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Nov21\"/>
    </mc:Choice>
  </mc:AlternateContent>
  <bookViews>
    <workbookView xWindow="830" yWindow="950" windowWidth="10490"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<sst xmlns="http://schemas.openxmlformats.org/spreadsheetml/2006/main" count="3779" uniqueCount="1407">
  <si>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</si>
  <si>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</si>
  <si>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</si>
  <si>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</si>
  <si>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</si>
  <si>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</si>
  <si>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</si>
  <si>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</si>
  <si>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</si>
  <si>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</si>
  <si>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</si>
  <si>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</si>
  <si>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</si>
  <si>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</si>
  <si>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</si>
  <si>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</si>
  <si>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</si>
  <si>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</si>
  <si>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</si>
  <si>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</si>
  <si>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</si>
  <si>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</si>
  <si>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</si>
  <si>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</si>
  <si>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</si>
  <si>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</si>
  <si>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</si>
  <si>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</si>
  <si>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</si>
  <si>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</si>
  <si>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</si>
  <si>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</si>
  <si>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</si>
  <si>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</si>
  <si>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</si>
  <si>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</si>
  <si>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</si>
  <si>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</si>
  <si>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</si>
  <si>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</si>
  <si>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</si>
  <si>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</si>
  <si>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</si>
  <si>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</si>
  <si>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</si>
  <si>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</si>
  <si>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</si>
  <si>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</si>
  <si>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</si>
  <si>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</si>
  <si>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</si>
  <si>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</si>
  <si>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</si>
  <si>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</si>
  <si>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</si>
  <si>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</si>
  <si>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</si>
  <si>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</si>
  <si>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</si>
  <si>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</si>
  <si>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</si>
  <si>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</si>
  <si>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</si>
  <si>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</si>
  <si>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</si>
  <si>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</si>
  <si>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</si>
  <si>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</si>
  <si>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</si>
  <si>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</si>
  <si>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</si>
  <si>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</si>
  <si>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</si>
  <si>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</si>
  <si>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</si>
  <si>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</si>
  <si>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</si>
  <si>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</si>
  <si>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</si>
  <si>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</si>
  <si>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</si>
  <si>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</si>
  <si>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</si>
  <si>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</si>
  <si>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</si>
  <si>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</si>
  <si>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</si>
  <si>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</si>
  <si>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</si>
  <si>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</si>
  <si>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</si>
  <si>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</si>
  <si>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</si>
  <si>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</si>
  <si>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</si>
  <si>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</si>
  <si>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</si>
  <si>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</si>
  <si>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</si>
  <si>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</si>
  <si>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</si>
  <si>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</si>
  <si>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</si>
  <si>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</si>
  <si>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</si>
  <si>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</si>
  <si>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</si>
  <si>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</si>
  <si>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</si>
  <si>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</si>
  <si>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</si>
  <si>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</si>
  <si>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</si>
  <si>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</si>
  <si>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</si>
  <si>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</si>
  <si>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</si>
  <si>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</si>
  <si>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</si>
  <si>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</si>
  <si>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</si>
  <si>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</si>
  <si>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</si>
  <si>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</si>
  <si>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</si>
  <si>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</si>
  <si>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</si>
  <si>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</si>
  <si>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</si>
  <si>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</si>
  <si>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</si>
  <si>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</si>
  <si>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</si>
  <si>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</si>
  <si>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</si>
  <si>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</si>
  <si>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</si>
  <si>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</si>
  <si>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</si>
  <si>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</si>
  <si>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</si>
  <si>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</si>
  <si>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</si>
  <si>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</si>
  <si>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</si>
  <si>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</si>
  <si>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</si>
  <si>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</si>
  <si>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</si>
  <si>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</si>
  <si>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</si>
  <si>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</si>
  <si>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</si>
  <si>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</si>
  <si>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</si>
  <si>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</si>
  <si>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</si>
  <si>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</si>
  <si>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</si>
  <si>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</si>
  <si>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</si>
  <si>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</si>
  <si>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</si>
  <si>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</si>
  <si>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</si>
  <si>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</si>
  <si>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</si>
  <si>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</si>
  <si>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</si>
  <si>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</si>
  <si>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</si>
  <si>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</si>
  <si>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</si>
  <si>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</si>
  <si>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</si>
  <si>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</si>
  <si>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</si>
  <si>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</si>
  <si>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</si>
  <si>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</si>
  <si>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</si>
  <si>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</si>
  <si>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</si>
  <si>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</si>
  <si>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</si>
  <si>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</si>
  <si>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</si>
  <si>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</si>
  <si>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</si>
  <si>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</si>
  <si>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</si>
  <si>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</si>
  <si>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</si>
  <si>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</si>
  <si>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</si>
  <si>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</si>
  <si>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</si>
  <si>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</si>
  <si>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</si>
  <si>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</si>
  <si>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</si>
  <si>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</si>
  <si>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</si>
  <si>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</si>
  <si>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</si>
  <si>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</si>
  <si>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</si>
  <si>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</si>
  <si>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</si>
  <si>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</si>
  <si>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</si>
  <si>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</si>
  <si>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</si>
  <si>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</si>
  <si>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</si>
  <si>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</si>
  <si>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</si>
  <si>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</si>
  <si>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</si>
  <si>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</si>
  <si>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</si>
  <si>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</si>
  <si>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</si>
  <si>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</si>
  <si>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</si>
  <si>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</si>
  <si>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</si>
  <si>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</si>
  <si>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</si>
  <si>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</si>
  <si>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</si>
  <si>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</si>
  <si>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</si>
  <si>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</si>
  <si>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</si>
  <si>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</si>
  <si>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</si>
  <si>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</si>
  <si>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</si>
  <si>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</si>
  <si>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</si>
  <si>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</si>
  <si>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</si>
  <si>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</si>
  <si>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</si>
  <si>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</si>
  <si>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</si>
  <si>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</si>
  <si>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</si>
  <si>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</si>
  <si>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</si>
  <si>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</si>
  <si>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</si>
  <si>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</si>
  <si>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</si>
  <si>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</si>
  <si>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</si>
  <si>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</si>
  <si>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</si>
  <si>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</si>
  <si>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</si>
  <si>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</si>
  <si>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</si>
  <si>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</si>
  <si>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</si>
  <si>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</si>
  <si>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</si>
  <si>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</si>
  <si>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</si>
  <si>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</si>
  <si>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</si>
  <si>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</si>
  <si>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</si>
  <si>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</si>
  <si>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</si>
  <si>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</si>
  <si>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</si>
  <si>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</si>
  <si>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</si>
  <si>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</si>
  <si>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</si>
  <si>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</si>
  <si>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</si>
  <si>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</si>
  <si>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</si>
  <si>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</si>
  <si>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</si>
  <si>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</si>
  <si>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</si>
  <si>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</si>
  <si>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</si>
  <si>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</si>
  <si>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</si>
  <si>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</si>
  <si>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</si>
  <si>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</si>
  <si>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</si>
  <si>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</si>
  <si>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</si>
  <si>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</si>
  <si>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</si>
  <si>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</si>
  <si>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</si>
  <si>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</si>
  <si>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</si>
  <si>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</si>
  <si>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</si>
  <si>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</si>
  <si>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</si>
  <si>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</si>
  <si>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</si>
  <si>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</si>
  <si>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</si>
  <si>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</si>
  <si>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</si>
  <si>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</si>
  <si>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</si>
  <si>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</si>
  <si>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</si>
  <si>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</si>
  <si>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</si>
  <si>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</si>
  <si>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</si>
  <si>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</si>
  <si>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</si>
  <si>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</si>
  <si>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</si>
  <si>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</si>
  <si>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</si>
  <si>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</si>
  <si>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</si>
  <si>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</si>
  <si>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</si>
  <si>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</si>
  <si>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</si>
  <si>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</si>
  <si>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</si>
  <si>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</si>
  <si>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</si>
  <si>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</si>
  <si>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</si>
  <si>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</si>
  <si>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</si>
  <si>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</si>
  <si>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</si>
  <si>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</si>
  <si>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</si>
  <si>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</si>
  <si>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</si>
  <si>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</si>
  <si>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</si>
  <si>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</si>
  <si>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</si>
  <si>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</si>
  <si>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</si>
  <si>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</si>
  <si>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</si>
  <si>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</si>
  <si>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</si>
  <si>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</si>
  <si>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</si>
  <si>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</si>
  <si>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</si>
  <si>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</si>
  <si>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</si>
  <si>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</si>
  <si>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</si>
  <si>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</si>
  <si>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</si>
  <si>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</si>
  <si>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</si>
  <si>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</si>
  <si>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</si>
  <si>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</si>
  <si>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</si>
  <si>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</si>
  <si>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</si>
  <si>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</si>
  <si>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</si>
  <si>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</si>
  <si>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</si>
  <si>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</si>
  <si>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</si>
  <si>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</si>
  <si>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</si>
  <si>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</si>
  <si>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</si>
  <si>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</si>
  <si>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</si>
  <si>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</si>
  <si>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</si>
  <si>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</si>
  <si>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</si>
  <si>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</si>
  <si>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</si>
  <si>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</si>
  <si>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</si>
  <si>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</si>
  <si>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</si>
  <si>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</si>
  <si>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</si>
  <si>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</si>
  <si>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</si>
  <si>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</si>
  <si>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</si>
  <si>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</si>
  <si>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</si>
  <si>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</si>
  <si>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</si>
  <si>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</si>
  <si>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</si>
  <si>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</si>
  <si>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</si>
  <si>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</si>
  <si>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</si>
  <si>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</si>
  <si>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</si>
  <si>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</si>
  <si>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</si>
  <si>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</si>
  <si>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</si>
  <si>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</si>
  <si>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</si>
  <si>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</si>
  <si>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</si>
  <si>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</si>
  <si>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</si>
  <si>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</si>
  <si>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</si>
  <si>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</si>
  <si>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</si>
  <si>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</si>
  <si>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</si>
  <si>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</si>
  <si>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</si>
  <si>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</si>
  <si>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</si>
  <si>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</si>
  <si>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</si>
  <si>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</si>
  <si>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</si>
  <si>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</si>
  <si>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</si>
  <si>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</si>
  <si>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</si>
  <si>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</si>
  <si>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</si>
  <si>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</si>
  <si>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</si>
  <si>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</si>
  <si>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</si>
  <si>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</si>
  <si>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</si>
  <si>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</si>
  <si>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</si>
  <si>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</si>
  <si>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</si>
  <si>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</si>
  <si>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</si>
  <si>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</si>
  <si>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</si>
  <si>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</si>
  <si>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</si>
  <si>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</si>
  <si>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</si>
  <si>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</si>
  <si>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</si>
  <si>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</si>
  <si>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</si>
  <si>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</si>
  <si>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</si>
  <si>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</si>
  <si>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</si>
  <si>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</si>
  <si>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</si>
  <si>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</si>
  <si>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</si>
  <si>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</si>
  <si>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</si>
  <si>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</si>
  <si>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</si>
  <si>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</si>
  <si>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</si>
  <si>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</si>
  <si>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</si>
  <si>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</si>
  <si>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</si>
  <si>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</si>
  <si>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</si>
  <si>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</si>
  <si>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</si>
  <si>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</si>
  <si>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</si>
  <si>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</si>
  <si>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</si>
  <si>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</si>
  <si>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</si>
  <si>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</si>
  <si>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</si>
  <si>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</si>
  <si>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</si>
  <si>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</si>
  <si>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</si>
  <si>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</si>
  <si>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</si>
  <si>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</si>
  <si>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</si>
  <si>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</si>
  <si>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</si>
  <si>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</si>
  <si>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</si>
  <si>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</si>
  <si>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</si>
  <si>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</si>
  <si>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</si>
  <si>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</si>
  <si>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</si>
  <si>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</si>
  <si>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</si>
  <si>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</si>
  <si>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</si>
  <si>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</si>
  <si>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</si>
  <si>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</si>
  <si>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</si>
  <si>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</si>
  <si>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</si>
  <si>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</si>
  <si>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</si>
  <si>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</si>
  <si>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</si>
  <si>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</si>
  <si>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</si>
  <si>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</si>
  <si>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</si>
  <si>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</si>
  <si>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</si>
  <si>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</si>
  <si>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</si>
  <si>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</si>
  <si>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</si>
  <si>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</si>
  <si>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</si>
  <si>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</si>
  <si>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</si>
  <si>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</si>
  <si>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</si>
  <si>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</si>
  <si>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</si>
  <si>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</si>
  <si>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</si>
  <si>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</si>
  <si>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</si>
  <si>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</si>
  <si>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</si>
  <si>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</si>
  <si>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</si>
  <si>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</si>
  <si>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</si>
  <si>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</si>
  <si>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</si>
  <si>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</si>
  <si>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</si>
  <si>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</si>
  <si>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</si>
  <si>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</si>
  <si>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</si>
  <si>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</si>
  <si>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</si>
  <si>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</si>
  <si>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</si>
  <si>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</si>
  <si>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</si>
  <si>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</si>
  <si>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</si>
  <si>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</si>
  <si>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</si>
  <si>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</si>
  <si>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</si>
  <si>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</si>
  <si>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</si>
  <si>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</si>
  <si>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</si>
  <si>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</si>
  <si>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</si>
  <si>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</si>
  <si>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</si>
  <si>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</si>
  <si>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</si>
  <si>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</si>
  <si>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</si>
  <si>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</si>
  <si>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</si>
  <si>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</si>
  <si>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</si>
  <si>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</si>
  <si>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</si>
  <si>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</si>
  <si>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</si>
  <si>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</si>
  <si>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</si>
  <si>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</si>
  <si>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</si>
  <si>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</si>
  <si>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</si>
  <si>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</si>
  <si>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</si>
  <si>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</si>
  <si>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</si>
  <si>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</si>
  <si>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</si>
  <si>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</si>
  <si>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</si>
  <si>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</si>
  <si>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</si>
  <si>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</si>
  <si>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</si>
  <si>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</si>
  <si>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</si>
  <si>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</si>
  <si>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</si>
  <si>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</si>
  <si>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</si>
  <si>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</si>
  <si>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</si>
  <si>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</si>
  <si>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</si>
  <si>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</si>
  <si>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</si>
  <si>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</si>
  <si>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</si>
  <si>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</si>
  <si>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</si>
  <si>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</si>
  <si>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</si>
  <si>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</si>
  <si>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</si>
  <si>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</si>
  <si>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</si>
  <si>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</si>
  <si>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</si>
  <si>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</si>
  <si>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</si>
  <si>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</si>
  <si>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</si>
  <si>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</si>
  <si>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</si>
  <si>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</si>
  <si>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</si>
  <si>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</si>
  <si>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</si>
  <si>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</si>
  <si>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</si>
  <si>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</si>
  <si>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</si>
  <si>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</si>
  <si>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</si>
  <si>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</si>
  <si>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</si>
  <si>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</si>
  <si>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</si>
  <si>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</si>
  <si>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</si>
  <si>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</si>
  <si>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</si>
  <si>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</si>
  <si>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</si>
  <si>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</si>
  <si>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</si>
  <si>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</si>
  <si>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</si>
  <si>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</si>
  <si>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</si>
  <si>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</si>
  <si>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</si>
  <si>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</si>
  <si>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</si>
  <si>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</si>
  <si>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</si>
  <si>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</si>
  <si>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</si>
  <si>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</si>
  <si>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</si>
  <si>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</si>
  <si>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</si>
  <si>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</si>
  <si>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</si>
  <si>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</si>
  <si>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</si>
  <si>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</si>
  <si>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</si>
  <si>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</si>
  <si>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</si>
  <si>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</si>
  <si>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</si>
  <si>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</si>
  <si>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</si>
  <si>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</si>
  <si>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</si>
  <si>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</si>
  <si>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</si>
  <si>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</si>
  <si>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</si>
  <si>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</si>
  <si>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</si>
  <si>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</si>
  <si>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</si>
  <si>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</si>
  <si>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</si>
  <si>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</si>
  <si>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</si>
  <si>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</si>
  <si>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</si>
  <si>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</si>
  <si>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</si>
  <si>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</si>
  <si>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</si>
  <si>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</si>
  <si>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</si>
  <si>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</si>
  <si>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</si>
  <si>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</si>
  <si>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</si>
  <si>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</si>
  <si>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</si>
  <si>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</si>
  <si>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</si>
  <si>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</si>
  <si>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</si>
  <si>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</si>
  <si>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</si>
  <si>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</si>
  <si>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</si>
  <si>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</si>
  <si>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</si>
  <si>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</si>
  <si>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</si>
  <si>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</si>
  <si>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</si>
  <si>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</si>
  <si>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</si>
  <si>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</si>
  <si>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</si>
  <si>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</si>
  <si>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</si>
  <si>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</si>
  <si>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</si>
  <si>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</si>
  <si>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</si>
  <si>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</si>
  <si>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</si>
  <si>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</si>
  <si>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</si>
  <si>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</si>
  <si>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</si>
  <si>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</si>
  <si>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</si>
  <si>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</si>
  <si>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</si>
  <si>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</si>
  <si>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</si>
  <si>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</si>
  <si>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</si>
  <si>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</si>
  <si>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</si>
  <si>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</si>
  <si>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</si>
  <si>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</si>
  <si>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</si>
  <si>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</si>
  <si>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</si>
  <si>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</si>
  <si>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</si>
  <si>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</si>
  <si>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</si>
  <si>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</si>
  <si>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</si>
  <si>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</si>
  <si>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</si>
  <si>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</si>
  <si>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</si>
  <si>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</si>
  <si>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</si>
  <si>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</si>
  <si>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</si>
  <si>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</si>
  <si>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</si>
  <si>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</si>
  <si>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</si>
  <si>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</si>
  <si>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</si>
  <si>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</si>
  <si>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</si>
  <si>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</si>
  <si>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</si>
  <si>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</si>
  <si>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</si>
  <si>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</si>
  <si>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</si>
  <si>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</si>
  <si>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</si>
  <si>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</si>
  <si>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</si>
  <si>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</si>
  <si>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</si>
  <si>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</si>
  <si>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</si>
  <si>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</si>
  <si>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</si>
  <si>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</si>
  <si>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</si>
  <si>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</si>
  <si>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</si>
  <si>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</si>
  <si>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</si>
  <si>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</si>
  <si>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</si>
  <si>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</si>
  <si>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</si>
  <si>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</si>
  <si>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</si>
  <si>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</si>
  <si>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</si>
  <si>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</si>
  <si>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</si>
  <si>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</si>
  <si>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</si>
  <si>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</si>
  <si>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</si>
  <si>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</si>
  <si>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</si>
  <si>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</si>
  <si>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</si>
  <si>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</si>
  <si>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</si>
  <si>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</si>
  <si>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</si>
  <si>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</si>
  <si>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</si>
  <si>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</si>
  <si>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</si>
  <si>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</si>
  <si>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</si>
  <si>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</si>
  <si>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</si>
  <si>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</si>
  <si>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</si>
  <si>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</si>
  <si>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</si>
  <si>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</si>
  <si>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</si>
  <si>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</si>
  <si>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</si>
  <si>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</si>
  <si>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</si>
  <si>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</si>
  <si>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</si>
  <si>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</si>
  <si>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</si>
  <si>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</si>
  <si>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</si>
  <si>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</si>
  <si>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</si>
  <si>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</si>
  <si>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</si>
  <si>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</si>
  <si>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</si>
  <si>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</si>
  <si>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</si>
  <si>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</si>
  <si>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</si>
  <si>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</si>
  <si>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</si>
  <si>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</si>
  <si>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</si>
  <si>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</si>
  <si>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</si>
  <si>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</si>
  <si>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</si>
  <si>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</si>
  <si>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</si>
  <si>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</si>
  <si>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</si>
  <si>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</si>
  <si>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</si>
  <si>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</si>
  <si>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</si>
  <si>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</si>
  <si>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</si>
  <si>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</si>
  <si>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</si>
  <si>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</si>
  <si>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</si>
  <si>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</si>
  <si>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</si>
  <si>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</si>
  <si>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</si>
  <si>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</si>
  <si>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</si>
  <si>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</si>
  <si>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</si>
  <si>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</si>
  <si>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</si>
  <si>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</si>
  <si>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</si>
  <si>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</si>
  <si>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</si>
  <si>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</si>
  <si>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</si>
  <si>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</si>
  <si>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</si>
  <si>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</si>
  <si>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</si>
  <si>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</si>
  <si>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</si>
  <si>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</si>
  <si>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</si>
  <si>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</si>
  <si>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</si>
  <si>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</si>
  <si>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</si>
  <si>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</si>
  <si>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</si>
  <si>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</si>
  <si>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</si>
  <si>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</si>
  <si>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</si>
  <si>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</si>
  <si>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</si>
  <si>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</si>
  <si>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</si>
  <si>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</si>
  <si>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</si>
  <si>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</si>
  <si>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</si>
  <si>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</si>
  <si>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</si>
  <si>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</si>
  <si>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</si>
  <si>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</si>
  <si>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</si>
  <si>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</si>
  <si>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</si>
  <si>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</si>
  <si>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</si>
  <si>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</si>
  <si>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</si>
  <si>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</si>
  <si>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</si>
  <si>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</si>
  <si>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</si>
  <si>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</si>
  <si>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</si>
  <si>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</si>
  <si>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</si>
  <si>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</si>
  <si>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</si>
  <si>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</si>
  <si>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</si>
  <si>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</si>
  <si>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</si>
  <si>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</si>
  <si>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</si>
  <si>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</si>
  <si>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</si>
  <si>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</si>
  <si>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</si>
  <si>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</si>
  <si>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</si>
  <si>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</si>
  <si>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</si>
  <si>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</si>
  <si>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</si>
  <si>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</si>
  <si>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</si>
  <si>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</si>
  <si>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</si>
  <si>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</si>
  <si>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</si>
  <si>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</si>
  <si>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</si>
  <si>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</si>
  <si>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</si>
  <si>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</si>
  <si>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</si>
  <si>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</si>
  <si>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</si>
  <si>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</si>
  <si>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</si>
  <si>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</si>
  <si>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</si>
  <si>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</si>
  <si>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</si>
  <si>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</si>
  <si>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</si>
  <si>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</si>
  <si>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</si>
  <si>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</si>
  <si>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</si>
  <si>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</si>
  <si>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</si>
  <si>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</si>
  <si>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</si>
  <si>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</si>
  <si>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</si>
  <si>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</si>
  <si>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</si>
  <si>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</si>
  <si>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</si>
  <si>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</si>
  <si>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</si>
  <si>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</si>
  <si>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</si>
  <si>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</si>
  <si>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</si>
  <si>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</si>
  <si>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</si>
  <si>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</si>
  <si>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</si>
  <si>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</si>
  <si>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</si>
  <si>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</si>
  <si>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</si>
  <si>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</si>
  <si>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</si>
  <si>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</si>
  <si>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</si>
  <si>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</si>
  <si>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</si>
  <si>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</si>
  <si>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</si>
  <si>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</si>
  <si>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</si>
  <si>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</si>
  <si>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</si>
  <si>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</si>
  <si>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</si>
  <si>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</si>
  <si>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</si>
  <si>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</si>
  <si>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</si>
  <si>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</si>
  <si>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</si>
  <si>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</si>
  <si>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</si>
  <si>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</si>
  <si>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</si>
  <si>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</si>
  <si>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</si>
  <si>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</si>
  <si>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</si>
  <si>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</si>
  <si>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</si>
  <si>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</si>
  <si>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</si>
  <si>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</si>
  <si>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</si>
  <si>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</si>
  <si>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</si>
  <si>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</si>
  <si>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</si>
  <si>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</si>
  <si>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</si>
  <si>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</si>
  <si>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</si>
  <si>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</si>
  <si>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</si>
  <si>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</si>
  <si>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</si>
  <si>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</si>
  <si>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</si>
  <si>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</si>
  <si>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</si>
  <si>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</si>
  <si>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</si>
  <si>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</si>
  <si>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</si>
  <si>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</si>
  <si>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</si>
  <si>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</si>
  <si>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</si>
  <si>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</si>
  <si>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</si>
  <si>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</si>
  <si>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</si>
  <si>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</si>
  <si>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</si>
  <si>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</si>
  <si>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</si>
  <si>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</si>
  <si>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</si>
  <si>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</si>
  <si>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</si>
  <si>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</si>
  <si>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</si>
  <si>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</si>
  <si>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</si>
  <si>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</si>
  <si>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</si>
  <si>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</si>
  <si>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</si>
  <si>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</si>
  <si>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</si>
  <si>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</si>
  <si>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</si>
  <si>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</si>
  <si>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</si>
  <si>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</si>
  <si>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</si>
  <si>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</si>
  <si>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</si>
  <si>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</si>
  <si>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</si>
  <si>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</si>
  <si>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</si>
  <si>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</si>
  <si>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</si>
  <si>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</si>
  <si>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</si>
  <si>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</si>
  <si>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</si>
  <si>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</si>
  <si>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</si>
  <si>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</si>
  <si>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</si>
  <si>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</si>
  <si>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</si>
  <si>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</si>
  <si>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</si>
  <si>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</si>
  <si>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</si>
  <si>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</si>
  <si>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</si>
  <si>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</si>
  <si>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</si>
  <si>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</si>
  <si>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</si>
  <si>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</si>
  <si>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</si>
  <si>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</si>
  <si>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</si>
  <si>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</si>
  <si>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</si>
  <si>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</si>
  <si>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</si>
  <si>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</si>
  <si>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</si>
  <si>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</si>
  <si>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</si>
  <si>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</si>
  <si>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</si>
  <si>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</si>
  <si>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</si>
  <si>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</si>
  <si>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</si>
  <si>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</si>
  <si>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</si>
  <si>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</si>
  <si>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</si>
  <si>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</si>
  <si>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</si>
  <si>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</si>
  <si>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</si>
  <si>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</si>
  <si>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</si>
  <si>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</si>
  <si>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</si>
  <si>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</si>
  <si>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</si>
  <si>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</si>
  <si>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</si>
  <si>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</si>
  <si>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</si>
  <si>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</si>
  <si>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</si>
  <si>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</si>
  <si>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</si>
  <si>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</si>
  <si>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</si>
  <si>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</si>
  <si>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</si>
  <si>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</si>
  <si>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</si>
  <si>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</si>
  <si>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</si>
  <si>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</si>
  <si>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</si>
  <si>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</si>
  <si>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</si>
  <si>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</si>
  <si>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</si>
  <si>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</si>
  <si>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</si>
  <si>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</si>
  <si>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</si>
  <si>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</si>
  <si>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</si>
  <si>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</si>
  <si>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</si>
  <si>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</si>
  <si>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</si>
  <si>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</si>
  <si>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</si>
  <si>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</si>
  <si>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</si>
  <si>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</si>
  <si>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</si>
  <si>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</si>
  <si>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</si>
  <si>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</si>
  <si>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</si>
  <si>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</si>
  <si>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</si>
  <si>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</si>
  <si>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</si>
  <si>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</si>
  <si>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</si>
  <si>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</si>
  <si>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</si>
  <si>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</si>
  <si>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</si>
  <si>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</si>
  <si>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</si>
  <si>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</si>
  <si>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</si>
  <si>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</si>
  <si>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</si>
  <si>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</si>
  <si>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</si>
  <si>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</si>
  <si>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</si>
  <si>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</si>
  <si>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</si>
  <si>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</si>
  <si>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</si>
  <si>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</si>
  <si>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</si>
  <si>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</si>
  <si>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</si>
  <si>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</si>
  <si>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</si>
  <si>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</si>
  <si>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</si>
  <si>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</si>
  <si>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</si>
  <si>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</si>
  <si>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</si>
  <si>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</si>
  <si>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</si>
  <si>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</si>
  <si>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</si>
  <si>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</si>
  <si>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</si>
  <si>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</si>
  <si>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</si>
  <si>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</si>
  <si>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</si>
  <si>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</si>
  <si>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</si>
  <si>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</si>
  <si>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</si>
  <si>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</si>
  <si>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</si>
  <si>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</si>
  <si>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</si>
  <si>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</si>
  <si>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</si>
  <si>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</si>
  <si>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</si>
  <si>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</si>
  <si>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</si>
  <si>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</si>
  <si>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</si>
  <si>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</si>
  <si>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</si>
  <si>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</si>
  <si>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</si>
  <si>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</si>
  <si>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</si>
  <si>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</si>
  <si>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</si>
  <si>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</si>
  <si>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</si>
  <si>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</si>
  <si>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</si>
  <si>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</si>
  <si>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</si>
  <si>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</si>
  <si>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</si>
  <si>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</si>
  <si>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</si>
  <si>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</si>
  <si>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</si>
  <si>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</si>
  <si>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</si>
  <si>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</si>
  <si>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</si>
  <si>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</si>
  <si>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</si>
  <si>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</si>
  <si>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</si>
  <si>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</si>
  <si>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</si>
  <si>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</si>
  <si>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</si>
  <si>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</si>
  <si>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</si>
  <si>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</si>
  <si>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</si>
  <si>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</si>
  <si>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</si>
  <si>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</si>
  <si>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</si>
  <si>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</si>
  <si>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</si>
  <si>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</si>
  <si>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</si>
  <si>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</si>
  <si>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</si>
  <si>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</si>
  <si>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</si>
  <si>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</si>
  <si>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</si>
  <si>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</si>
  <si>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</si>
  <si>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</si>
  <si>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</si>
  <si>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</si>
  <si>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</si>
  <si>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</si>
  <si>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</si>
  <si>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</si>
  <si>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</si>
  <si>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</si>
  <si>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</si>
  <si>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</si>
  <si>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</si>
  <si>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</si>
  <si>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</si>
  <si>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</si>
  <si>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</si>
  <si>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</si>
  <si>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</si>
  <si>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</si>
  <si>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</si>
  <si>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</si>
  <si>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</si>
  <si>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</si>
  <si>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</si>
  <si>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</si>
  <si>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</si>
  <si>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</si>
  <si>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</si>
  <si>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</si>
  <si>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</si>
  <si>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</si>
  <si>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</si>
  <si>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</si>
  <si>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</si>
  <si>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</si>
  <si>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</si>
  <si>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</si>
  <si>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</si>
  <si>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</si>
  <si>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</si>
  <si>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</si>
  <si>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</si>
  <si>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</si>
  <si>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</si>
  <si>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</si>
  <si>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</si>
  <si>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</si>
  <si>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</si>
  <si>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</si>
  <si>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</si>
  <si>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</si>
  <si>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</si>
  <si>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</si>
  <si>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</si>
  <si>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</si>
  <si>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</si>
  <si>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</si>
  <si>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</si>
  <si>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</si>
  <si>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</si>
  <si>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</si>
  <si>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</si>
  <si>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</si>
  <si>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</si>
  <si>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</si>
  <si>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</si>
  <si>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</si>
  <si>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</si>
  <si>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</si>
  <si>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</si>
  <si>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</si>
  <si>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</si>
  <si>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</si>
  <si>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(Index, 2017=100)</t>
  </si>
  <si>
    <t>Industrial Output, Manufacturing (Index, Year 2017=100)</t>
  </si>
  <si>
    <t>Industrial Production Indices (Index, 2017=100)</t>
  </si>
  <si>
    <t>Real Gross State Product (Billion $2012)</t>
  </si>
  <si>
    <t>Real Personal Income (Billion $2012)</t>
  </si>
  <si>
    <t>Thursday November 4, 2021</t>
  </si>
  <si>
    <t>November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</si>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</sst>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5" x14ac:dyDescent="0.25"/>
  <cols>
    <col min="1" max="1" width="6.36328125" customWidth="1"/>
    <col min="2" max="2" width="14" customWidth="1"/>
    <col min="3" max="3" width="10.81640625" customWidth="1"/>
  </cols>
  <sheetData>
    <row r="1" spans="1:74" x14ac:dyDescent="0.25">
      <c r="A1" s="259" t="s">
        <v>225</v>
      </c>
      <c r="B1" s="260"/>
      <c r="C1" s="260"/>
      <c r="D1" s="722" t="s">
        <v>1404</v>
      </c>
      <c r="E1" s="723"/>
      <c r="F1" s="723"/>
      <c r="G1" s="260"/>
      <c r="H1" s="260"/>
      <c r="I1" s="260"/>
      <c r="J1" s="260"/>
      <c r="K1" s="260"/>
      <c r="L1" s="260"/>
      <c r="M1" s="260"/>
      <c r="N1" s="260"/>
      <c r="O1" s="260"/>
      <c r="P1" s="260"/>
    </row>
    <row r="2" spans="1:74" x14ac:dyDescent="0.25">
      <c r="A2" s="719" t="s">
        <v>1368</v>
      </c>
      <c r="D2" s="724" t="s">
        <v>1403</v>
      </c>
      <c r="E2" s="725"/>
      <c r="F2" s="725"/>
      <c r="G2" s="721" t="str">
        <f>"EIA completed modeling and analysis for this report on "&amp;Dates!D2&amp;"."</f>
        <v>EIA completed modeling and analysis for this report on Thursday November 4, 2021.</v>
      </c>
      <c r="H2" s="721"/>
      <c r="I2" s="721"/>
      <c r="J2" s="721"/>
      <c r="K2" s="721"/>
      <c r="L2" s="721"/>
      <c r="M2" s="721"/>
    </row>
    <row r="3" spans="1:74" x14ac:dyDescent="0.25">
      <c r="A3" t="s">
        <v>104</v>
      </c>
      <c r="D3" s="656">
        <f>YEAR(D1)-4</f>
        <v>2017</v>
      </c>
      <c r="G3" s="720"/>
      <c r="H3" s="12"/>
      <c r="I3" s="12"/>
      <c r="J3" s="12"/>
      <c r="K3" s="12"/>
      <c r="L3" s="12"/>
      <c r="M3" s="12"/>
    </row>
    <row r="4" spans="1:74" x14ac:dyDescent="0.25">
      <c r="D4" s="257"/>
    </row>
    <row r="5" spans="1:74" x14ac:dyDescent="0.25">
      <c r="A5" t="s">
        <v>1031</v>
      </c>
      <c r="D5" s="257">
        <f>+D3*100+1</f>
        <v>201701</v>
      </c>
    </row>
    <row r="7" spans="1:74" x14ac:dyDescent="0.25">
      <c r="A7" t="s">
        <v>1033</v>
      </c>
      <c r="D7" s="655">
        <f>IF(MONTH(D1)&gt;1,100*YEAR(D1)+MONTH(D1)-1,100*(YEAR(D1)-1)+12)</f>
        <v>202110</v>
      </c>
    </row>
    <row r="10" spans="1:74" s="271" customFormat="1" x14ac:dyDescent="0.25">
      <c r="A10" s="271" t="s">
        <v>226</v>
      </c>
    </row>
    <row r="11" spans="1:74" s="12" customFormat="1" ht="10"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1032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6328125" defaultRowHeight="12.5" x14ac:dyDescent="0.25"/>
  <cols>
    <col min="1" max="1" width="13.36328125" style="282" customWidth="1"/>
    <col min="2" max="2" width="90" style="282" customWidth="1"/>
    <col min="3" max="16384" width="8.6328125" style="282"/>
  </cols>
  <sheetData>
    <row r="1" spans="1:18" x14ac:dyDescent="0.25">
      <c r="A1" s="282" t="s">
        <v>506</v>
      </c>
    </row>
    <row r="6" spans="1:18" ht="15.5" x14ac:dyDescent="0.35">
      <c r="B6" s="283" t="str">
        <f>"Short-Term Energy Outlook, "&amp;Dates!D1</f>
        <v>Short-Term Energy Outlook, November 2021</v>
      </c>
    </row>
    <row r="8" spans="1:18" ht="15" customHeight="1" x14ac:dyDescent="0.25">
      <c r="A8" s="284"/>
      <c r="B8" s="285" t="s">
        <v>235</v>
      </c>
      <c r="C8" s="286"/>
      <c r="D8" s="286"/>
      <c r="E8" s="286"/>
      <c r="F8" s="286"/>
      <c r="G8" s="286"/>
      <c r="H8" s="286"/>
      <c r="I8" s="286"/>
      <c r="J8" s="286"/>
      <c r="K8" s="286"/>
      <c r="L8" s="286"/>
      <c r="M8" s="286"/>
      <c r="N8" s="286"/>
      <c r="O8" s="286"/>
      <c r="P8" s="286"/>
      <c r="Q8" s="286"/>
      <c r="R8" s="286"/>
    </row>
    <row r="9" spans="1:18" ht="15" customHeight="1" x14ac:dyDescent="0.25">
      <c r="A9" s="284"/>
      <c r="B9" s="285" t="s">
        <v>988</v>
      </c>
      <c r="C9" s="286"/>
      <c r="D9" s="286"/>
      <c r="E9" s="286"/>
      <c r="F9" s="286"/>
      <c r="G9" s="286"/>
      <c r="H9" s="286"/>
      <c r="I9" s="286"/>
      <c r="J9" s="286"/>
      <c r="K9" s="286"/>
      <c r="L9" s="286"/>
      <c r="M9" s="286"/>
      <c r="N9" s="286"/>
      <c r="O9" s="286"/>
      <c r="P9" s="286"/>
      <c r="Q9" s="286"/>
      <c r="R9" s="286"/>
    </row>
    <row r="10" spans="1:18" ht="15" customHeight="1" x14ac:dyDescent="0.25">
      <c r="A10" s="284"/>
      <c r="B10" s="285" t="s">
        <v>900</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1365</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1366</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926</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901</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982</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799</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236</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237</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812</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800</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801</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1328</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1329</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1092</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1049</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101</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238</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239</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20" transitionEvaluation="1" transitionEntry="1">
    <pageSetUpPr fitToPage="1"/>
  </sheetPr>
  <dimension ref="A1:BV144"/>
  <sheetViews>
    <sheetView showGridLines="0" zoomScaleNormal="100" workbookViewId="0">
      <pane xSplit="2" ySplit="4" topLeftCell="C20" activePane="bottomRight" state="frozen"/>
      <selection activeCell="BF1" sqref="BF1"/>
      <selection pane="topRight" activeCell="BF1" sqref="BF1"/>
      <selection pane="bottomLeft" activeCell="BF1" sqref="BF1"/>
      <selection pane="bottomRight" activeCell="J26" sqref="J26"/>
    </sheetView>
  </sheetViews>
  <sheetFormatPr defaultColWidth="9.6328125" defaultRowHeight="10.5" x14ac:dyDescent="0.25"/>
  <cols>
    <col min="1" max="1" width="10.6328125" style="12" bestFit="1" customWidth="1"/>
    <col min="2" max="2" width="36.1796875" style="12" customWidth="1"/>
    <col min="3" max="12" width="6.6328125" style="12" customWidth="1"/>
    <col min="13" max="13" width="7.36328125" style="12" customWidth="1"/>
    <col min="14" max="50" width="6.6328125" style="12" customWidth="1"/>
    <col min="51" max="55" width="6.6328125" style="308" customWidth="1"/>
    <col min="56" max="58" width="6.6328125" style="678" customWidth="1"/>
    <col min="59" max="62" width="6.6328125" style="308" customWidth="1"/>
    <col min="63" max="74" width="6.6328125" style="12" customWidth="1"/>
    <col min="75" max="16384" width="9.6328125" style="12"/>
  </cols>
  <sheetData>
    <row r="1" spans="1:74" s="11" customFormat="1" ht="13" x14ac:dyDescent="0.3">
      <c r="A1" s="766" t="s">
        <v>798</v>
      </c>
      <c r="B1" s="768" t="s">
        <v>235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Y1" s="447"/>
      <c r="AZ1" s="447"/>
      <c r="BA1" s="447"/>
      <c r="BB1" s="447"/>
      <c r="BC1" s="447"/>
      <c r="BD1" s="676"/>
      <c r="BE1" s="676"/>
      <c r="BF1" s="676"/>
      <c r="BG1" s="447"/>
      <c r="BH1" s="447"/>
      <c r="BI1" s="447"/>
      <c r="BJ1" s="447"/>
    </row>
    <row r="2" spans="1:74" s="13"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995</v>
      </c>
      <c r="BN6" s="387"/>
      <c r="BO6" s="387"/>
      <c r="BP6" s="387"/>
      <c r="BQ6" s="387"/>
      <c r="BR6" s="387"/>
      <c r="BS6" s="387"/>
      <c r="BT6" s="387"/>
      <c r="BU6" s="387"/>
      <c r="BV6" s="387"/>
    </row>
    <row r="7" spans="1:74" ht="11.15" customHeight="1" x14ac:dyDescent="0.25">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5" customHeight="1" x14ac:dyDescent="0.25">
      <c r="A8" s="19" t="s">
        <v>502</v>
      </c>
      <c r="B8" s="23" t="s">
        <v>89</v>
      </c>
      <c r="C8" s="210">
        <v>8.8728540000000002</v>
      </c>
      <c r="D8" s="210">
        <v>9.1092379999999995</v>
      </c>
      <c r="E8" s="210">
        <v>9.1680159999999997</v>
      </c>
      <c r="F8" s="210">
        <v>9.1029920000000004</v>
      </c>
      <c r="G8" s="210">
        <v>9.1844420000000007</v>
      </c>
      <c r="H8" s="210">
        <v>9.1102950000000007</v>
      </c>
      <c r="I8" s="210">
        <v>9.2462789999999995</v>
      </c>
      <c r="J8" s="210">
        <v>9.2450170000000007</v>
      </c>
      <c r="K8" s="210">
        <v>9.5162390000000006</v>
      </c>
      <c r="L8" s="210">
        <v>9.6590030000000002</v>
      </c>
      <c r="M8" s="210">
        <v>10.076983999999999</v>
      </c>
      <c r="N8" s="210">
        <v>9.9793120000000002</v>
      </c>
      <c r="O8" s="210">
        <v>9.9961610000000007</v>
      </c>
      <c r="P8" s="210">
        <v>10.275947</v>
      </c>
      <c r="Q8" s="210">
        <v>10.461175000000001</v>
      </c>
      <c r="R8" s="210">
        <v>10.493442</v>
      </c>
      <c r="S8" s="210">
        <v>10.424486999999999</v>
      </c>
      <c r="T8" s="210">
        <v>10.627898999999999</v>
      </c>
      <c r="U8" s="210">
        <v>10.888398</v>
      </c>
      <c r="V8" s="210">
        <v>11.373371000000001</v>
      </c>
      <c r="W8" s="210">
        <v>11.422010999999999</v>
      </c>
      <c r="X8" s="210">
        <v>11.48831</v>
      </c>
      <c r="Y8" s="210">
        <v>11.867607</v>
      </c>
      <c r="Z8" s="210">
        <v>11.923994</v>
      </c>
      <c r="AA8" s="210">
        <v>11.847951</v>
      </c>
      <c r="AB8" s="210">
        <v>11.65258</v>
      </c>
      <c r="AC8" s="210">
        <v>11.898941000000001</v>
      </c>
      <c r="AD8" s="210">
        <v>12.12458</v>
      </c>
      <c r="AE8" s="210">
        <v>12.140713</v>
      </c>
      <c r="AF8" s="210">
        <v>12.178872</v>
      </c>
      <c r="AG8" s="210">
        <v>11.895645999999999</v>
      </c>
      <c r="AH8" s="210">
        <v>12.475</v>
      </c>
      <c r="AI8" s="210">
        <v>12.5723</v>
      </c>
      <c r="AJ8" s="210">
        <v>12.770961</v>
      </c>
      <c r="AK8" s="210">
        <v>12.966120999999999</v>
      </c>
      <c r="AL8" s="210">
        <v>12.910303000000001</v>
      </c>
      <c r="AM8" s="210">
        <v>12.784808999999999</v>
      </c>
      <c r="AN8" s="210">
        <v>12.825811</v>
      </c>
      <c r="AO8" s="210">
        <v>12.816057000000001</v>
      </c>
      <c r="AP8" s="210">
        <v>11.911472</v>
      </c>
      <c r="AQ8" s="210">
        <v>9.7111169999999998</v>
      </c>
      <c r="AR8" s="210">
        <v>10.419767999999999</v>
      </c>
      <c r="AS8" s="210">
        <v>10.956484</v>
      </c>
      <c r="AT8" s="210">
        <v>10.557567000000001</v>
      </c>
      <c r="AU8" s="210">
        <v>10.868058</v>
      </c>
      <c r="AV8" s="210">
        <v>10.413411999999999</v>
      </c>
      <c r="AW8" s="210">
        <v>11.120706999999999</v>
      </c>
      <c r="AX8" s="210">
        <v>11.083595000000001</v>
      </c>
      <c r="AY8" s="210">
        <v>11.056365</v>
      </c>
      <c r="AZ8" s="210">
        <v>9.7730589999999999</v>
      </c>
      <c r="BA8" s="210">
        <v>11.159560000000001</v>
      </c>
      <c r="BB8" s="210">
        <v>11.230181</v>
      </c>
      <c r="BC8" s="210">
        <v>11.333753</v>
      </c>
      <c r="BD8" s="210">
        <v>11.288152</v>
      </c>
      <c r="BE8" s="210">
        <v>11.326320000000001</v>
      </c>
      <c r="BF8" s="210">
        <v>11.140921000000001</v>
      </c>
      <c r="BG8" s="210">
        <v>10.720335856</v>
      </c>
      <c r="BH8" s="210">
        <v>11.424648662999999</v>
      </c>
      <c r="BI8" s="299">
        <v>11.42794</v>
      </c>
      <c r="BJ8" s="299">
        <v>11.568009999999999</v>
      </c>
      <c r="BK8" s="299">
        <v>11.635070000000001</v>
      </c>
      <c r="BL8" s="299">
        <v>11.662089999999999</v>
      </c>
      <c r="BM8" s="299">
        <v>11.75877</v>
      </c>
      <c r="BN8" s="299">
        <v>11.802949999999999</v>
      </c>
      <c r="BO8" s="299">
        <v>11.75109</v>
      </c>
      <c r="BP8" s="299">
        <v>11.762230000000001</v>
      </c>
      <c r="BQ8" s="299">
        <v>11.82396</v>
      </c>
      <c r="BR8" s="299">
        <v>12.00225</v>
      </c>
      <c r="BS8" s="299">
        <v>12.07809</v>
      </c>
      <c r="BT8" s="299">
        <v>12.011990000000001</v>
      </c>
      <c r="BU8" s="299">
        <v>12.214600000000001</v>
      </c>
      <c r="BV8" s="299">
        <v>12.2498</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99"/>
      <c r="BJ9" s="299"/>
      <c r="BK9" s="299"/>
      <c r="BL9" s="299"/>
      <c r="BM9" s="299"/>
      <c r="BN9" s="299"/>
      <c r="BO9" s="299"/>
      <c r="BP9" s="299"/>
      <c r="BQ9" s="299"/>
      <c r="BR9" s="299"/>
      <c r="BS9" s="299"/>
      <c r="BT9" s="299"/>
      <c r="BU9" s="299"/>
      <c r="BV9" s="299"/>
    </row>
    <row r="10" spans="1:74" ht="11.15" customHeight="1" x14ac:dyDescent="0.25">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300"/>
      <c r="BJ10" s="300"/>
      <c r="BK10" s="300"/>
      <c r="BL10" s="300"/>
      <c r="BM10" s="300"/>
      <c r="BN10" s="300"/>
      <c r="BO10" s="300"/>
      <c r="BP10" s="300"/>
      <c r="BQ10" s="300"/>
      <c r="BR10" s="300"/>
      <c r="BS10" s="300"/>
      <c r="BT10" s="300"/>
      <c r="BU10" s="300"/>
      <c r="BV10" s="300"/>
    </row>
    <row r="11" spans="1:74" ht="11.15" customHeight="1" x14ac:dyDescent="0.25">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89.253806452000006</v>
      </c>
      <c r="AB11" s="210">
        <v>89.861857142999995</v>
      </c>
      <c r="AC11" s="210">
        <v>90.273258064999993</v>
      </c>
      <c r="AD11" s="210">
        <v>90.7102</v>
      </c>
      <c r="AE11" s="210">
        <v>91.402483871000001</v>
      </c>
      <c r="AF11" s="210">
        <v>91.654566666999997</v>
      </c>
      <c r="AG11" s="210">
        <v>92.160129032</v>
      </c>
      <c r="AH11" s="210">
        <v>94.400935484000001</v>
      </c>
      <c r="AI11" s="210">
        <v>94.762033333000005</v>
      </c>
      <c r="AJ11" s="210">
        <v>95.594032257999999</v>
      </c>
      <c r="AK11" s="210">
        <v>97.1614</v>
      </c>
      <c r="AL11" s="210">
        <v>97.052064516000002</v>
      </c>
      <c r="AM11" s="210">
        <v>95.304419354999993</v>
      </c>
      <c r="AN11" s="210">
        <v>95.193275861999993</v>
      </c>
      <c r="AO11" s="210">
        <v>95.365838710000006</v>
      </c>
      <c r="AP11" s="210">
        <v>92.859566666999996</v>
      </c>
      <c r="AQ11" s="210">
        <v>87.333774194</v>
      </c>
      <c r="AR11" s="210">
        <v>88.578900000000004</v>
      </c>
      <c r="AS11" s="210">
        <v>90.147225805999994</v>
      </c>
      <c r="AT11" s="210">
        <v>89.856290322999996</v>
      </c>
      <c r="AU11" s="210">
        <v>89.952966666999998</v>
      </c>
      <c r="AV11" s="210">
        <v>89.266935484000001</v>
      </c>
      <c r="AW11" s="210">
        <v>92.017466666999994</v>
      </c>
      <c r="AX11" s="210">
        <v>92.157354839000007</v>
      </c>
      <c r="AY11" s="210">
        <v>92.846612902999993</v>
      </c>
      <c r="AZ11" s="210">
        <v>86.271785714000004</v>
      </c>
      <c r="BA11" s="210">
        <v>92.323322580999999</v>
      </c>
      <c r="BB11" s="210">
        <v>93.276300000000006</v>
      </c>
      <c r="BC11" s="210">
        <v>93.056903226000003</v>
      </c>
      <c r="BD11" s="210">
        <v>93.260400000000004</v>
      </c>
      <c r="BE11" s="210">
        <v>93.980774194000006</v>
      </c>
      <c r="BF11" s="210">
        <v>95.106677418999993</v>
      </c>
      <c r="BG11" s="210">
        <v>94.475679999999997</v>
      </c>
      <c r="BH11" s="210">
        <v>94.855220000000003</v>
      </c>
      <c r="BI11" s="299">
        <v>94.898409999999998</v>
      </c>
      <c r="BJ11" s="299">
        <v>95.075770000000006</v>
      </c>
      <c r="BK11" s="299">
        <v>95.214129999999997</v>
      </c>
      <c r="BL11" s="299">
        <v>95.468230000000005</v>
      </c>
      <c r="BM11" s="299">
        <v>95.558940000000007</v>
      </c>
      <c r="BN11" s="299">
        <v>95.737570000000005</v>
      </c>
      <c r="BO11" s="299">
        <v>95.986519999999999</v>
      </c>
      <c r="BP11" s="299">
        <v>96.276840000000007</v>
      </c>
      <c r="BQ11" s="299">
        <v>96.655190000000005</v>
      </c>
      <c r="BR11" s="299">
        <v>97.074399999999997</v>
      </c>
      <c r="BS11" s="299">
        <v>97.636650000000003</v>
      </c>
      <c r="BT11" s="299">
        <v>97.900139999999993</v>
      </c>
      <c r="BU11" s="299">
        <v>98.303259999999995</v>
      </c>
      <c r="BV11" s="299">
        <v>98.338509999999999</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99"/>
      <c r="BJ12" s="299"/>
      <c r="BK12" s="299"/>
      <c r="BL12" s="299"/>
      <c r="BM12" s="299"/>
      <c r="BN12" s="299"/>
      <c r="BO12" s="299"/>
      <c r="BP12" s="299"/>
      <c r="BQ12" s="299"/>
      <c r="BR12" s="299"/>
      <c r="BS12" s="299"/>
      <c r="BT12" s="299"/>
      <c r="BU12" s="299"/>
      <c r="BV12" s="299"/>
    </row>
    <row r="13" spans="1:74" ht="11.15" customHeight="1" x14ac:dyDescent="0.25">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300"/>
      <c r="BJ13" s="300"/>
      <c r="BK13" s="300"/>
      <c r="BL13" s="300"/>
      <c r="BM13" s="300"/>
      <c r="BN13" s="300"/>
      <c r="BO13" s="300"/>
      <c r="BP13" s="300"/>
      <c r="BQ13" s="300"/>
      <c r="BR13" s="300"/>
      <c r="BS13" s="300"/>
      <c r="BT13" s="300"/>
      <c r="BU13" s="300"/>
      <c r="BV13" s="300"/>
    </row>
    <row r="14" spans="1:74" ht="11.15" customHeight="1" x14ac:dyDescent="0.25">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55.656337999999998</v>
      </c>
      <c r="AN14" s="68">
        <v>47.416158000000003</v>
      </c>
      <c r="AO14" s="68">
        <v>46.097239000000002</v>
      </c>
      <c r="AP14" s="68">
        <v>39.333956999999998</v>
      </c>
      <c r="AQ14" s="68">
        <v>37.250770000000003</v>
      </c>
      <c r="AR14" s="68">
        <v>39.595498999999997</v>
      </c>
      <c r="AS14" s="68">
        <v>43.207604000000003</v>
      </c>
      <c r="AT14" s="68">
        <v>47.512340000000002</v>
      </c>
      <c r="AU14" s="68">
        <v>45.131293999999997</v>
      </c>
      <c r="AV14" s="68">
        <v>44.982326999999998</v>
      </c>
      <c r="AW14" s="68">
        <v>44.339050999999998</v>
      </c>
      <c r="AX14" s="68">
        <v>44.797727000000002</v>
      </c>
      <c r="AY14" s="68">
        <v>48.556348999999997</v>
      </c>
      <c r="AZ14" s="68">
        <v>40.868284000000003</v>
      </c>
      <c r="BA14" s="68">
        <v>50.881473</v>
      </c>
      <c r="BB14" s="68">
        <v>45.317715</v>
      </c>
      <c r="BC14" s="68">
        <v>48.632001000000002</v>
      </c>
      <c r="BD14" s="68">
        <v>48.797648000000002</v>
      </c>
      <c r="BE14" s="68">
        <v>50.334138000000003</v>
      </c>
      <c r="BF14" s="68">
        <v>51.924416000000001</v>
      </c>
      <c r="BG14" s="68">
        <v>51.076642</v>
      </c>
      <c r="BH14" s="68">
        <v>49.094507452999999</v>
      </c>
      <c r="BI14" s="301">
        <v>48.258049999999997</v>
      </c>
      <c r="BJ14" s="301">
        <v>48.235379999999999</v>
      </c>
      <c r="BK14" s="301">
        <v>52.3125</v>
      </c>
      <c r="BL14" s="301">
        <v>48.553310000000003</v>
      </c>
      <c r="BM14" s="301">
        <v>52.745150000000002</v>
      </c>
      <c r="BN14" s="301">
        <v>48.237259999999999</v>
      </c>
      <c r="BO14" s="301">
        <v>48.724980000000002</v>
      </c>
      <c r="BP14" s="301">
        <v>48.469410000000003</v>
      </c>
      <c r="BQ14" s="301">
        <v>50.619079999999997</v>
      </c>
      <c r="BR14" s="301">
        <v>55.698309999999999</v>
      </c>
      <c r="BS14" s="301">
        <v>51.113030000000002</v>
      </c>
      <c r="BT14" s="301">
        <v>52.534750000000003</v>
      </c>
      <c r="BU14" s="301">
        <v>51.243119999999998</v>
      </c>
      <c r="BV14" s="301">
        <v>51.120950000000001</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300"/>
      <c r="BJ15" s="300"/>
      <c r="BK15" s="300"/>
      <c r="BL15" s="300"/>
      <c r="BM15" s="300"/>
      <c r="BN15" s="300"/>
      <c r="BO15" s="300"/>
      <c r="BP15" s="300"/>
      <c r="BQ15" s="300"/>
      <c r="BR15" s="300"/>
      <c r="BS15" s="300"/>
      <c r="BT15" s="300"/>
      <c r="BU15" s="300"/>
      <c r="BV15" s="300"/>
    </row>
    <row r="16" spans="1:74" ht="11.15" customHeight="1" x14ac:dyDescent="0.25">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300"/>
      <c r="BJ17" s="300"/>
      <c r="BK17" s="300"/>
      <c r="BL17" s="300"/>
      <c r="BM17" s="300"/>
      <c r="BN17" s="300"/>
      <c r="BO17" s="300"/>
      <c r="BP17" s="300"/>
      <c r="BQ17" s="300"/>
      <c r="BR17" s="300"/>
      <c r="BS17" s="300"/>
      <c r="BT17" s="300"/>
      <c r="BU17" s="300"/>
      <c r="BV17" s="300"/>
    </row>
    <row r="18" spans="1:74" ht="11.15" customHeight="1" x14ac:dyDescent="0.25">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02"/>
      <c r="BJ18" s="302"/>
      <c r="BK18" s="302"/>
      <c r="BL18" s="302"/>
      <c r="BM18" s="302"/>
      <c r="BN18" s="302"/>
      <c r="BO18" s="302"/>
      <c r="BP18" s="302"/>
      <c r="BQ18" s="302"/>
      <c r="BR18" s="302"/>
      <c r="BS18" s="302"/>
      <c r="BT18" s="302"/>
      <c r="BU18" s="302"/>
      <c r="BV18" s="302"/>
    </row>
    <row r="19" spans="1:74" ht="11.15" customHeight="1" x14ac:dyDescent="0.25">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19.933388999999998</v>
      </c>
      <c r="AN19" s="210">
        <v>20.132254</v>
      </c>
      <c r="AO19" s="210">
        <v>18.462842999999999</v>
      </c>
      <c r="AP19" s="210">
        <v>14.548507000000001</v>
      </c>
      <c r="AQ19" s="210">
        <v>16.078187</v>
      </c>
      <c r="AR19" s="210">
        <v>17.578064000000001</v>
      </c>
      <c r="AS19" s="210">
        <v>18.381074000000002</v>
      </c>
      <c r="AT19" s="210">
        <v>18.557877999999999</v>
      </c>
      <c r="AU19" s="210">
        <v>18.414832000000001</v>
      </c>
      <c r="AV19" s="210">
        <v>18.613651999999998</v>
      </c>
      <c r="AW19" s="210">
        <v>18.742522999999998</v>
      </c>
      <c r="AX19" s="210">
        <v>18.801691999999999</v>
      </c>
      <c r="AY19" s="210">
        <v>18.595400999999999</v>
      </c>
      <c r="AZ19" s="210">
        <v>17.444201</v>
      </c>
      <c r="BA19" s="210">
        <v>19.203831999999998</v>
      </c>
      <c r="BB19" s="210">
        <v>19.459365999999999</v>
      </c>
      <c r="BC19" s="210">
        <v>20.093637999999999</v>
      </c>
      <c r="BD19" s="210">
        <v>20.537154000000001</v>
      </c>
      <c r="BE19" s="210">
        <v>19.894012</v>
      </c>
      <c r="BF19" s="210">
        <v>20.510584000000001</v>
      </c>
      <c r="BG19" s="210">
        <v>19.997459686999999</v>
      </c>
      <c r="BH19" s="210">
        <v>20.152175606</v>
      </c>
      <c r="BI19" s="299">
        <v>20.00611</v>
      </c>
      <c r="BJ19" s="299">
        <v>20.03838</v>
      </c>
      <c r="BK19" s="299">
        <v>19.794070000000001</v>
      </c>
      <c r="BL19" s="299">
        <v>19.552759999999999</v>
      </c>
      <c r="BM19" s="299">
        <v>19.88486</v>
      </c>
      <c r="BN19" s="299">
        <v>19.85285</v>
      </c>
      <c r="BO19" s="299">
        <v>20.301480000000002</v>
      </c>
      <c r="BP19" s="299">
        <v>20.665859999999999</v>
      </c>
      <c r="BQ19" s="299">
        <v>20.78434</v>
      </c>
      <c r="BR19" s="299">
        <v>21.065480000000001</v>
      </c>
      <c r="BS19" s="299">
        <v>20.562010000000001</v>
      </c>
      <c r="BT19" s="299">
        <v>20.70748</v>
      </c>
      <c r="BU19" s="299">
        <v>20.73</v>
      </c>
      <c r="BV19" s="299">
        <v>20.52657</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99"/>
      <c r="BJ20" s="299"/>
      <c r="BK20" s="299"/>
      <c r="BL20" s="299"/>
      <c r="BM20" s="299"/>
      <c r="BN20" s="299"/>
      <c r="BO20" s="299"/>
      <c r="BP20" s="299"/>
      <c r="BQ20" s="299"/>
      <c r="BR20" s="299"/>
      <c r="BS20" s="299"/>
      <c r="BT20" s="299"/>
      <c r="BU20" s="299"/>
      <c r="BV20" s="299"/>
    </row>
    <row r="21" spans="1:74" ht="11.15" customHeight="1" x14ac:dyDescent="0.25">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303"/>
      <c r="BJ21" s="303"/>
      <c r="BK21" s="303"/>
      <c r="BL21" s="303"/>
      <c r="BM21" s="303"/>
      <c r="BN21" s="303"/>
      <c r="BO21" s="303"/>
      <c r="BP21" s="303"/>
      <c r="BQ21" s="303"/>
      <c r="BR21" s="303"/>
      <c r="BS21" s="303"/>
      <c r="BT21" s="303"/>
      <c r="BU21" s="303"/>
      <c r="BV21" s="303"/>
    </row>
    <row r="22" spans="1:74" ht="11.15" customHeight="1" x14ac:dyDescent="0.25">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110.46127065</v>
      </c>
      <c r="AB22" s="210">
        <v>107.82561</v>
      </c>
      <c r="AC22" s="210">
        <v>94.445454319000007</v>
      </c>
      <c r="AD22" s="210">
        <v>73.746045433000006</v>
      </c>
      <c r="AE22" s="210">
        <v>68.838109387000003</v>
      </c>
      <c r="AF22" s="210">
        <v>70.644579832999995</v>
      </c>
      <c r="AG22" s="210">
        <v>77.222675097000007</v>
      </c>
      <c r="AH22" s="210">
        <v>78.513618226000006</v>
      </c>
      <c r="AI22" s="210">
        <v>73.541627700000006</v>
      </c>
      <c r="AJ22" s="210">
        <v>74.404538383000002</v>
      </c>
      <c r="AK22" s="210">
        <v>92.791722003000004</v>
      </c>
      <c r="AL22" s="210">
        <v>102.28108396</v>
      </c>
      <c r="AM22" s="210">
        <v>106.44434826</v>
      </c>
      <c r="AN22" s="210">
        <v>104.87855175999999</v>
      </c>
      <c r="AO22" s="210">
        <v>87.337984321999997</v>
      </c>
      <c r="AP22" s="210">
        <v>74.641600199999999</v>
      </c>
      <c r="AQ22" s="210">
        <v>66.645774485999993</v>
      </c>
      <c r="AR22" s="210">
        <v>70.999284896999995</v>
      </c>
      <c r="AS22" s="210">
        <v>80.287011680999996</v>
      </c>
      <c r="AT22" s="210">
        <v>77.458778420000002</v>
      </c>
      <c r="AU22" s="210">
        <v>72.401567069999999</v>
      </c>
      <c r="AV22" s="210">
        <v>74.836407031999997</v>
      </c>
      <c r="AW22" s="210">
        <v>81.164228863000005</v>
      </c>
      <c r="AX22" s="210">
        <v>102.18997665000001</v>
      </c>
      <c r="AY22" s="210">
        <v>106.00503861</v>
      </c>
      <c r="AZ22" s="210">
        <v>108.67043167999999</v>
      </c>
      <c r="BA22" s="210">
        <v>84.113498805999996</v>
      </c>
      <c r="BB22" s="210">
        <v>74.593189103</v>
      </c>
      <c r="BC22" s="210">
        <v>67.563989355000004</v>
      </c>
      <c r="BD22" s="210">
        <v>73.813797562999994</v>
      </c>
      <c r="BE22" s="210">
        <v>76.860479354999995</v>
      </c>
      <c r="BF22" s="210">
        <v>77.645448612999999</v>
      </c>
      <c r="BG22" s="210">
        <v>70.361393000000007</v>
      </c>
      <c r="BH22" s="210">
        <v>71.815387999999999</v>
      </c>
      <c r="BI22" s="299">
        <v>83.221170000000001</v>
      </c>
      <c r="BJ22" s="299">
        <v>103.19370000000001</v>
      </c>
      <c r="BK22" s="299">
        <v>105.0898</v>
      </c>
      <c r="BL22" s="299">
        <v>100.758</v>
      </c>
      <c r="BM22" s="299">
        <v>84.857439999999997</v>
      </c>
      <c r="BN22" s="299">
        <v>74.195440000000005</v>
      </c>
      <c r="BO22" s="299">
        <v>67.843019999999996</v>
      </c>
      <c r="BP22" s="299">
        <v>73.166480000000007</v>
      </c>
      <c r="BQ22" s="299">
        <v>77.330730000000003</v>
      </c>
      <c r="BR22" s="299">
        <v>76.409239999999997</v>
      </c>
      <c r="BS22" s="299">
        <v>72.266279999999995</v>
      </c>
      <c r="BT22" s="299">
        <v>75.115870000000001</v>
      </c>
      <c r="BU22" s="299">
        <v>84.974230000000006</v>
      </c>
      <c r="BV22" s="299">
        <v>105.50620000000001</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99"/>
      <c r="BJ23" s="299"/>
      <c r="BK23" s="299"/>
      <c r="BL23" s="299"/>
      <c r="BM23" s="299"/>
      <c r="BN23" s="299"/>
      <c r="BO23" s="299"/>
      <c r="BP23" s="299"/>
      <c r="BQ23" s="299"/>
      <c r="BR23" s="299"/>
      <c r="BS23" s="299"/>
      <c r="BT23" s="299"/>
      <c r="BU23" s="299"/>
      <c r="BV23" s="299"/>
    </row>
    <row r="24" spans="1:74" ht="11.15" customHeight="1" x14ac:dyDescent="0.25">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99"/>
      <c r="BJ24" s="299"/>
      <c r="BK24" s="299"/>
      <c r="BL24" s="299"/>
      <c r="BM24" s="299"/>
      <c r="BN24" s="299"/>
      <c r="BO24" s="299"/>
      <c r="BP24" s="299"/>
      <c r="BQ24" s="299"/>
      <c r="BR24" s="299"/>
      <c r="BS24" s="299"/>
      <c r="BT24" s="299"/>
      <c r="BU24" s="299"/>
      <c r="BV24" s="299"/>
    </row>
    <row r="25" spans="1:74" ht="11.15" customHeight="1" x14ac:dyDescent="0.25">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40.722454204999998</v>
      </c>
      <c r="AN25" s="68">
        <v>35.982735187999999</v>
      </c>
      <c r="AO25" s="68">
        <v>32.800556477000001</v>
      </c>
      <c r="AP25" s="68">
        <v>26.717410919999999</v>
      </c>
      <c r="AQ25" s="68">
        <v>29.834419809</v>
      </c>
      <c r="AR25" s="68">
        <v>39.922882979999997</v>
      </c>
      <c r="AS25" s="68">
        <v>52.963479012999997</v>
      </c>
      <c r="AT25" s="68">
        <v>53.725994010999997</v>
      </c>
      <c r="AU25" s="68">
        <v>41.90164884</v>
      </c>
      <c r="AV25" s="68">
        <v>37.506538757000001</v>
      </c>
      <c r="AW25" s="68">
        <v>38.027714940000003</v>
      </c>
      <c r="AX25" s="68">
        <v>47.289637053</v>
      </c>
      <c r="AY25" s="68">
        <v>49.312463684999997</v>
      </c>
      <c r="AZ25" s="68">
        <v>51.681901123999999</v>
      </c>
      <c r="BA25" s="68">
        <v>38.364425967999999</v>
      </c>
      <c r="BB25" s="68">
        <v>33.677939070000001</v>
      </c>
      <c r="BC25" s="68">
        <v>39.255917768000003</v>
      </c>
      <c r="BD25" s="68">
        <v>51.645851790000002</v>
      </c>
      <c r="BE25" s="68">
        <v>60.091297183999998</v>
      </c>
      <c r="BF25" s="68">
        <v>59.695526999000002</v>
      </c>
      <c r="BG25" s="68">
        <v>46.9396767</v>
      </c>
      <c r="BH25" s="68">
        <v>37.995672659999997</v>
      </c>
      <c r="BI25" s="301">
        <v>40.671559999999999</v>
      </c>
      <c r="BJ25" s="301">
        <v>50.711359999999999</v>
      </c>
      <c r="BK25" s="301">
        <v>51.056780000000003</v>
      </c>
      <c r="BL25" s="301">
        <v>44.062019999999997</v>
      </c>
      <c r="BM25" s="301">
        <v>36.811729999999997</v>
      </c>
      <c r="BN25" s="301">
        <v>33.499380000000002</v>
      </c>
      <c r="BO25" s="301">
        <v>38.064779999999999</v>
      </c>
      <c r="BP25" s="301">
        <v>47.469380000000001</v>
      </c>
      <c r="BQ25" s="301">
        <v>57.400010000000002</v>
      </c>
      <c r="BR25" s="301">
        <v>57.066029999999998</v>
      </c>
      <c r="BS25" s="301">
        <v>43.237340000000003</v>
      </c>
      <c r="BT25" s="301">
        <v>39.58231</v>
      </c>
      <c r="BU25" s="301">
        <v>38.043700000000001</v>
      </c>
      <c r="BV25" s="301">
        <v>50.102110000000003</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303"/>
      <c r="BJ26" s="303"/>
      <c r="BK26" s="303"/>
      <c r="BL26" s="303"/>
      <c r="BM26" s="303"/>
      <c r="BN26" s="303"/>
      <c r="BO26" s="303"/>
      <c r="BP26" s="303"/>
      <c r="BQ26" s="303"/>
      <c r="BR26" s="303"/>
      <c r="BS26" s="303"/>
      <c r="BT26" s="303"/>
      <c r="BU26" s="303"/>
      <c r="BV26" s="303"/>
    </row>
    <row r="27" spans="1:74" ht="11.15" customHeight="1" x14ac:dyDescent="0.25">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99"/>
      <c r="BJ27" s="299"/>
      <c r="BK27" s="299"/>
      <c r="BL27" s="299"/>
      <c r="BM27" s="299"/>
      <c r="BN27" s="299"/>
      <c r="BO27" s="299"/>
      <c r="BP27" s="299"/>
      <c r="BQ27" s="299"/>
      <c r="BR27" s="299"/>
      <c r="BS27" s="299"/>
      <c r="BT27" s="299"/>
      <c r="BU27" s="299"/>
      <c r="BV27" s="299"/>
    </row>
    <row r="28" spans="1:74" ht="11.15" customHeight="1" x14ac:dyDescent="0.25">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10.454776519999999</v>
      </c>
      <c r="AN28" s="210">
        <v>10.40917872</v>
      </c>
      <c r="AO28" s="210">
        <v>9.5813804910000009</v>
      </c>
      <c r="AP28" s="210">
        <v>8.9607047529999999</v>
      </c>
      <c r="AQ28" s="210">
        <v>9.0761542619999993</v>
      </c>
      <c r="AR28" s="210">
        <v>10.897452019999999</v>
      </c>
      <c r="AS28" s="210">
        <v>12.473454419999999</v>
      </c>
      <c r="AT28" s="210">
        <v>12.13362044</v>
      </c>
      <c r="AU28" s="210">
        <v>10.96898189</v>
      </c>
      <c r="AV28" s="210">
        <v>9.7716282719999992</v>
      </c>
      <c r="AW28" s="210">
        <v>9.4687127360000005</v>
      </c>
      <c r="AX28" s="210">
        <v>10.42353683</v>
      </c>
      <c r="AY28" s="210">
        <v>10.7533555</v>
      </c>
      <c r="AZ28" s="210">
        <v>11.031367319999999</v>
      </c>
      <c r="BA28" s="210">
        <v>9.8162154770000001</v>
      </c>
      <c r="BB28" s="210">
        <v>9.3996273719999994</v>
      </c>
      <c r="BC28" s="210">
        <v>9.672400047</v>
      </c>
      <c r="BD28" s="210">
        <v>11.620941999999999</v>
      </c>
      <c r="BE28" s="210">
        <v>12.383907363000001</v>
      </c>
      <c r="BF28" s="210">
        <v>12.665312966</v>
      </c>
      <c r="BG28" s="210">
        <v>11.301780000000001</v>
      </c>
      <c r="BH28" s="210">
        <v>9.9537200000000006</v>
      </c>
      <c r="BI28" s="299">
        <v>9.7042889999999993</v>
      </c>
      <c r="BJ28" s="299">
        <v>10.61098</v>
      </c>
      <c r="BK28" s="299">
        <v>10.82063</v>
      </c>
      <c r="BL28" s="299">
        <v>10.78525</v>
      </c>
      <c r="BM28" s="299">
        <v>9.8219399999999997</v>
      </c>
      <c r="BN28" s="299">
        <v>9.5420700000000007</v>
      </c>
      <c r="BO28" s="299">
        <v>9.8493460000000006</v>
      </c>
      <c r="BP28" s="299">
        <v>11.569699999999999</v>
      </c>
      <c r="BQ28" s="299">
        <v>12.425610000000001</v>
      </c>
      <c r="BR28" s="299">
        <v>12.538930000000001</v>
      </c>
      <c r="BS28" s="299">
        <v>11.408340000000001</v>
      </c>
      <c r="BT28" s="299">
        <v>10.17033</v>
      </c>
      <c r="BU28" s="299">
        <v>9.8413330000000006</v>
      </c>
      <c r="BV28" s="299">
        <v>10.790649999999999</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99"/>
      <c r="BJ29" s="299"/>
      <c r="BK29" s="299"/>
      <c r="BL29" s="299"/>
      <c r="BM29" s="299"/>
      <c r="BN29" s="299"/>
      <c r="BO29" s="299"/>
      <c r="BP29" s="299"/>
      <c r="BQ29" s="299"/>
      <c r="BR29" s="299"/>
      <c r="BS29" s="299"/>
      <c r="BT29" s="299"/>
      <c r="BU29" s="299"/>
      <c r="BV29" s="299"/>
    </row>
    <row r="30" spans="1:74" ht="11.15" customHeight="1" x14ac:dyDescent="0.25">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98</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0.97589107474000003</v>
      </c>
      <c r="AN31" s="210">
        <v>0.98136751652999998</v>
      </c>
      <c r="AO31" s="210">
        <v>0.96788515209000003</v>
      </c>
      <c r="AP31" s="210">
        <v>0.91423419335</v>
      </c>
      <c r="AQ31" s="210">
        <v>1.0396531725</v>
      </c>
      <c r="AR31" s="210">
        <v>1.0466327443000001</v>
      </c>
      <c r="AS31" s="210">
        <v>0.99233760858999998</v>
      </c>
      <c r="AT31" s="210">
        <v>0.95055632511999999</v>
      </c>
      <c r="AU31" s="210">
        <v>0.88278195901000001</v>
      </c>
      <c r="AV31" s="210">
        <v>0.92533737887</v>
      </c>
      <c r="AW31" s="210">
        <v>0.98575009674000003</v>
      </c>
      <c r="AX31" s="210">
        <v>0.99633941312999996</v>
      </c>
      <c r="AY31" s="210">
        <v>0.97892001011999996</v>
      </c>
      <c r="AZ31" s="210">
        <v>0.88029551604</v>
      </c>
      <c r="BA31" s="210">
        <v>1.0866056038</v>
      </c>
      <c r="BB31" s="210">
        <v>1.0336283891</v>
      </c>
      <c r="BC31" s="210">
        <v>1.0985353349</v>
      </c>
      <c r="BD31" s="210">
        <v>1.0313371371</v>
      </c>
      <c r="BE31" s="210">
        <v>0.97923254895</v>
      </c>
      <c r="BF31" s="210">
        <v>0.99837120000000001</v>
      </c>
      <c r="BG31" s="210">
        <v>0.93732329999999997</v>
      </c>
      <c r="BH31" s="210">
        <v>1.0072810000000001</v>
      </c>
      <c r="BI31" s="299">
        <v>1.0420879999999999</v>
      </c>
      <c r="BJ31" s="299">
        <v>1.0438050000000001</v>
      </c>
      <c r="BK31" s="299">
        <v>1.0485979999999999</v>
      </c>
      <c r="BL31" s="299">
        <v>0.9978186</v>
      </c>
      <c r="BM31" s="299">
        <v>1.186933</v>
      </c>
      <c r="BN31" s="299">
        <v>1.1578949999999999</v>
      </c>
      <c r="BO31" s="299">
        <v>1.216933</v>
      </c>
      <c r="BP31" s="299">
        <v>1.1349830000000001</v>
      </c>
      <c r="BQ31" s="299">
        <v>1.0792139999999999</v>
      </c>
      <c r="BR31" s="299">
        <v>1.0782780000000001</v>
      </c>
      <c r="BS31" s="299">
        <v>1.023139</v>
      </c>
      <c r="BT31" s="299">
        <v>1.0681620000000001</v>
      </c>
      <c r="BU31" s="299">
        <v>1.105402</v>
      </c>
      <c r="BV31" s="299">
        <v>1.09429</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99"/>
      <c r="BJ32" s="299"/>
      <c r="BK32" s="299"/>
      <c r="BL32" s="299"/>
      <c r="BM32" s="299"/>
      <c r="BN32" s="299"/>
      <c r="BO32" s="299"/>
      <c r="BP32" s="299"/>
      <c r="BQ32" s="299"/>
      <c r="BR32" s="299"/>
      <c r="BS32" s="299"/>
      <c r="BT32" s="299"/>
      <c r="BU32" s="299"/>
      <c r="BV32" s="299"/>
    </row>
    <row r="33" spans="1:74" ht="11.15" customHeight="1" x14ac:dyDescent="0.25">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303"/>
      <c r="BJ33" s="303"/>
      <c r="BK33" s="303"/>
      <c r="BL33" s="303"/>
      <c r="BM33" s="303"/>
      <c r="BN33" s="303"/>
      <c r="BO33" s="303"/>
      <c r="BP33" s="303"/>
      <c r="BQ33" s="303"/>
      <c r="BR33" s="303"/>
      <c r="BS33" s="303"/>
      <c r="BT33" s="303"/>
      <c r="BU33" s="303"/>
      <c r="BV33" s="303"/>
    </row>
    <row r="34" spans="1:74" ht="11.15" customHeight="1" x14ac:dyDescent="0.25">
      <c r="A34" s="26" t="s">
        <v>612</v>
      </c>
      <c r="B34" s="30" t="s">
        <v>98</v>
      </c>
      <c r="C34" s="210">
        <v>8.9737152009999992</v>
      </c>
      <c r="D34" s="210">
        <v>7.619413131</v>
      </c>
      <c r="E34" s="210">
        <v>8.4284671020000008</v>
      </c>
      <c r="F34" s="210">
        <v>7.4508678990000003</v>
      </c>
      <c r="G34" s="210">
        <v>7.7912969429999999</v>
      </c>
      <c r="H34" s="210">
        <v>7.9568454940000004</v>
      </c>
      <c r="I34" s="210">
        <v>8.4199643870000003</v>
      </c>
      <c r="J34" s="210">
        <v>8.2903432989999999</v>
      </c>
      <c r="K34" s="210">
        <v>7.6160713280000003</v>
      </c>
      <c r="L34" s="210">
        <v>7.8063984309999999</v>
      </c>
      <c r="M34" s="210">
        <v>8.0950313759999997</v>
      </c>
      <c r="N34" s="210">
        <v>9.1853277890000005</v>
      </c>
      <c r="O34" s="210">
        <v>9.6615506660000001</v>
      </c>
      <c r="P34" s="210">
        <v>8.0609784970000007</v>
      </c>
      <c r="Q34" s="210">
        <v>8.7019779780000004</v>
      </c>
      <c r="R34" s="210">
        <v>7.8829940629999999</v>
      </c>
      <c r="S34" s="210">
        <v>7.982831257</v>
      </c>
      <c r="T34" s="210">
        <v>8.1395905519999996</v>
      </c>
      <c r="U34" s="210">
        <v>8.6062608859999994</v>
      </c>
      <c r="V34" s="210">
        <v>8.6857444699999995</v>
      </c>
      <c r="W34" s="210">
        <v>7.8600811290000001</v>
      </c>
      <c r="X34" s="210">
        <v>8.083374439</v>
      </c>
      <c r="Y34" s="210">
        <v>8.5125974699999993</v>
      </c>
      <c r="Z34" s="210">
        <v>9.0254373470000004</v>
      </c>
      <c r="AA34" s="210">
        <v>9.5442937539999999</v>
      </c>
      <c r="AB34" s="210">
        <v>8.3883148369999994</v>
      </c>
      <c r="AC34" s="210">
        <v>8.7045714679999993</v>
      </c>
      <c r="AD34" s="210">
        <v>7.672540841</v>
      </c>
      <c r="AE34" s="210">
        <v>7.9485838019999999</v>
      </c>
      <c r="AF34" s="210">
        <v>7.9145847439999999</v>
      </c>
      <c r="AG34" s="210">
        <v>8.5590966690000005</v>
      </c>
      <c r="AH34" s="210">
        <v>8.562283485</v>
      </c>
      <c r="AI34" s="210">
        <v>7.8639196230000001</v>
      </c>
      <c r="AJ34" s="210">
        <v>7.9385830420000003</v>
      </c>
      <c r="AK34" s="210">
        <v>8.3928695330000007</v>
      </c>
      <c r="AL34" s="210">
        <v>8.9444324549999994</v>
      </c>
      <c r="AM34" s="210">
        <v>8.9694442809999995</v>
      </c>
      <c r="AN34" s="210">
        <v>8.3637477659999995</v>
      </c>
      <c r="AO34" s="210">
        <v>7.8744725039999999</v>
      </c>
      <c r="AP34" s="210">
        <v>6.4977324879999996</v>
      </c>
      <c r="AQ34" s="210">
        <v>6.8434528449999998</v>
      </c>
      <c r="AR34" s="210">
        <v>7.2924062660000004</v>
      </c>
      <c r="AS34" s="210">
        <v>8.1054835510000007</v>
      </c>
      <c r="AT34" s="210">
        <v>8.0276341729999992</v>
      </c>
      <c r="AU34" s="210">
        <v>7.3358809809999999</v>
      </c>
      <c r="AV34" s="210">
        <v>7.4896654729999996</v>
      </c>
      <c r="AW34" s="210">
        <v>7.6031820000000003</v>
      </c>
      <c r="AX34" s="210">
        <v>8.7313344629999996</v>
      </c>
      <c r="AY34" s="210">
        <v>8.8727254910000006</v>
      </c>
      <c r="AZ34" s="210">
        <v>8.0792940000000009</v>
      </c>
      <c r="BA34" s="210">
        <v>8.0971201330000007</v>
      </c>
      <c r="BB34" s="210">
        <v>7.445064532</v>
      </c>
      <c r="BC34" s="210">
        <v>7.6966912059999997</v>
      </c>
      <c r="BD34" s="210">
        <v>8.0212136940000001</v>
      </c>
      <c r="BE34" s="210">
        <v>8.3447153140000001</v>
      </c>
      <c r="BF34" s="210">
        <v>8.3220290000000006</v>
      </c>
      <c r="BG34" s="210">
        <v>7.5264559999999996</v>
      </c>
      <c r="BH34" s="210">
        <v>7.6211630000000001</v>
      </c>
      <c r="BI34" s="299">
        <v>7.8968369999999997</v>
      </c>
      <c r="BJ34" s="299">
        <v>8.9568220000000007</v>
      </c>
      <c r="BK34" s="299">
        <v>8.9999959999999994</v>
      </c>
      <c r="BL34" s="299">
        <v>7.9616290000000003</v>
      </c>
      <c r="BM34" s="299">
        <v>8.1978109999999997</v>
      </c>
      <c r="BN34" s="299">
        <v>7.5188759999999997</v>
      </c>
      <c r="BO34" s="299">
        <v>7.8063630000000002</v>
      </c>
      <c r="BP34" s="299">
        <v>7.967098</v>
      </c>
      <c r="BQ34" s="299">
        <v>8.4398920000000004</v>
      </c>
      <c r="BR34" s="299">
        <v>8.4525459999999999</v>
      </c>
      <c r="BS34" s="299">
        <v>7.700132</v>
      </c>
      <c r="BT34" s="299">
        <v>7.8911350000000002</v>
      </c>
      <c r="BU34" s="299">
        <v>8.0526579999999992</v>
      </c>
      <c r="BV34" s="299">
        <v>9.1441549999999996</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304"/>
      <c r="BJ35" s="304"/>
      <c r="BK35" s="304"/>
      <c r="BL35" s="304"/>
      <c r="BM35" s="304"/>
      <c r="BN35" s="304"/>
      <c r="BO35" s="304"/>
      <c r="BP35" s="304"/>
      <c r="BQ35" s="304"/>
      <c r="BR35" s="304"/>
      <c r="BS35" s="304"/>
      <c r="BT35" s="304"/>
      <c r="BU35" s="304"/>
      <c r="BV35" s="304"/>
    </row>
    <row r="36" spans="1:74" ht="11.15" customHeight="1" x14ac:dyDescent="0.25">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300"/>
      <c r="BJ37" s="300"/>
      <c r="BK37" s="300"/>
      <c r="BL37" s="300"/>
      <c r="BM37" s="300"/>
      <c r="BN37" s="300"/>
      <c r="BO37" s="300"/>
      <c r="BP37" s="300"/>
      <c r="BQ37" s="300"/>
      <c r="BR37" s="300"/>
      <c r="BS37" s="300"/>
      <c r="BT37" s="300"/>
      <c r="BU37" s="300"/>
      <c r="BV37" s="300"/>
    </row>
    <row r="38" spans="1:74" ht="11.15" customHeight="1" x14ac:dyDescent="0.25">
      <c r="A38" s="647"/>
      <c r="B38" s="22" t="s">
        <v>996</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300"/>
      <c r="BJ38" s="300"/>
      <c r="BK38" s="300"/>
      <c r="BL38" s="300"/>
      <c r="BM38" s="300"/>
      <c r="BN38" s="300"/>
      <c r="BO38" s="300"/>
      <c r="BP38" s="300"/>
      <c r="BQ38" s="300"/>
      <c r="BR38" s="300"/>
      <c r="BS38" s="300"/>
      <c r="BT38" s="300"/>
      <c r="BU38" s="300"/>
      <c r="BV38" s="300"/>
    </row>
    <row r="39" spans="1:74" ht="11.15" customHeight="1" x14ac:dyDescent="0.25">
      <c r="A39" s="647"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10">
        <v>65.17</v>
      </c>
      <c r="BD39" s="210">
        <v>71.38</v>
      </c>
      <c r="BE39" s="210">
        <v>72.489999999999995</v>
      </c>
      <c r="BF39" s="210">
        <v>67.73</v>
      </c>
      <c r="BG39" s="210">
        <v>71.650000000000006</v>
      </c>
      <c r="BH39" s="210">
        <v>81.48</v>
      </c>
      <c r="BI39" s="299">
        <v>81</v>
      </c>
      <c r="BJ39" s="299">
        <v>79</v>
      </c>
      <c r="BK39" s="299">
        <v>76</v>
      </c>
      <c r="BL39" s="299">
        <v>75.5</v>
      </c>
      <c r="BM39" s="299">
        <v>73.5</v>
      </c>
      <c r="BN39" s="299">
        <v>71.5</v>
      </c>
      <c r="BO39" s="299">
        <v>69.5</v>
      </c>
      <c r="BP39" s="299">
        <v>67.5</v>
      </c>
      <c r="BQ39" s="299">
        <v>66.5</v>
      </c>
      <c r="BR39" s="299">
        <v>66.5</v>
      </c>
      <c r="BS39" s="299">
        <v>65</v>
      </c>
      <c r="BT39" s="299">
        <v>64</v>
      </c>
      <c r="BU39" s="299">
        <v>63</v>
      </c>
      <c r="BV39" s="299">
        <v>62</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300"/>
      <c r="BJ40" s="300"/>
      <c r="BK40" s="300"/>
      <c r="BL40" s="300"/>
      <c r="BM40" s="300"/>
      <c r="BN40" s="300"/>
      <c r="BO40" s="300"/>
      <c r="BP40" s="300"/>
      <c r="BQ40" s="300"/>
      <c r="BR40" s="300"/>
      <c r="BS40" s="300"/>
      <c r="BT40" s="300"/>
      <c r="BU40" s="300"/>
      <c r="BV40" s="300"/>
    </row>
    <row r="41" spans="1:74" ht="11.15" customHeight="1" x14ac:dyDescent="0.25">
      <c r="A41" s="551"/>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304"/>
      <c r="BJ41" s="304"/>
      <c r="BK41" s="304"/>
      <c r="BL41" s="304"/>
      <c r="BM41" s="304"/>
      <c r="BN41" s="304"/>
      <c r="BO41" s="304"/>
      <c r="BP41" s="304"/>
      <c r="BQ41" s="304"/>
      <c r="BR41" s="304"/>
      <c r="BS41" s="304"/>
      <c r="BT41" s="304"/>
      <c r="BU41" s="304"/>
      <c r="BV41" s="304"/>
    </row>
    <row r="42" spans="1:74" ht="11.15" customHeight="1" x14ac:dyDescent="0.25">
      <c r="A42" s="552"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10">
        <v>2.91</v>
      </c>
      <c r="BD42" s="210">
        <v>3.26</v>
      </c>
      <c r="BE42" s="210">
        <v>3.84</v>
      </c>
      <c r="BF42" s="210">
        <v>4.07</v>
      </c>
      <c r="BG42" s="210">
        <v>5.16</v>
      </c>
      <c r="BH42" s="210">
        <v>5.51</v>
      </c>
      <c r="BI42" s="299">
        <v>5.5413759999999996</v>
      </c>
      <c r="BJ42" s="299">
        <v>5.562576</v>
      </c>
      <c r="BK42" s="299">
        <v>5.5935980000000001</v>
      </c>
      <c r="BL42" s="299">
        <v>5.3947050000000001</v>
      </c>
      <c r="BM42" s="299">
        <v>4.7460050000000003</v>
      </c>
      <c r="BN42" s="299">
        <v>3.5474389999999998</v>
      </c>
      <c r="BO42" s="299">
        <v>3.4978340000000001</v>
      </c>
      <c r="BP42" s="299">
        <v>3.5481159999999998</v>
      </c>
      <c r="BQ42" s="299">
        <v>3.5583800000000001</v>
      </c>
      <c r="BR42" s="299">
        <v>3.5586099999999998</v>
      </c>
      <c r="BS42" s="299">
        <v>3.3988619999999998</v>
      </c>
      <c r="BT42" s="299">
        <v>3.4090210000000001</v>
      </c>
      <c r="BU42" s="299">
        <v>3.4491499999999999</v>
      </c>
      <c r="BV42" s="299">
        <v>3.4992610000000002</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303"/>
      <c r="BJ43" s="303"/>
      <c r="BK43" s="303"/>
      <c r="BL43" s="303"/>
      <c r="BM43" s="303"/>
      <c r="BN43" s="303"/>
      <c r="BO43" s="303"/>
      <c r="BP43" s="303"/>
      <c r="BQ43" s="303"/>
      <c r="BR43" s="303"/>
      <c r="BS43" s="303"/>
      <c r="BT43" s="303"/>
      <c r="BU43" s="303"/>
      <c r="BV43" s="303"/>
    </row>
    <row r="44" spans="1:74" ht="11.15" customHeight="1" x14ac:dyDescent="0.25">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303"/>
      <c r="BJ44" s="303"/>
      <c r="BK44" s="303"/>
      <c r="BL44" s="303"/>
      <c r="BM44" s="303"/>
      <c r="BN44" s="303"/>
      <c r="BO44" s="303"/>
      <c r="BP44" s="303"/>
      <c r="BQ44" s="303"/>
      <c r="BR44" s="303"/>
      <c r="BS44" s="303"/>
      <c r="BT44" s="303"/>
      <c r="BU44" s="303"/>
      <c r="BV44" s="303"/>
    </row>
    <row r="45" spans="1:74" ht="11.15" customHeight="1" x14ac:dyDescent="0.25">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1.94</v>
      </c>
      <c r="AU45" s="210">
        <v>1.94</v>
      </c>
      <c r="AV45" s="210">
        <v>1.92</v>
      </c>
      <c r="AW45" s="210">
        <v>1.91</v>
      </c>
      <c r="AX45" s="210">
        <v>1.92</v>
      </c>
      <c r="AY45" s="210">
        <v>1.9</v>
      </c>
      <c r="AZ45" s="210">
        <v>1.93</v>
      </c>
      <c r="BA45" s="210">
        <v>1.9</v>
      </c>
      <c r="BB45" s="210">
        <v>1.9</v>
      </c>
      <c r="BC45" s="210">
        <v>1.9</v>
      </c>
      <c r="BD45" s="210">
        <v>1.96</v>
      </c>
      <c r="BE45" s="210">
        <v>2.0101161027000001</v>
      </c>
      <c r="BF45" s="210">
        <v>2.0584371320999999</v>
      </c>
      <c r="BG45" s="210">
        <v>2.083898</v>
      </c>
      <c r="BH45" s="210">
        <v>2.047069</v>
      </c>
      <c r="BI45" s="299">
        <v>2.0582029999999998</v>
      </c>
      <c r="BJ45" s="299">
        <v>2.064737</v>
      </c>
      <c r="BK45" s="299">
        <v>2.0699939999999999</v>
      </c>
      <c r="BL45" s="299">
        <v>2.086989</v>
      </c>
      <c r="BM45" s="299">
        <v>2.0980110000000001</v>
      </c>
      <c r="BN45" s="299">
        <v>2.1211359999999999</v>
      </c>
      <c r="BO45" s="299">
        <v>2.0895350000000001</v>
      </c>
      <c r="BP45" s="299">
        <v>2.0613969999999999</v>
      </c>
      <c r="BQ45" s="299">
        <v>2.0738840000000001</v>
      </c>
      <c r="BR45" s="299">
        <v>2.071742</v>
      </c>
      <c r="BS45" s="299">
        <v>2.0931350000000002</v>
      </c>
      <c r="BT45" s="299">
        <v>2.0493929999999998</v>
      </c>
      <c r="BU45" s="299">
        <v>2.0706030000000002</v>
      </c>
      <c r="BV45" s="299">
        <v>2.071755</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300"/>
      <c r="BJ46" s="300"/>
      <c r="BK46" s="300"/>
      <c r="BL46" s="300"/>
      <c r="BM46" s="300"/>
      <c r="BN46" s="300"/>
      <c r="BO46" s="300"/>
      <c r="BP46" s="300"/>
      <c r="BQ46" s="300"/>
      <c r="BR46" s="300"/>
      <c r="BS46" s="300"/>
      <c r="BT46" s="300"/>
      <c r="BU46" s="300"/>
      <c r="BV46" s="300"/>
    </row>
    <row r="47" spans="1:74" ht="11.15" customHeight="1" x14ac:dyDescent="0.25">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300"/>
      <c r="BJ48" s="300"/>
      <c r="BK48" s="300"/>
      <c r="BL48" s="300"/>
      <c r="BM48" s="300"/>
      <c r="BN48" s="300"/>
      <c r="BO48" s="300"/>
      <c r="BP48" s="300"/>
      <c r="BQ48" s="300"/>
      <c r="BR48" s="300"/>
      <c r="BS48" s="300"/>
      <c r="BT48" s="300"/>
      <c r="BU48" s="300"/>
      <c r="BV48" s="300"/>
    </row>
    <row r="49" spans="1:74" ht="11.15" customHeight="1" x14ac:dyDescent="0.25">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300"/>
      <c r="BJ49" s="300"/>
      <c r="BK49" s="300"/>
      <c r="BL49" s="300"/>
      <c r="BM49" s="300"/>
      <c r="BN49" s="300"/>
      <c r="BO49" s="300"/>
      <c r="BP49" s="300"/>
      <c r="BQ49" s="300"/>
      <c r="BR49" s="300"/>
      <c r="BS49" s="300"/>
      <c r="BT49" s="300"/>
      <c r="BU49" s="300"/>
      <c r="BV49" s="300"/>
    </row>
    <row r="50" spans="1:74" ht="11.15" customHeight="1" x14ac:dyDescent="0.25">
      <c r="A50" s="37" t="s">
        <v>559</v>
      </c>
      <c r="B50" s="38" t="s">
        <v>1110</v>
      </c>
      <c r="C50" s="232">
        <v>17866.214444000001</v>
      </c>
      <c r="D50" s="232">
        <v>17896.026110999999</v>
      </c>
      <c r="E50" s="232">
        <v>17927.628444000002</v>
      </c>
      <c r="F50" s="232">
        <v>17959.076407</v>
      </c>
      <c r="G50" s="232">
        <v>17995.718852000002</v>
      </c>
      <c r="H50" s="232">
        <v>18035.610741</v>
      </c>
      <c r="I50" s="232">
        <v>18077.005407000001</v>
      </c>
      <c r="J50" s="232">
        <v>18124.706184999999</v>
      </c>
      <c r="K50" s="232">
        <v>18176.966407</v>
      </c>
      <c r="L50" s="232">
        <v>18244.440444</v>
      </c>
      <c r="M50" s="232">
        <v>18297.828777999999</v>
      </c>
      <c r="N50" s="232">
        <v>18347.785778000001</v>
      </c>
      <c r="O50" s="232">
        <v>18387.637814999998</v>
      </c>
      <c r="P50" s="232">
        <v>18435.737369999999</v>
      </c>
      <c r="Q50" s="232">
        <v>18485.410814999999</v>
      </c>
      <c r="R50" s="232">
        <v>18548.259925999999</v>
      </c>
      <c r="S50" s="232">
        <v>18592.379815</v>
      </c>
      <c r="T50" s="232">
        <v>18629.372259</v>
      </c>
      <c r="U50" s="232">
        <v>18656.832222000001</v>
      </c>
      <c r="V50" s="232">
        <v>18681.373555999999</v>
      </c>
      <c r="W50" s="232">
        <v>18700.591221999999</v>
      </c>
      <c r="X50" s="232">
        <v>18696.982259</v>
      </c>
      <c r="Y50" s="232">
        <v>18718.679815</v>
      </c>
      <c r="Z50" s="232">
        <v>18748.180926000001</v>
      </c>
      <c r="AA50" s="232">
        <v>18790.346777999999</v>
      </c>
      <c r="AB50" s="232">
        <v>18831.809110999999</v>
      </c>
      <c r="AC50" s="232">
        <v>18877.429111000001</v>
      </c>
      <c r="AD50" s="232">
        <v>18935.595963</v>
      </c>
      <c r="AE50" s="232">
        <v>18983.239407000001</v>
      </c>
      <c r="AF50" s="232">
        <v>19028.748629999998</v>
      </c>
      <c r="AG50" s="232">
        <v>19075.273259000001</v>
      </c>
      <c r="AH50" s="232">
        <v>19114.151815000001</v>
      </c>
      <c r="AI50" s="232">
        <v>19148.533926</v>
      </c>
      <c r="AJ50" s="232">
        <v>19222.791000000001</v>
      </c>
      <c r="AK50" s="232">
        <v>19214.901666999998</v>
      </c>
      <c r="AL50" s="232">
        <v>19169.237333000001</v>
      </c>
      <c r="AM50" s="232">
        <v>19249.278592999999</v>
      </c>
      <c r="AN50" s="232">
        <v>19005.453815000001</v>
      </c>
      <c r="AO50" s="232">
        <v>18601.243592999999</v>
      </c>
      <c r="AP50" s="232">
        <v>17378.896074</v>
      </c>
      <c r="AQ50" s="232">
        <v>17147.228852</v>
      </c>
      <c r="AR50" s="232">
        <v>17248.490074000001</v>
      </c>
      <c r="AS50" s="232">
        <v>18288.890259</v>
      </c>
      <c r="AT50" s="232">
        <v>18601.350481000001</v>
      </c>
      <c r="AU50" s="232">
        <v>18792.081258999999</v>
      </c>
      <c r="AV50" s="232">
        <v>18686.795481000001</v>
      </c>
      <c r="AW50" s="232">
        <v>18764.782704000001</v>
      </c>
      <c r="AX50" s="232">
        <v>18851.755815</v>
      </c>
      <c r="AY50" s="232">
        <v>18956.025184999999</v>
      </c>
      <c r="AZ50" s="232">
        <v>19054.737295999999</v>
      </c>
      <c r="BA50" s="232">
        <v>19156.202518999999</v>
      </c>
      <c r="BB50" s="232">
        <v>19260.420851999999</v>
      </c>
      <c r="BC50" s="232">
        <v>19367.392296000002</v>
      </c>
      <c r="BD50" s="232">
        <v>19477.116851999999</v>
      </c>
      <c r="BE50" s="232">
        <v>19384.547037</v>
      </c>
      <c r="BF50" s="232">
        <v>19423.969259000001</v>
      </c>
      <c r="BG50" s="232">
        <v>19482.173704000001</v>
      </c>
      <c r="BH50" s="232">
        <v>19586.025556000001</v>
      </c>
      <c r="BI50" s="305">
        <v>19661.650000000001</v>
      </c>
      <c r="BJ50" s="305">
        <v>19735.900000000001</v>
      </c>
      <c r="BK50" s="305">
        <v>19806.63</v>
      </c>
      <c r="BL50" s="305">
        <v>19879.77</v>
      </c>
      <c r="BM50" s="305">
        <v>19953.16</v>
      </c>
      <c r="BN50" s="305">
        <v>20030.37</v>
      </c>
      <c r="BO50" s="305">
        <v>20101.599999999999</v>
      </c>
      <c r="BP50" s="305">
        <v>20170.400000000001</v>
      </c>
      <c r="BQ50" s="305">
        <v>20238.87</v>
      </c>
      <c r="BR50" s="305">
        <v>20301.27</v>
      </c>
      <c r="BS50" s="305">
        <v>20359.68</v>
      </c>
      <c r="BT50" s="305">
        <v>20412.82</v>
      </c>
      <c r="BU50" s="305">
        <v>20464.22</v>
      </c>
      <c r="BV50" s="305">
        <v>20512.59</v>
      </c>
    </row>
    <row r="51" spans="1:74" ht="11.15" customHeight="1" x14ac:dyDescent="0.25">
      <c r="A51" s="37" t="s">
        <v>25</v>
      </c>
      <c r="B51" s="39" t="s">
        <v>9</v>
      </c>
      <c r="C51" s="68">
        <v>1.8682934177999999</v>
      </c>
      <c r="D51" s="68">
        <v>1.8711903471</v>
      </c>
      <c r="E51" s="68">
        <v>1.9162840226</v>
      </c>
      <c r="F51" s="68">
        <v>2.0804902019</v>
      </c>
      <c r="G51" s="68">
        <v>2.1519053460999999</v>
      </c>
      <c r="H51" s="68">
        <v>2.2075639155000002</v>
      </c>
      <c r="I51" s="68">
        <v>2.1771438033999999</v>
      </c>
      <c r="J51" s="68">
        <v>2.2541787455</v>
      </c>
      <c r="K51" s="68">
        <v>2.3680238829000002</v>
      </c>
      <c r="L51" s="68">
        <v>2.5902436494000001</v>
      </c>
      <c r="M51" s="68">
        <v>2.7234507029000001</v>
      </c>
      <c r="N51" s="68">
        <v>2.8395607705999999</v>
      </c>
      <c r="O51" s="68">
        <v>2.9184882560999998</v>
      </c>
      <c r="P51" s="68">
        <v>3.0158162260000001</v>
      </c>
      <c r="Q51" s="68">
        <v>3.1113003714</v>
      </c>
      <c r="R51" s="68">
        <v>3.2807005503000002</v>
      </c>
      <c r="S51" s="68">
        <v>3.3155717082999998</v>
      </c>
      <c r="T51" s="68">
        <v>3.2921619735999998</v>
      </c>
      <c r="U51" s="68">
        <v>3.207537984</v>
      </c>
      <c r="V51" s="68">
        <v>3.0713180377999998</v>
      </c>
      <c r="W51" s="68">
        <v>2.8807051907000001</v>
      </c>
      <c r="X51" s="68">
        <v>2.4804368004000001</v>
      </c>
      <c r="Y51" s="68">
        <v>2.3000053292999998</v>
      </c>
      <c r="Z51" s="68">
        <v>2.1822532320999999</v>
      </c>
      <c r="AA51" s="68">
        <v>2.1901071089999999</v>
      </c>
      <c r="AB51" s="68">
        <v>2.1483910991999999</v>
      </c>
      <c r="AC51" s="68">
        <v>2.1206902039000002</v>
      </c>
      <c r="AD51" s="68">
        <v>2.088260778</v>
      </c>
      <c r="AE51" s="68">
        <v>2.1022569272</v>
      </c>
      <c r="AF51" s="68">
        <v>2.1437993981000001</v>
      </c>
      <c r="AG51" s="68">
        <v>2.2428300370000001</v>
      </c>
      <c r="AH51" s="68">
        <v>2.3166297594</v>
      </c>
      <c r="AI51" s="68">
        <v>2.3953397964000001</v>
      </c>
      <c r="AJ51" s="68">
        <v>2.8122652814000002</v>
      </c>
      <c r="AK51" s="68">
        <v>2.6509447073999999</v>
      </c>
      <c r="AL51" s="68">
        <v>2.2458520593000002</v>
      </c>
      <c r="AM51" s="68">
        <v>2.442380762</v>
      </c>
      <c r="AN51" s="68">
        <v>0.92208190237999998</v>
      </c>
      <c r="AO51" s="68">
        <v>-1.463046249</v>
      </c>
      <c r="AP51" s="68">
        <v>-8.2210240012</v>
      </c>
      <c r="AQ51" s="68">
        <v>-9.6717452493000007</v>
      </c>
      <c r="AR51" s="68">
        <v>-9.3556260067999997</v>
      </c>
      <c r="AS51" s="68">
        <v>-4.1225254774</v>
      </c>
      <c r="AT51" s="68">
        <v>-2.6828359337999999</v>
      </c>
      <c r="AU51" s="68">
        <v>-1.8615141401999999</v>
      </c>
      <c r="AV51" s="68">
        <v>-2.7883334866</v>
      </c>
      <c r="AW51" s="68">
        <v>-2.3425514778999998</v>
      </c>
      <c r="AX51" s="68">
        <v>-1.6562031812</v>
      </c>
      <c r="AY51" s="68">
        <v>-1.5234514165999999</v>
      </c>
      <c r="AZ51" s="68">
        <v>0.25931231089000001</v>
      </c>
      <c r="BA51" s="68">
        <v>2.9834506664</v>
      </c>
      <c r="BB51" s="68">
        <v>10.826491912</v>
      </c>
      <c r="BC51" s="68">
        <v>12.947651563000001</v>
      </c>
      <c r="BD51" s="68">
        <v>12.920706497999999</v>
      </c>
      <c r="BE51" s="68">
        <v>5.9908324793999999</v>
      </c>
      <c r="BF51" s="68">
        <v>4.4223605086999997</v>
      </c>
      <c r="BG51" s="68">
        <v>3.6722512793000002</v>
      </c>
      <c r="BH51" s="68">
        <v>4.8121149234000002</v>
      </c>
      <c r="BI51" s="301">
        <v>4.7794999999999996</v>
      </c>
      <c r="BJ51" s="301">
        <v>4.6899769999999998</v>
      </c>
      <c r="BK51" s="301">
        <v>4.4872300000000003</v>
      </c>
      <c r="BL51" s="301">
        <v>4.3297800000000004</v>
      </c>
      <c r="BM51" s="301">
        <v>4.1603050000000001</v>
      </c>
      <c r="BN51" s="301">
        <v>3.997579</v>
      </c>
      <c r="BO51" s="301">
        <v>3.7909320000000002</v>
      </c>
      <c r="BP51" s="301">
        <v>3.5594830000000002</v>
      </c>
      <c r="BQ51" s="301">
        <v>4.4072490000000002</v>
      </c>
      <c r="BR51" s="301">
        <v>4.5165829999999998</v>
      </c>
      <c r="BS51" s="301">
        <v>4.5041440000000001</v>
      </c>
      <c r="BT51" s="301">
        <v>4.2213599999999998</v>
      </c>
      <c r="BU51" s="301">
        <v>4.0819239999999999</v>
      </c>
      <c r="BV51" s="301">
        <v>3.9354170000000002</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300"/>
      <c r="BJ52" s="300"/>
      <c r="BK52" s="300"/>
      <c r="BL52" s="300"/>
      <c r="BM52" s="300"/>
      <c r="BN52" s="300"/>
      <c r="BO52" s="300"/>
      <c r="BP52" s="300"/>
      <c r="BQ52" s="300"/>
      <c r="BR52" s="300"/>
      <c r="BS52" s="300"/>
      <c r="BT52" s="300"/>
      <c r="BU52" s="300"/>
      <c r="BV52" s="300"/>
    </row>
    <row r="53" spans="1:74" ht="11.15" customHeight="1" x14ac:dyDescent="0.25">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304"/>
      <c r="BJ53" s="304"/>
      <c r="BK53" s="304"/>
      <c r="BL53" s="304"/>
      <c r="BM53" s="304"/>
      <c r="BN53" s="304"/>
      <c r="BO53" s="304"/>
      <c r="BP53" s="304"/>
      <c r="BQ53" s="304"/>
      <c r="BR53" s="304"/>
      <c r="BS53" s="304"/>
      <c r="BT53" s="304"/>
      <c r="BU53" s="304"/>
      <c r="BV53" s="304"/>
    </row>
    <row r="54" spans="1:74" ht="11.15" customHeight="1" x14ac:dyDescent="0.25">
      <c r="A54" s="37" t="s">
        <v>561</v>
      </c>
      <c r="B54" s="38" t="s">
        <v>1095</v>
      </c>
      <c r="C54" s="68">
        <v>106.85511111</v>
      </c>
      <c r="D54" s="68">
        <v>107.01377778</v>
      </c>
      <c r="E54" s="68">
        <v>107.15211111000001</v>
      </c>
      <c r="F54" s="68">
        <v>107.20937037</v>
      </c>
      <c r="G54" s="68">
        <v>107.35259259</v>
      </c>
      <c r="H54" s="68">
        <v>107.52103704</v>
      </c>
      <c r="I54" s="68">
        <v>107.72833333</v>
      </c>
      <c r="J54" s="68">
        <v>107.937</v>
      </c>
      <c r="K54" s="68">
        <v>108.16066667</v>
      </c>
      <c r="L54" s="68">
        <v>108.42851852</v>
      </c>
      <c r="M54" s="68">
        <v>108.6602963</v>
      </c>
      <c r="N54" s="68">
        <v>108.88518519</v>
      </c>
      <c r="O54" s="68">
        <v>109.06585185</v>
      </c>
      <c r="P54" s="68">
        <v>109.30496296</v>
      </c>
      <c r="Q54" s="68">
        <v>109.56518518999999</v>
      </c>
      <c r="R54" s="68">
        <v>109.92696296</v>
      </c>
      <c r="S54" s="68">
        <v>110.16907406999999</v>
      </c>
      <c r="T54" s="68">
        <v>110.37196296</v>
      </c>
      <c r="U54" s="68">
        <v>110.47548148</v>
      </c>
      <c r="V54" s="68">
        <v>110.64503704000001</v>
      </c>
      <c r="W54" s="68">
        <v>110.82048148</v>
      </c>
      <c r="X54" s="68">
        <v>111.04418518999999</v>
      </c>
      <c r="Y54" s="68">
        <v>111.19962963</v>
      </c>
      <c r="Z54" s="68">
        <v>111.32918519</v>
      </c>
      <c r="AA54" s="68">
        <v>111.34959259</v>
      </c>
      <c r="AB54" s="68">
        <v>111.48981481</v>
      </c>
      <c r="AC54" s="68">
        <v>111.66659258999999</v>
      </c>
      <c r="AD54" s="68">
        <v>111.96688889000001</v>
      </c>
      <c r="AE54" s="68">
        <v>112.15155556000001</v>
      </c>
      <c r="AF54" s="68">
        <v>112.30755556</v>
      </c>
      <c r="AG54" s="68">
        <v>112.39059259</v>
      </c>
      <c r="AH54" s="68">
        <v>112.52248148</v>
      </c>
      <c r="AI54" s="68">
        <v>112.65892593</v>
      </c>
      <c r="AJ54" s="68">
        <v>112.80200000000001</v>
      </c>
      <c r="AK54" s="68">
        <v>112.946</v>
      </c>
      <c r="AL54" s="68">
        <v>113.093</v>
      </c>
      <c r="AM54" s="68">
        <v>113.37707407000001</v>
      </c>
      <c r="AN54" s="68">
        <v>113.42951852</v>
      </c>
      <c r="AO54" s="68">
        <v>113.38440740999999</v>
      </c>
      <c r="AP54" s="68">
        <v>112.89788889</v>
      </c>
      <c r="AQ54" s="68">
        <v>112.91555556</v>
      </c>
      <c r="AR54" s="68">
        <v>113.09355556</v>
      </c>
      <c r="AS54" s="68">
        <v>113.70314815</v>
      </c>
      <c r="AT54" s="68">
        <v>113.99837037</v>
      </c>
      <c r="AU54" s="68">
        <v>114.25048148</v>
      </c>
      <c r="AV54" s="68">
        <v>114.31488889000001</v>
      </c>
      <c r="AW54" s="68">
        <v>114.58922222</v>
      </c>
      <c r="AX54" s="68">
        <v>114.92888889</v>
      </c>
      <c r="AY54" s="68">
        <v>115.34618519</v>
      </c>
      <c r="AZ54" s="68">
        <v>115.8072963</v>
      </c>
      <c r="BA54" s="68">
        <v>116.32451852</v>
      </c>
      <c r="BB54" s="68">
        <v>116.89785185</v>
      </c>
      <c r="BC54" s="68">
        <v>117.5272963</v>
      </c>
      <c r="BD54" s="68">
        <v>118.21285185000001</v>
      </c>
      <c r="BE54" s="68">
        <v>118.65584444</v>
      </c>
      <c r="BF54" s="68">
        <v>119.12621111</v>
      </c>
      <c r="BG54" s="68">
        <v>119.54584444</v>
      </c>
      <c r="BH54" s="68">
        <v>119.90776667</v>
      </c>
      <c r="BI54" s="301">
        <v>120.2312</v>
      </c>
      <c r="BJ54" s="301">
        <v>120.5091</v>
      </c>
      <c r="BK54" s="301">
        <v>120.6901</v>
      </c>
      <c r="BL54" s="301">
        <v>120.91549999999999</v>
      </c>
      <c r="BM54" s="301">
        <v>121.134</v>
      </c>
      <c r="BN54" s="301">
        <v>121.3449</v>
      </c>
      <c r="BO54" s="301">
        <v>121.55</v>
      </c>
      <c r="BP54" s="301">
        <v>121.7486</v>
      </c>
      <c r="BQ54" s="301">
        <v>121.93040000000001</v>
      </c>
      <c r="BR54" s="301">
        <v>122.1238</v>
      </c>
      <c r="BS54" s="301">
        <v>122.3184</v>
      </c>
      <c r="BT54" s="301">
        <v>122.508</v>
      </c>
      <c r="BU54" s="301">
        <v>122.7099</v>
      </c>
      <c r="BV54" s="301">
        <v>122.9177</v>
      </c>
    </row>
    <row r="55" spans="1:74" ht="11.15" customHeight="1" x14ac:dyDescent="0.25">
      <c r="A55" s="37" t="s">
        <v>26</v>
      </c>
      <c r="B55" s="39" t="s">
        <v>9</v>
      </c>
      <c r="C55" s="68">
        <v>1.980662087</v>
      </c>
      <c r="D55" s="68">
        <v>2.0687725663999998</v>
      </c>
      <c r="E55" s="68">
        <v>2.0550293665999999</v>
      </c>
      <c r="F55" s="68">
        <v>1.7179211916999999</v>
      </c>
      <c r="G55" s="68">
        <v>1.6690302171</v>
      </c>
      <c r="H55" s="68">
        <v>1.6852810938</v>
      </c>
      <c r="I55" s="68">
        <v>1.8709784522999999</v>
      </c>
      <c r="J55" s="68">
        <v>1.9384864003</v>
      </c>
      <c r="K55" s="68">
        <v>1.9923933656999999</v>
      </c>
      <c r="L55" s="68">
        <v>2.0179380011000001</v>
      </c>
      <c r="M55" s="68">
        <v>2.0558111739</v>
      </c>
      <c r="N55" s="68">
        <v>2.0912400305999999</v>
      </c>
      <c r="O55" s="68">
        <v>2.0689143624000002</v>
      </c>
      <c r="P55" s="68">
        <v>2.1410188788000002</v>
      </c>
      <c r="Q55" s="68">
        <v>2.2520079624</v>
      </c>
      <c r="R55" s="68">
        <v>2.5348461456</v>
      </c>
      <c r="S55" s="68">
        <v>2.6235803099999999</v>
      </c>
      <c r="T55" s="68">
        <v>2.6515052352000001</v>
      </c>
      <c r="U55" s="68">
        <v>2.5500702211999999</v>
      </c>
      <c r="V55" s="68">
        <v>2.5089052289999998</v>
      </c>
      <c r="W55" s="68">
        <v>2.4591331551</v>
      </c>
      <c r="X55" s="68">
        <v>2.4123419765</v>
      </c>
      <c r="Y55" s="68">
        <v>2.3369468149000001</v>
      </c>
      <c r="Z55" s="68">
        <v>2.2445661417</v>
      </c>
      <c r="AA55" s="68">
        <v>2.0939099654</v>
      </c>
      <c r="AB55" s="68">
        <v>1.9988587824999999</v>
      </c>
      <c r="AC55" s="68">
        <v>1.9179517689000001</v>
      </c>
      <c r="AD55" s="68">
        <v>1.8557102561000001</v>
      </c>
      <c r="AE55" s="68">
        <v>1.7994900094999999</v>
      </c>
      <c r="AF55" s="68">
        <v>1.7536995272</v>
      </c>
      <c r="AG55" s="68">
        <v>1.7335168722000001</v>
      </c>
      <c r="AH55" s="68">
        <v>1.6968175842</v>
      </c>
      <c r="AI55" s="68">
        <v>1.6589392321</v>
      </c>
      <c r="AJ55" s="68">
        <v>1.5829868191000001</v>
      </c>
      <c r="AK55" s="68">
        <v>1.5704821824999999</v>
      </c>
      <c r="AL55" s="68">
        <v>1.5843238338000001</v>
      </c>
      <c r="AM55" s="68">
        <v>1.8208252354000001</v>
      </c>
      <c r="AN55" s="68">
        <v>1.7398035031000001</v>
      </c>
      <c r="AO55" s="68">
        <v>1.5383426457</v>
      </c>
      <c r="AP55" s="68">
        <v>0.83149581920000004</v>
      </c>
      <c r="AQ55" s="68">
        <v>0.68122104612000001</v>
      </c>
      <c r="AR55" s="68">
        <v>0.69986386589000005</v>
      </c>
      <c r="AS55" s="68">
        <v>1.1678517973</v>
      </c>
      <c r="AT55" s="68">
        <v>1.3116391226999999</v>
      </c>
      <c r="AU55" s="68">
        <v>1.4127203347999999</v>
      </c>
      <c r="AV55" s="68">
        <v>1.3411897740000001</v>
      </c>
      <c r="AW55" s="68">
        <v>1.4548742073000001</v>
      </c>
      <c r="AX55" s="68">
        <v>1.6233444057999999</v>
      </c>
      <c r="AY55" s="68">
        <v>1.7367806739</v>
      </c>
      <c r="AZ55" s="68">
        <v>2.0962601348000001</v>
      </c>
      <c r="BA55" s="68">
        <v>2.5930471203000001</v>
      </c>
      <c r="BB55" s="68">
        <v>3.5429918153000002</v>
      </c>
      <c r="BC55" s="68">
        <v>4.0842386312999999</v>
      </c>
      <c r="BD55" s="68">
        <v>4.5266030157000001</v>
      </c>
      <c r="BE55" s="68">
        <v>4.3558128134</v>
      </c>
      <c r="BF55" s="68">
        <v>4.4981702143</v>
      </c>
      <c r="BG55" s="68">
        <v>4.6348714633999997</v>
      </c>
      <c r="BH55" s="68">
        <v>4.8925191041999998</v>
      </c>
      <c r="BI55" s="301">
        <v>4.9236259999999996</v>
      </c>
      <c r="BJ55" s="301">
        <v>4.8553309999999996</v>
      </c>
      <c r="BK55" s="301">
        <v>4.6329130000000003</v>
      </c>
      <c r="BL55" s="301">
        <v>4.4109680000000004</v>
      </c>
      <c r="BM55" s="301">
        <v>4.134544</v>
      </c>
      <c r="BN55" s="301">
        <v>3.804208</v>
      </c>
      <c r="BO55" s="301">
        <v>3.4227449999999999</v>
      </c>
      <c r="BP55" s="301">
        <v>2.990964</v>
      </c>
      <c r="BQ55" s="301">
        <v>2.7597019999999999</v>
      </c>
      <c r="BR55" s="301">
        <v>2.5162979999999999</v>
      </c>
      <c r="BS55" s="301">
        <v>2.3192620000000002</v>
      </c>
      <c r="BT55" s="301">
        <v>2.1685650000000001</v>
      </c>
      <c r="BU55" s="301">
        <v>2.0616490000000001</v>
      </c>
      <c r="BV55" s="301">
        <v>1.9987520000000001</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306"/>
      <c r="BJ56" s="306"/>
      <c r="BK56" s="306"/>
      <c r="BL56" s="306"/>
      <c r="BM56" s="306"/>
      <c r="BN56" s="306"/>
      <c r="BO56" s="306"/>
      <c r="BP56" s="306"/>
      <c r="BQ56" s="306"/>
      <c r="BR56" s="306"/>
      <c r="BS56" s="306"/>
      <c r="BT56" s="306"/>
      <c r="BU56" s="306"/>
      <c r="BV56" s="306"/>
    </row>
    <row r="57" spans="1:74" ht="11.15" customHeight="1" x14ac:dyDescent="0.25">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304"/>
      <c r="BJ57" s="304"/>
      <c r="BK57" s="304"/>
      <c r="BL57" s="304"/>
      <c r="BM57" s="304"/>
      <c r="BN57" s="304"/>
      <c r="BO57" s="304"/>
      <c r="BP57" s="304"/>
      <c r="BQ57" s="304"/>
      <c r="BR57" s="304"/>
      <c r="BS57" s="304"/>
      <c r="BT57" s="304"/>
      <c r="BU57" s="304"/>
      <c r="BV57" s="304"/>
    </row>
    <row r="58" spans="1:74" ht="11.15" customHeight="1" x14ac:dyDescent="0.25">
      <c r="A58" s="37" t="s">
        <v>563</v>
      </c>
      <c r="B58" s="38" t="s">
        <v>1110</v>
      </c>
      <c r="C58" s="232">
        <v>13742.1</v>
      </c>
      <c r="D58" s="232">
        <v>13792.3</v>
      </c>
      <c r="E58" s="232">
        <v>13851.3</v>
      </c>
      <c r="F58" s="232">
        <v>13869.6</v>
      </c>
      <c r="G58" s="232">
        <v>13962.6</v>
      </c>
      <c r="H58" s="232">
        <v>13963.5</v>
      </c>
      <c r="I58" s="232">
        <v>13999.9</v>
      </c>
      <c r="J58" s="232">
        <v>14015.8</v>
      </c>
      <c r="K58" s="232">
        <v>14030.9</v>
      </c>
      <c r="L58" s="232">
        <v>14062.7</v>
      </c>
      <c r="M58" s="232">
        <v>14078.4</v>
      </c>
      <c r="N58" s="232">
        <v>14111.5</v>
      </c>
      <c r="O58" s="232">
        <v>14211.4</v>
      </c>
      <c r="P58" s="232">
        <v>14250.1</v>
      </c>
      <c r="Q58" s="232">
        <v>14298.3</v>
      </c>
      <c r="R58" s="232">
        <v>14329.5</v>
      </c>
      <c r="S58" s="232">
        <v>14373.2</v>
      </c>
      <c r="T58" s="232">
        <v>14416.2</v>
      </c>
      <c r="U58" s="232">
        <v>14467</v>
      </c>
      <c r="V58" s="232">
        <v>14509.6</v>
      </c>
      <c r="W58" s="232">
        <v>14498.8</v>
      </c>
      <c r="X58" s="232">
        <v>14527.7</v>
      </c>
      <c r="Y58" s="232">
        <v>14550.4</v>
      </c>
      <c r="Z58" s="232">
        <v>14719.3</v>
      </c>
      <c r="AA58" s="232">
        <v>14714.3</v>
      </c>
      <c r="AB58" s="232">
        <v>14742.1</v>
      </c>
      <c r="AC58" s="232">
        <v>14732.5</v>
      </c>
      <c r="AD58" s="232">
        <v>14678</v>
      </c>
      <c r="AE58" s="232">
        <v>14673.5</v>
      </c>
      <c r="AF58" s="232">
        <v>14686.4</v>
      </c>
      <c r="AG58" s="232">
        <v>14703.7</v>
      </c>
      <c r="AH58" s="232">
        <v>14777.8</v>
      </c>
      <c r="AI58" s="232">
        <v>14807.9</v>
      </c>
      <c r="AJ58" s="232">
        <v>14821.4</v>
      </c>
      <c r="AK58" s="232">
        <v>14885.9</v>
      </c>
      <c r="AL58" s="232">
        <v>14844.1</v>
      </c>
      <c r="AM58" s="232">
        <v>14976.5</v>
      </c>
      <c r="AN58" s="232">
        <v>15068.8</v>
      </c>
      <c r="AO58" s="232">
        <v>14844</v>
      </c>
      <c r="AP58" s="232">
        <v>17170.7</v>
      </c>
      <c r="AQ58" s="232">
        <v>16333</v>
      </c>
      <c r="AR58" s="232">
        <v>16057.3</v>
      </c>
      <c r="AS58" s="232">
        <v>16151.9</v>
      </c>
      <c r="AT58" s="232">
        <v>15553.9</v>
      </c>
      <c r="AU58" s="232">
        <v>15643.4</v>
      </c>
      <c r="AV58" s="232">
        <v>15568.4</v>
      </c>
      <c r="AW58" s="232">
        <v>15366.5</v>
      </c>
      <c r="AX58" s="232">
        <v>15393.8</v>
      </c>
      <c r="AY58" s="232">
        <v>16988.599999999999</v>
      </c>
      <c r="AZ58" s="232">
        <v>15548.2</v>
      </c>
      <c r="BA58" s="232">
        <v>19119.5</v>
      </c>
      <c r="BB58" s="232">
        <v>16102.8</v>
      </c>
      <c r="BC58" s="232">
        <v>15598.1</v>
      </c>
      <c r="BD58" s="232">
        <v>15517.7</v>
      </c>
      <c r="BE58" s="232">
        <v>15630.4</v>
      </c>
      <c r="BF58" s="232">
        <v>15584.2</v>
      </c>
      <c r="BG58" s="232">
        <v>15417.082778</v>
      </c>
      <c r="BH58" s="232">
        <v>15294.849815</v>
      </c>
      <c r="BI58" s="305">
        <v>15229.67</v>
      </c>
      <c r="BJ58" s="305">
        <v>15187.31</v>
      </c>
      <c r="BK58" s="305">
        <v>15166.4</v>
      </c>
      <c r="BL58" s="305">
        <v>15170.71</v>
      </c>
      <c r="BM58" s="305">
        <v>15198.86</v>
      </c>
      <c r="BN58" s="305">
        <v>15282.05</v>
      </c>
      <c r="BO58" s="305">
        <v>15334.51</v>
      </c>
      <c r="BP58" s="305">
        <v>15387.41</v>
      </c>
      <c r="BQ58" s="305">
        <v>15450.15</v>
      </c>
      <c r="BR58" s="305">
        <v>15496.93</v>
      </c>
      <c r="BS58" s="305">
        <v>15537.13</v>
      </c>
      <c r="BT58" s="305">
        <v>15561.37</v>
      </c>
      <c r="BU58" s="305">
        <v>15595.43</v>
      </c>
      <c r="BV58" s="305">
        <v>15629.94</v>
      </c>
    </row>
    <row r="59" spans="1:74" ht="11.15" customHeight="1" x14ac:dyDescent="0.25">
      <c r="A59" s="37" t="s">
        <v>27</v>
      </c>
      <c r="B59" s="39" t="s">
        <v>9</v>
      </c>
      <c r="C59" s="68">
        <v>1.5556179609</v>
      </c>
      <c r="D59" s="68">
        <v>1.8174972869999999</v>
      </c>
      <c r="E59" s="68">
        <v>2.2447443013999999</v>
      </c>
      <c r="F59" s="68">
        <v>2.5706256471</v>
      </c>
      <c r="G59" s="68">
        <v>3.3111112755000001</v>
      </c>
      <c r="H59" s="68">
        <v>3.2688680990000001</v>
      </c>
      <c r="I59" s="68">
        <v>3.1900700959999999</v>
      </c>
      <c r="J59" s="68">
        <v>3.217491844</v>
      </c>
      <c r="K59" s="68">
        <v>3.1054576986</v>
      </c>
      <c r="L59" s="68">
        <v>3.1920280017999998</v>
      </c>
      <c r="M59" s="68">
        <v>3.0795589334</v>
      </c>
      <c r="N59" s="68">
        <v>3.1142905161000001</v>
      </c>
      <c r="O59" s="68">
        <v>3.4150530123</v>
      </c>
      <c r="P59" s="68">
        <v>3.3192433458999999</v>
      </c>
      <c r="Q59" s="68">
        <v>3.2271339152</v>
      </c>
      <c r="R59" s="68">
        <v>3.3158851012000001</v>
      </c>
      <c r="S59" s="68">
        <v>2.9407130477000001</v>
      </c>
      <c r="T59" s="68">
        <v>3.2420238479000001</v>
      </c>
      <c r="U59" s="68">
        <v>3.3364524032</v>
      </c>
      <c r="V59" s="68">
        <v>3.5231667119000001</v>
      </c>
      <c r="W59" s="68">
        <v>3.3347825157000002</v>
      </c>
      <c r="X59" s="68">
        <v>3.3066196392</v>
      </c>
      <c r="Y59" s="68">
        <v>3.3526537105999998</v>
      </c>
      <c r="Z59" s="68">
        <v>4.3071253941999998</v>
      </c>
      <c r="AA59" s="68">
        <v>3.5387083608999998</v>
      </c>
      <c r="AB59" s="68">
        <v>3.4526073501000001</v>
      </c>
      <c r="AC59" s="68">
        <v>3.0367246456000001</v>
      </c>
      <c r="AD59" s="68">
        <v>2.4320457797000001</v>
      </c>
      <c r="AE59" s="68">
        <v>2.0893050955999999</v>
      </c>
      <c r="AF59" s="68">
        <v>1.8742803235000001</v>
      </c>
      <c r="AG59" s="68">
        <v>1.6361374162</v>
      </c>
      <c r="AH59" s="68">
        <v>1.8484313833999999</v>
      </c>
      <c r="AI59" s="68">
        <v>2.1319005711000001</v>
      </c>
      <c r="AJ59" s="68">
        <v>2.0216551829</v>
      </c>
      <c r="AK59" s="68">
        <v>2.3057785353</v>
      </c>
      <c r="AL59" s="68">
        <v>0.84786640669000002</v>
      </c>
      <c r="AM59" s="68">
        <v>1.7819400175</v>
      </c>
      <c r="AN59" s="68">
        <v>2.2161021834999999</v>
      </c>
      <c r="AO59" s="68">
        <v>0.75683013745000005</v>
      </c>
      <c r="AP59" s="68">
        <v>16.982558932</v>
      </c>
      <c r="AQ59" s="68">
        <v>11.309503527</v>
      </c>
      <c r="AR59" s="68">
        <v>9.3344863275000005</v>
      </c>
      <c r="AS59" s="68">
        <v>9.8492216245000002</v>
      </c>
      <c r="AT59" s="68">
        <v>5.2517966137999998</v>
      </c>
      <c r="AU59" s="68">
        <v>5.6422585241999998</v>
      </c>
      <c r="AV59" s="68">
        <v>5.0400097157000001</v>
      </c>
      <c r="AW59" s="68">
        <v>3.2285585688</v>
      </c>
      <c r="AX59" s="68">
        <v>3.7031547888</v>
      </c>
      <c r="AY59" s="68">
        <v>13.435048242000001</v>
      </c>
      <c r="AZ59" s="68">
        <v>3.1814079421999999</v>
      </c>
      <c r="BA59" s="68">
        <v>28.802883319999999</v>
      </c>
      <c r="BB59" s="68">
        <v>-6.2193154617999999</v>
      </c>
      <c r="BC59" s="68">
        <v>-4.4994795812000001</v>
      </c>
      <c r="BD59" s="68">
        <v>-3.3604653335000001</v>
      </c>
      <c r="BE59" s="68">
        <v>-3.2287223174999999</v>
      </c>
      <c r="BF59" s="68">
        <v>0.19480644725999999</v>
      </c>
      <c r="BG59" s="68">
        <v>-1.4467265570000001</v>
      </c>
      <c r="BH59" s="68">
        <v>-1.7570860536999999</v>
      </c>
      <c r="BI59" s="301">
        <v>-0.89043019999999995</v>
      </c>
      <c r="BJ59" s="301">
        <v>-1.341364</v>
      </c>
      <c r="BK59" s="301">
        <v>-10.726000000000001</v>
      </c>
      <c r="BL59" s="301">
        <v>-2.4278729999999999</v>
      </c>
      <c r="BM59" s="301">
        <v>-20.505960000000002</v>
      </c>
      <c r="BN59" s="301">
        <v>-5.0969160000000002</v>
      </c>
      <c r="BO59" s="301">
        <v>-1.6899029999999999</v>
      </c>
      <c r="BP59" s="301">
        <v>-0.83959680000000003</v>
      </c>
      <c r="BQ59" s="301">
        <v>-1.1531720000000001</v>
      </c>
      <c r="BR59" s="301">
        <v>-0.55997479999999999</v>
      </c>
      <c r="BS59" s="301">
        <v>0.77865050000000002</v>
      </c>
      <c r="BT59" s="301">
        <v>1.742545</v>
      </c>
      <c r="BU59" s="301">
        <v>2.4016109999999999</v>
      </c>
      <c r="BV59" s="301">
        <v>2.9144260000000002</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300"/>
      <c r="BJ60" s="300"/>
      <c r="BK60" s="300"/>
      <c r="BL60" s="300"/>
      <c r="BM60" s="300"/>
      <c r="BN60" s="300"/>
      <c r="BO60" s="300"/>
      <c r="BP60" s="300"/>
      <c r="BQ60" s="300"/>
      <c r="BR60" s="300"/>
      <c r="BS60" s="300"/>
      <c r="BT60" s="300"/>
      <c r="BU60" s="300"/>
      <c r="BV60" s="300"/>
    </row>
    <row r="61" spans="1:74" ht="11.15" customHeight="1" x14ac:dyDescent="0.25">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300"/>
      <c r="BJ61" s="300"/>
      <c r="BK61" s="300"/>
      <c r="BL61" s="300"/>
      <c r="BM61" s="300"/>
      <c r="BN61" s="300"/>
      <c r="BO61" s="300"/>
      <c r="BP61" s="300"/>
      <c r="BQ61" s="300"/>
      <c r="BR61" s="300"/>
      <c r="BS61" s="300"/>
      <c r="BT61" s="300"/>
      <c r="BU61" s="300"/>
      <c r="BV61" s="300"/>
    </row>
    <row r="62" spans="1:74" ht="11.15" customHeight="1" x14ac:dyDescent="0.25">
      <c r="A62" s="37" t="s">
        <v>564</v>
      </c>
      <c r="B62" s="40" t="s">
        <v>1398</v>
      </c>
      <c r="C62" s="68">
        <v>99.565899999999999</v>
      </c>
      <c r="D62" s="68">
        <v>99.436300000000003</v>
      </c>
      <c r="E62" s="68">
        <v>99.185900000000004</v>
      </c>
      <c r="F62" s="68">
        <v>100.3278</v>
      </c>
      <c r="G62" s="68">
        <v>100.1789</v>
      </c>
      <c r="H62" s="68">
        <v>100.1078</v>
      </c>
      <c r="I62" s="68">
        <v>99.913600000000002</v>
      </c>
      <c r="J62" s="68">
        <v>99.613299999999995</v>
      </c>
      <c r="K62" s="68">
        <v>99.670400000000001</v>
      </c>
      <c r="L62" s="68">
        <v>100.71510000000001</v>
      </c>
      <c r="M62" s="68">
        <v>100.76519999999999</v>
      </c>
      <c r="N62" s="68">
        <v>100.5196</v>
      </c>
      <c r="O62" s="68">
        <v>100.1512</v>
      </c>
      <c r="P62" s="68">
        <v>101.0804</v>
      </c>
      <c r="Q62" s="68">
        <v>101.23869999999999</v>
      </c>
      <c r="R62" s="68">
        <v>101.9111</v>
      </c>
      <c r="S62" s="68">
        <v>101.12220000000001</v>
      </c>
      <c r="T62" s="68">
        <v>101.7276</v>
      </c>
      <c r="U62" s="68">
        <v>101.9494</v>
      </c>
      <c r="V62" s="68">
        <v>102.1579</v>
      </c>
      <c r="W62" s="68">
        <v>102.1361</v>
      </c>
      <c r="X62" s="68">
        <v>101.65860000000001</v>
      </c>
      <c r="Y62" s="68">
        <v>101.2411</v>
      </c>
      <c r="Z62" s="68">
        <v>101.48820000000001</v>
      </c>
      <c r="AA62" s="68">
        <v>100.7316</v>
      </c>
      <c r="AB62" s="68">
        <v>100.1606</v>
      </c>
      <c r="AC62" s="68">
        <v>100.0939</v>
      </c>
      <c r="AD62" s="68">
        <v>99.314499999999995</v>
      </c>
      <c r="AE62" s="68">
        <v>99.422899999999998</v>
      </c>
      <c r="AF62" s="68">
        <v>99.611500000000007</v>
      </c>
      <c r="AG62" s="68">
        <v>99.213899999999995</v>
      </c>
      <c r="AH62" s="68">
        <v>99.759799999999998</v>
      </c>
      <c r="AI62" s="68">
        <v>99.134100000000004</v>
      </c>
      <c r="AJ62" s="68">
        <v>98.439899999999994</v>
      </c>
      <c r="AK62" s="68">
        <v>99.255799999999994</v>
      </c>
      <c r="AL62" s="68">
        <v>99.244900000000001</v>
      </c>
      <c r="AM62" s="68">
        <v>99.006699999999995</v>
      </c>
      <c r="AN62" s="68">
        <v>99.024100000000004</v>
      </c>
      <c r="AO62" s="68">
        <v>94.707099999999997</v>
      </c>
      <c r="AP62" s="68">
        <v>79.674899999999994</v>
      </c>
      <c r="AQ62" s="68">
        <v>83.438100000000006</v>
      </c>
      <c r="AR62" s="68">
        <v>89.587000000000003</v>
      </c>
      <c r="AS62" s="68">
        <v>93.277699999999996</v>
      </c>
      <c r="AT62" s="68">
        <v>94.628900000000002</v>
      </c>
      <c r="AU62" s="68">
        <v>94.595100000000002</v>
      </c>
      <c r="AV62" s="68">
        <v>95.980099999999993</v>
      </c>
      <c r="AW62" s="68">
        <v>96.650899999999993</v>
      </c>
      <c r="AX62" s="68">
        <v>97.323300000000003</v>
      </c>
      <c r="AY62" s="68">
        <v>98.7911</v>
      </c>
      <c r="AZ62" s="68">
        <v>94.994600000000005</v>
      </c>
      <c r="BA62" s="68">
        <v>98.251199999999997</v>
      </c>
      <c r="BB62" s="68">
        <v>98.1511</v>
      </c>
      <c r="BC62" s="68">
        <v>99.110600000000005</v>
      </c>
      <c r="BD62" s="68">
        <v>98.918000000000006</v>
      </c>
      <c r="BE62" s="68">
        <v>100.6177</v>
      </c>
      <c r="BF62" s="68">
        <v>100.21850000000001</v>
      </c>
      <c r="BG62" s="68">
        <v>99.4572</v>
      </c>
      <c r="BH62" s="68">
        <v>100.82305925999999</v>
      </c>
      <c r="BI62" s="301">
        <v>101.17829999999999</v>
      </c>
      <c r="BJ62" s="301">
        <v>101.5291</v>
      </c>
      <c r="BK62" s="301">
        <v>101.7851</v>
      </c>
      <c r="BL62" s="301">
        <v>102.1947</v>
      </c>
      <c r="BM62" s="301">
        <v>102.6677</v>
      </c>
      <c r="BN62" s="301">
        <v>103.2663</v>
      </c>
      <c r="BO62" s="301">
        <v>103.81910000000001</v>
      </c>
      <c r="BP62" s="301">
        <v>104.38849999999999</v>
      </c>
      <c r="BQ62" s="301">
        <v>105.0521</v>
      </c>
      <c r="BR62" s="301">
        <v>105.5963</v>
      </c>
      <c r="BS62" s="301">
        <v>106.0989</v>
      </c>
      <c r="BT62" s="301">
        <v>106.5448</v>
      </c>
      <c r="BU62" s="301">
        <v>106.9752</v>
      </c>
      <c r="BV62" s="301">
        <v>107.375</v>
      </c>
    </row>
    <row r="63" spans="1:74" ht="11.15" customHeight="1" x14ac:dyDescent="0.25">
      <c r="A63" s="37" t="s">
        <v>28</v>
      </c>
      <c r="B63" s="39" t="s">
        <v>9</v>
      </c>
      <c r="C63" s="68">
        <v>-0.20467053757000001</v>
      </c>
      <c r="D63" s="68">
        <v>-7.0391871548999996E-3</v>
      </c>
      <c r="E63" s="68">
        <v>-0.19139410783999999</v>
      </c>
      <c r="F63" s="68">
        <v>1.1421969700000001</v>
      </c>
      <c r="G63" s="68">
        <v>1.0319124367000001</v>
      </c>
      <c r="H63" s="68">
        <v>0.76722069221</v>
      </c>
      <c r="I63" s="68">
        <v>0.39085813959999999</v>
      </c>
      <c r="J63" s="68">
        <v>0.56474303384000002</v>
      </c>
      <c r="K63" s="68">
        <v>0.42863620334000002</v>
      </c>
      <c r="L63" s="68">
        <v>1.3687255423</v>
      </c>
      <c r="M63" s="68">
        <v>1.5095696744</v>
      </c>
      <c r="N63" s="68">
        <v>1.2354357663</v>
      </c>
      <c r="O63" s="68">
        <v>0.58785186494999997</v>
      </c>
      <c r="P63" s="68">
        <v>1.6534203303999999</v>
      </c>
      <c r="Q63" s="68">
        <v>2.0696490125999998</v>
      </c>
      <c r="R63" s="68">
        <v>1.5781269</v>
      </c>
      <c r="S63" s="68">
        <v>0.94161544996000002</v>
      </c>
      <c r="T63" s="68">
        <v>1.6180557359000001</v>
      </c>
      <c r="U63" s="68">
        <v>2.0375604522000001</v>
      </c>
      <c r="V63" s="68">
        <v>2.5544781671000001</v>
      </c>
      <c r="W63" s="68">
        <v>2.4738538222000002</v>
      </c>
      <c r="X63" s="68">
        <v>0.93680093649999996</v>
      </c>
      <c r="Y63" s="68">
        <v>0.47228606701999998</v>
      </c>
      <c r="Z63" s="68">
        <v>0.96359316988999999</v>
      </c>
      <c r="AA63" s="68">
        <v>0.57952376006999995</v>
      </c>
      <c r="AB63" s="68">
        <v>-0.90996869818000004</v>
      </c>
      <c r="AC63" s="68">
        <v>-1.1307928687</v>
      </c>
      <c r="AD63" s="68">
        <v>-2.5479069502999998</v>
      </c>
      <c r="AE63" s="68">
        <v>-1.6804420790000001</v>
      </c>
      <c r="AF63" s="68">
        <v>-2.0801631021999998</v>
      </c>
      <c r="AG63" s="68">
        <v>-2.6831938197</v>
      </c>
      <c r="AH63" s="68">
        <v>-2.3474444952</v>
      </c>
      <c r="AI63" s="68">
        <v>-2.9392154194</v>
      </c>
      <c r="AJ63" s="68">
        <v>-3.1661856449000001</v>
      </c>
      <c r="AK63" s="68">
        <v>-1.9609624944999999</v>
      </c>
      <c r="AL63" s="68">
        <v>-2.2104047564</v>
      </c>
      <c r="AM63" s="68">
        <v>-1.7123722844</v>
      </c>
      <c r="AN63" s="68">
        <v>-1.1346777076000001</v>
      </c>
      <c r="AO63" s="68">
        <v>-5.38174654</v>
      </c>
      <c r="AP63" s="68">
        <v>-19.775158713</v>
      </c>
      <c r="AQ63" s="68">
        <v>-16.077583736000001</v>
      </c>
      <c r="AR63" s="68">
        <v>-10.063597075000001</v>
      </c>
      <c r="AS63" s="68">
        <v>-5.9832342041000004</v>
      </c>
      <c r="AT63" s="68">
        <v>-5.1432540962999997</v>
      </c>
      <c r="AU63" s="68">
        <v>-4.5786464999999996</v>
      </c>
      <c r="AV63" s="68">
        <v>-2.4987835217000001</v>
      </c>
      <c r="AW63" s="68">
        <v>-2.6244310155999999</v>
      </c>
      <c r="AX63" s="68">
        <v>-1.9362204002000001</v>
      </c>
      <c r="AY63" s="68">
        <v>-0.21776304027999999</v>
      </c>
      <c r="AZ63" s="68">
        <v>-4.0692114343999997</v>
      </c>
      <c r="BA63" s="68">
        <v>3.7421692777</v>
      </c>
      <c r="BB63" s="68">
        <v>23.189486275</v>
      </c>
      <c r="BC63" s="68">
        <v>18.783385528</v>
      </c>
      <c r="BD63" s="68">
        <v>10.415573688</v>
      </c>
      <c r="BE63" s="68">
        <v>7.8689761862000003</v>
      </c>
      <c r="BF63" s="68">
        <v>5.9068635479999996</v>
      </c>
      <c r="BG63" s="68">
        <v>5.1399068238999996</v>
      </c>
      <c r="BH63" s="68">
        <v>5.0457951796999998</v>
      </c>
      <c r="BI63" s="301">
        <v>4.6842620000000004</v>
      </c>
      <c r="BJ63" s="301">
        <v>4.3214309999999996</v>
      </c>
      <c r="BK63" s="301">
        <v>3.030589</v>
      </c>
      <c r="BL63" s="301">
        <v>7.5794800000000002</v>
      </c>
      <c r="BM63" s="301">
        <v>4.4950609999999998</v>
      </c>
      <c r="BN63" s="301">
        <v>5.2115150000000003</v>
      </c>
      <c r="BO63" s="301">
        <v>4.7507349999999997</v>
      </c>
      <c r="BP63" s="301">
        <v>5.530297</v>
      </c>
      <c r="BQ63" s="301">
        <v>4.4071290000000003</v>
      </c>
      <c r="BR63" s="301">
        <v>5.3660709999999998</v>
      </c>
      <c r="BS63" s="301">
        <v>6.677899</v>
      </c>
      <c r="BT63" s="301">
        <v>5.6750610000000004</v>
      </c>
      <c r="BU63" s="301">
        <v>5.7293839999999996</v>
      </c>
      <c r="BV63" s="301">
        <v>5.7578950000000004</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300"/>
      <c r="BJ64" s="300"/>
      <c r="BK64" s="300"/>
      <c r="BL64" s="300"/>
      <c r="BM64" s="300"/>
      <c r="BN64" s="300"/>
      <c r="BO64" s="300"/>
      <c r="BP64" s="300"/>
      <c r="BQ64" s="300"/>
      <c r="BR64" s="300"/>
      <c r="BS64" s="300"/>
      <c r="BT64" s="300"/>
      <c r="BU64" s="300"/>
      <c r="BV64" s="300"/>
    </row>
    <row r="65" spans="1:74" ht="11.15" customHeight="1" x14ac:dyDescent="0.25">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300"/>
      <c r="BJ66" s="300"/>
      <c r="BK66" s="300"/>
      <c r="BL66" s="300"/>
      <c r="BM66" s="300"/>
      <c r="BN66" s="300"/>
      <c r="BO66" s="300"/>
      <c r="BP66" s="300"/>
      <c r="BQ66" s="300"/>
      <c r="BR66" s="300"/>
      <c r="BS66" s="300"/>
      <c r="BT66" s="300"/>
      <c r="BU66" s="300"/>
      <c r="BV66" s="300"/>
    </row>
    <row r="67" spans="1:74" ht="11.15" customHeight="1" x14ac:dyDescent="0.25">
      <c r="A67" s="37" t="s">
        <v>565</v>
      </c>
      <c r="B67" s="41" t="s">
        <v>797</v>
      </c>
      <c r="C67" s="232">
        <v>767.99554477000004</v>
      </c>
      <c r="D67" s="232">
        <v>548.80817923999996</v>
      </c>
      <c r="E67" s="232">
        <v>544.87626555999998</v>
      </c>
      <c r="F67" s="232">
        <v>248.70618390000001</v>
      </c>
      <c r="G67" s="232">
        <v>154.38107622000001</v>
      </c>
      <c r="H67" s="232">
        <v>24.789034548</v>
      </c>
      <c r="I67" s="232">
        <v>5.2257020029000003</v>
      </c>
      <c r="J67" s="232">
        <v>15.227203829</v>
      </c>
      <c r="K67" s="232">
        <v>44.640946958999997</v>
      </c>
      <c r="L67" s="232">
        <v>193.39199260999999</v>
      </c>
      <c r="M67" s="232">
        <v>491.83257314999997</v>
      </c>
      <c r="N67" s="232">
        <v>800.20978566999997</v>
      </c>
      <c r="O67" s="232">
        <v>898.66374611000003</v>
      </c>
      <c r="P67" s="232">
        <v>626.88032684999996</v>
      </c>
      <c r="Q67" s="232">
        <v>610.96560586999999</v>
      </c>
      <c r="R67" s="232">
        <v>412.08706251000001</v>
      </c>
      <c r="S67" s="232">
        <v>85.657945312999999</v>
      </c>
      <c r="T67" s="232">
        <v>26.471681568000001</v>
      </c>
      <c r="U67" s="232">
        <v>3.5468552290000002</v>
      </c>
      <c r="V67" s="232">
        <v>6.9667562562000001</v>
      </c>
      <c r="W67" s="232">
        <v>37.777571794000004</v>
      </c>
      <c r="X67" s="232">
        <v>254.67553018999999</v>
      </c>
      <c r="Y67" s="232">
        <v>595.41541946999996</v>
      </c>
      <c r="Z67" s="232">
        <v>733.53041493000001</v>
      </c>
      <c r="AA67" s="232">
        <v>861.54190299000004</v>
      </c>
      <c r="AB67" s="232">
        <v>721.53463144</v>
      </c>
      <c r="AC67" s="232">
        <v>634.07224597000004</v>
      </c>
      <c r="AD67" s="232">
        <v>289.04415945</v>
      </c>
      <c r="AE67" s="232">
        <v>159.04834342000001</v>
      </c>
      <c r="AF67" s="232">
        <v>34.301378491000001</v>
      </c>
      <c r="AG67" s="232">
        <v>5.2700498714000004</v>
      </c>
      <c r="AH67" s="232">
        <v>10.280453423999999</v>
      </c>
      <c r="AI67" s="232">
        <v>41.395192815999998</v>
      </c>
      <c r="AJ67" s="232">
        <v>254.92159839000001</v>
      </c>
      <c r="AK67" s="232">
        <v>591.28723226</v>
      </c>
      <c r="AL67" s="232">
        <v>717.69573176999995</v>
      </c>
      <c r="AM67" s="232">
        <v>740.77657669999996</v>
      </c>
      <c r="AN67" s="232">
        <v>653.60933250999994</v>
      </c>
      <c r="AO67" s="232">
        <v>485.49582122999999</v>
      </c>
      <c r="AP67" s="232">
        <v>360.15104764</v>
      </c>
      <c r="AQ67" s="232">
        <v>157.10450481000001</v>
      </c>
      <c r="AR67" s="232">
        <v>25.683316382000001</v>
      </c>
      <c r="AS67" s="232">
        <v>4.6417757885000004</v>
      </c>
      <c r="AT67" s="232">
        <v>7.2583768101999997</v>
      </c>
      <c r="AU67" s="232">
        <v>58.658050455999998</v>
      </c>
      <c r="AV67" s="232">
        <v>248.57797955000001</v>
      </c>
      <c r="AW67" s="232">
        <v>423.27070061000001</v>
      </c>
      <c r="AX67" s="232">
        <v>751.82112788999996</v>
      </c>
      <c r="AY67" s="232">
        <v>805.20245511999997</v>
      </c>
      <c r="AZ67" s="232">
        <v>794.33421018000001</v>
      </c>
      <c r="BA67" s="232">
        <v>507.69650659000001</v>
      </c>
      <c r="BB67" s="232">
        <v>308.80947815000002</v>
      </c>
      <c r="BC67" s="232">
        <v>150.77406581</v>
      </c>
      <c r="BD67" s="232">
        <v>12.325528516</v>
      </c>
      <c r="BE67" s="232">
        <v>4.6403166214000002</v>
      </c>
      <c r="BF67" s="232">
        <v>5.9276461571999999</v>
      </c>
      <c r="BG67" s="232">
        <v>39.966860357000002</v>
      </c>
      <c r="BH67" s="232">
        <v>185.71569393999999</v>
      </c>
      <c r="BI67" s="305">
        <v>497.63248209</v>
      </c>
      <c r="BJ67" s="305">
        <v>776.284223</v>
      </c>
      <c r="BK67" s="305">
        <v>844.51551169000004</v>
      </c>
      <c r="BL67" s="305">
        <v>683.55461138999999</v>
      </c>
      <c r="BM67" s="305">
        <v>561.26229507999994</v>
      </c>
      <c r="BN67" s="305">
        <v>318.57386530000002</v>
      </c>
      <c r="BO67" s="305">
        <v>144.05025058000001</v>
      </c>
      <c r="BP67" s="305">
        <v>30.96651468</v>
      </c>
      <c r="BQ67" s="305">
        <v>7.1267660395999997</v>
      </c>
      <c r="BR67" s="305">
        <v>11.218952748</v>
      </c>
      <c r="BS67" s="305">
        <v>58.920810758000002</v>
      </c>
      <c r="BT67" s="305">
        <v>254.14680915</v>
      </c>
      <c r="BU67" s="305">
        <v>501.41469368000003</v>
      </c>
      <c r="BV67" s="305">
        <v>783.50969456999997</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300"/>
      <c r="BJ68" s="300"/>
      <c r="BK68" s="300"/>
      <c r="BL68" s="300"/>
      <c r="BM68" s="300"/>
      <c r="BN68" s="300"/>
      <c r="BO68" s="300"/>
      <c r="BP68" s="300"/>
      <c r="BQ68" s="300"/>
      <c r="BR68" s="300"/>
      <c r="BS68" s="300"/>
      <c r="BT68" s="300"/>
      <c r="BU68" s="300"/>
      <c r="BV68" s="300"/>
    </row>
    <row r="69" spans="1:74" ht="11.15" customHeight="1" x14ac:dyDescent="0.25">
      <c r="A69" s="37" t="s">
        <v>572</v>
      </c>
      <c r="B69" s="42" t="s">
        <v>3</v>
      </c>
      <c r="C69" s="261">
        <v>16.567552364000001</v>
      </c>
      <c r="D69" s="261">
        <v>21.588470802</v>
      </c>
      <c r="E69" s="261">
        <v>31.704334195000001</v>
      </c>
      <c r="F69" s="261">
        <v>55.546050190000003</v>
      </c>
      <c r="G69" s="261">
        <v>105.03370280999999</v>
      </c>
      <c r="H69" s="261">
        <v>240.40715718999999</v>
      </c>
      <c r="I69" s="261">
        <v>362.08499614999999</v>
      </c>
      <c r="J69" s="261">
        <v>291.08180955</v>
      </c>
      <c r="K69" s="261">
        <v>183.4908476</v>
      </c>
      <c r="L69" s="261">
        <v>77.245885833000003</v>
      </c>
      <c r="M69" s="261">
        <v>27.189342700000001</v>
      </c>
      <c r="N69" s="261">
        <v>10.059064834000001</v>
      </c>
      <c r="O69" s="261">
        <v>7.4961456951000001</v>
      </c>
      <c r="P69" s="261">
        <v>22.753325462999999</v>
      </c>
      <c r="Q69" s="261">
        <v>20.977489721000001</v>
      </c>
      <c r="R69" s="261">
        <v>32.348679269000002</v>
      </c>
      <c r="S69" s="261">
        <v>173.4582498</v>
      </c>
      <c r="T69" s="261">
        <v>268.76992404999999</v>
      </c>
      <c r="U69" s="261">
        <v>375.13392470000002</v>
      </c>
      <c r="V69" s="261">
        <v>350.29853157000002</v>
      </c>
      <c r="W69" s="261">
        <v>230.03030709999999</v>
      </c>
      <c r="X69" s="261">
        <v>68.959078864999995</v>
      </c>
      <c r="Y69" s="261">
        <v>17.662973363999999</v>
      </c>
      <c r="Z69" s="261">
        <v>10.641427438999999</v>
      </c>
      <c r="AA69" s="261">
        <v>8.9648960169999992</v>
      </c>
      <c r="AB69" s="261">
        <v>17.942291274999999</v>
      </c>
      <c r="AC69" s="261">
        <v>18.235214188</v>
      </c>
      <c r="AD69" s="261">
        <v>41.573089688000003</v>
      </c>
      <c r="AE69" s="261">
        <v>128.57937989999999</v>
      </c>
      <c r="AF69" s="261">
        <v>226.00017907</v>
      </c>
      <c r="AG69" s="261">
        <v>372.39535433999998</v>
      </c>
      <c r="AH69" s="261">
        <v>334.98275599999999</v>
      </c>
      <c r="AI69" s="261">
        <v>241.57435902</v>
      </c>
      <c r="AJ69" s="261">
        <v>74.600894253000007</v>
      </c>
      <c r="AK69" s="261">
        <v>15.969872038</v>
      </c>
      <c r="AL69" s="261">
        <v>13.696916286</v>
      </c>
      <c r="AM69" s="261">
        <v>15.194037537</v>
      </c>
      <c r="AN69" s="261">
        <v>12.444220322</v>
      </c>
      <c r="AO69" s="261">
        <v>42.404132920999999</v>
      </c>
      <c r="AP69" s="261">
        <v>42.243596101000001</v>
      </c>
      <c r="AQ69" s="261">
        <v>104.57666002000001</v>
      </c>
      <c r="AR69" s="261">
        <v>245.90632944999999</v>
      </c>
      <c r="AS69" s="261">
        <v>396.51096118999999</v>
      </c>
      <c r="AT69" s="261">
        <v>355.03415367000002</v>
      </c>
      <c r="AU69" s="261">
        <v>179.27274045999999</v>
      </c>
      <c r="AV69" s="261">
        <v>81.319727798000002</v>
      </c>
      <c r="AW69" s="261">
        <v>31.405567556000001</v>
      </c>
      <c r="AX69" s="261">
        <v>6.9510589449999998</v>
      </c>
      <c r="AY69" s="261">
        <v>9.7113676809000005</v>
      </c>
      <c r="AZ69" s="261">
        <v>11.751212381</v>
      </c>
      <c r="BA69" s="261">
        <v>27.591801716999999</v>
      </c>
      <c r="BB69" s="261">
        <v>35.993207441000003</v>
      </c>
      <c r="BC69" s="261">
        <v>100.89247417</v>
      </c>
      <c r="BD69" s="261">
        <v>274.13075450999997</v>
      </c>
      <c r="BE69" s="261">
        <v>346.84591128</v>
      </c>
      <c r="BF69" s="261">
        <v>357.60384685999998</v>
      </c>
      <c r="BG69" s="261">
        <v>200.37504792999999</v>
      </c>
      <c r="BH69" s="261">
        <v>85.756173951999997</v>
      </c>
      <c r="BI69" s="307">
        <v>21.163641286000001</v>
      </c>
      <c r="BJ69" s="307">
        <v>10.655724153</v>
      </c>
      <c r="BK69" s="307">
        <v>11.099934784</v>
      </c>
      <c r="BL69" s="307">
        <v>12.394004303999999</v>
      </c>
      <c r="BM69" s="307">
        <v>24.123163117000001</v>
      </c>
      <c r="BN69" s="307">
        <v>41.595788380000002</v>
      </c>
      <c r="BO69" s="307">
        <v>119.33165394</v>
      </c>
      <c r="BP69" s="307">
        <v>236.61819686999999</v>
      </c>
      <c r="BQ69" s="307">
        <v>347.79186971000001</v>
      </c>
      <c r="BR69" s="307">
        <v>323.06939896</v>
      </c>
      <c r="BS69" s="307">
        <v>176.04133647</v>
      </c>
      <c r="BT69" s="307">
        <v>62.587214631999998</v>
      </c>
      <c r="BU69" s="307">
        <v>20.234227518000001</v>
      </c>
      <c r="BV69" s="307">
        <v>10.046178631</v>
      </c>
    </row>
    <row r="70" spans="1:74" s="389" customFormat="1" ht="12" customHeight="1" x14ac:dyDescent="0.25">
      <c r="A70" s="388"/>
      <c r="B70" s="743" t="s">
        <v>816</v>
      </c>
      <c r="C70" s="765"/>
      <c r="D70" s="765"/>
      <c r="E70" s="765"/>
      <c r="F70" s="765"/>
      <c r="G70" s="765"/>
      <c r="H70" s="765"/>
      <c r="I70" s="765"/>
      <c r="J70" s="765"/>
      <c r="K70" s="765"/>
      <c r="L70" s="765"/>
      <c r="M70" s="765"/>
      <c r="N70" s="765"/>
      <c r="O70" s="765"/>
      <c r="P70" s="765"/>
      <c r="Q70" s="745"/>
      <c r="AY70" s="448"/>
      <c r="AZ70" s="448"/>
      <c r="BA70" s="448"/>
      <c r="BB70" s="448"/>
      <c r="BC70" s="448"/>
      <c r="BD70" s="542"/>
      <c r="BE70" s="542"/>
      <c r="BF70" s="542"/>
      <c r="BG70" s="448"/>
      <c r="BH70" s="448"/>
      <c r="BI70" s="448"/>
      <c r="BJ70" s="448"/>
    </row>
    <row r="71" spans="1:74" s="389" customFormat="1" ht="12" customHeight="1" x14ac:dyDescent="0.25">
      <c r="A71" s="388"/>
      <c r="B71" s="743" t="s">
        <v>817</v>
      </c>
      <c r="C71" s="744"/>
      <c r="D71" s="744"/>
      <c r="E71" s="744"/>
      <c r="F71" s="744"/>
      <c r="G71" s="744"/>
      <c r="H71" s="744"/>
      <c r="I71" s="744"/>
      <c r="J71" s="744"/>
      <c r="K71" s="744"/>
      <c r="L71" s="744"/>
      <c r="M71" s="744"/>
      <c r="N71" s="744"/>
      <c r="O71" s="744"/>
      <c r="P71" s="744"/>
      <c r="Q71" s="745"/>
      <c r="AY71" s="448"/>
      <c r="AZ71" s="448"/>
      <c r="BA71" s="448"/>
      <c r="BB71" s="448"/>
      <c r="BC71" s="448"/>
      <c r="BD71" s="542"/>
      <c r="BE71" s="542"/>
      <c r="BF71" s="542"/>
      <c r="BG71" s="448"/>
      <c r="BH71" s="448"/>
      <c r="BI71" s="448"/>
      <c r="BJ71" s="448"/>
    </row>
    <row r="72" spans="1:74" s="389" customFormat="1" ht="12" customHeight="1" x14ac:dyDescent="0.25">
      <c r="A72" s="388"/>
      <c r="B72" s="743" t="s">
        <v>818</v>
      </c>
      <c r="C72" s="744"/>
      <c r="D72" s="744"/>
      <c r="E72" s="744"/>
      <c r="F72" s="744"/>
      <c r="G72" s="744"/>
      <c r="H72" s="744"/>
      <c r="I72" s="744"/>
      <c r="J72" s="744"/>
      <c r="K72" s="744"/>
      <c r="L72" s="744"/>
      <c r="M72" s="744"/>
      <c r="N72" s="744"/>
      <c r="O72" s="744"/>
      <c r="P72" s="744"/>
      <c r="Q72" s="745"/>
      <c r="AY72" s="448"/>
      <c r="AZ72" s="448"/>
      <c r="BA72" s="448"/>
      <c r="BB72" s="448"/>
      <c r="BC72" s="448"/>
      <c r="BD72" s="542"/>
      <c r="BE72" s="542"/>
      <c r="BF72" s="542"/>
      <c r="BG72" s="448"/>
      <c r="BH72" s="448"/>
      <c r="BI72" s="448"/>
      <c r="BJ72" s="448"/>
    </row>
    <row r="73" spans="1:74" s="389" customFormat="1" ht="12" customHeight="1" x14ac:dyDescent="0.25">
      <c r="A73" s="388"/>
      <c r="B73" s="743" t="s">
        <v>829</v>
      </c>
      <c r="C73" s="745"/>
      <c r="D73" s="745"/>
      <c r="E73" s="745"/>
      <c r="F73" s="745"/>
      <c r="G73" s="745"/>
      <c r="H73" s="745"/>
      <c r="I73" s="745"/>
      <c r="J73" s="745"/>
      <c r="K73" s="745"/>
      <c r="L73" s="745"/>
      <c r="M73" s="745"/>
      <c r="N73" s="745"/>
      <c r="O73" s="745"/>
      <c r="P73" s="745"/>
      <c r="Q73" s="745"/>
      <c r="AY73" s="448"/>
      <c r="AZ73" s="448"/>
      <c r="BA73" s="448"/>
      <c r="BB73" s="448"/>
      <c r="BC73" s="448"/>
      <c r="BD73" s="542"/>
      <c r="BE73" s="542"/>
      <c r="BF73" s="542"/>
      <c r="BG73" s="448"/>
      <c r="BH73" s="448"/>
      <c r="BI73" s="448"/>
      <c r="BJ73" s="448"/>
    </row>
    <row r="74" spans="1:74" s="389" customFormat="1" ht="12" customHeight="1" x14ac:dyDescent="0.25">
      <c r="A74" s="388"/>
      <c r="B74" s="743" t="s">
        <v>832</v>
      </c>
      <c r="C74" s="744"/>
      <c r="D74" s="744"/>
      <c r="E74" s="744"/>
      <c r="F74" s="744"/>
      <c r="G74" s="744"/>
      <c r="H74" s="744"/>
      <c r="I74" s="744"/>
      <c r="J74" s="744"/>
      <c r="K74" s="744"/>
      <c r="L74" s="744"/>
      <c r="M74" s="744"/>
      <c r="N74" s="744"/>
      <c r="O74" s="744"/>
      <c r="P74" s="744"/>
      <c r="Q74" s="745"/>
      <c r="AY74" s="448"/>
      <c r="AZ74" s="448"/>
      <c r="BA74" s="448"/>
      <c r="BB74" s="448"/>
      <c r="BC74" s="448"/>
      <c r="BD74" s="542"/>
      <c r="BE74" s="542"/>
      <c r="BF74" s="542"/>
      <c r="BG74" s="448"/>
      <c r="BH74" s="448"/>
      <c r="BI74" s="448"/>
      <c r="BJ74" s="448"/>
    </row>
    <row r="75" spans="1:74" s="389" customFormat="1" ht="12" customHeight="1" x14ac:dyDescent="0.25">
      <c r="A75" s="388"/>
      <c r="B75" s="746" t="s">
        <v>833</v>
      </c>
      <c r="C75" s="745"/>
      <c r="D75" s="745"/>
      <c r="E75" s="745"/>
      <c r="F75" s="745"/>
      <c r="G75" s="745"/>
      <c r="H75" s="745"/>
      <c r="I75" s="745"/>
      <c r="J75" s="745"/>
      <c r="K75" s="745"/>
      <c r="L75" s="745"/>
      <c r="M75" s="745"/>
      <c r="N75" s="745"/>
      <c r="O75" s="745"/>
      <c r="P75" s="745"/>
      <c r="Q75" s="745"/>
      <c r="AY75" s="448"/>
      <c r="AZ75" s="448"/>
      <c r="BA75" s="448"/>
      <c r="BB75" s="448"/>
      <c r="BC75" s="448"/>
      <c r="BD75" s="542"/>
      <c r="BE75" s="542"/>
      <c r="BF75" s="542"/>
      <c r="BG75" s="448"/>
      <c r="BH75" s="448"/>
      <c r="BI75" s="448"/>
      <c r="BJ75" s="448"/>
    </row>
    <row r="76" spans="1:74" s="389" customFormat="1" ht="12" customHeight="1" x14ac:dyDescent="0.25">
      <c r="A76" s="388"/>
      <c r="B76" s="747" t="s">
        <v>834</v>
      </c>
      <c r="C76" s="748"/>
      <c r="D76" s="748"/>
      <c r="E76" s="748"/>
      <c r="F76" s="748"/>
      <c r="G76" s="748"/>
      <c r="H76" s="748"/>
      <c r="I76" s="748"/>
      <c r="J76" s="748"/>
      <c r="K76" s="748"/>
      <c r="L76" s="748"/>
      <c r="M76" s="748"/>
      <c r="N76" s="748"/>
      <c r="O76" s="748"/>
      <c r="P76" s="748"/>
      <c r="Q76" s="742"/>
      <c r="AY76" s="448"/>
      <c r="AZ76" s="448"/>
      <c r="BA76" s="448"/>
      <c r="BB76" s="448"/>
      <c r="BC76" s="448"/>
      <c r="BD76" s="542"/>
      <c r="BE76" s="542"/>
      <c r="BF76" s="542"/>
      <c r="BG76" s="448"/>
      <c r="BH76" s="448"/>
      <c r="BI76" s="448"/>
      <c r="BJ76" s="448"/>
    </row>
    <row r="77" spans="1:74" s="389" customFormat="1" ht="12" customHeight="1" x14ac:dyDescent="0.25">
      <c r="A77" s="388"/>
      <c r="B77" s="762" t="s">
        <v>815</v>
      </c>
      <c r="C77" s="763"/>
      <c r="D77" s="763"/>
      <c r="E77" s="763"/>
      <c r="F77" s="763"/>
      <c r="G77" s="763"/>
      <c r="H77" s="763"/>
      <c r="I77" s="763"/>
      <c r="J77" s="763"/>
      <c r="K77" s="763"/>
      <c r="L77" s="763"/>
      <c r="M77" s="763"/>
      <c r="N77" s="763"/>
      <c r="O77" s="763"/>
      <c r="P77" s="763"/>
      <c r="Q77" s="763"/>
      <c r="AY77" s="448"/>
      <c r="AZ77" s="448"/>
      <c r="BA77" s="448"/>
      <c r="BB77" s="448"/>
      <c r="BC77" s="448"/>
      <c r="BD77" s="542"/>
      <c r="BE77" s="542"/>
      <c r="BF77" s="542"/>
      <c r="BG77" s="448"/>
      <c r="BH77" s="448"/>
      <c r="BI77" s="448"/>
      <c r="BJ77" s="448"/>
    </row>
    <row r="78" spans="1:74" s="389" customFormat="1" ht="12" customHeight="1" x14ac:dyDescent="0.25">
      <c r="A78" s="388"/>
      <c r="B78" s="754" t="str">
        <f>"Notes: "&amp;"EIA completed modeling and analysis for this report on " &amp;Dates!D2&amp;"."</f>
        <v>Notes: EIA completed modeling and analysis for this report on Thursday November 4, 2021.</v>
      </c>
      <c r="C78" s="755"/>
      <c r="D78" s="755"/>
      <c r="E78" s="755"/>
      <c r="F78" s="755"/>
      <c r="G78" s="755"/>
      <c r="H78" s="755"/>
      <c r="I78" s="755"/>
      <c r="J78" s="755"/>
      <c r="K78" s="755"/>
      <c r="L78" s="755"/>
      <c r="M78" s="755"/>
      <c r="N78" s="755"/>
      <c r="O78" s="755"/>
      <c r="P78" s="755"/>
      <c r="Q78" s="755"/>
      <c r="AY78" s="448"/>
      <c r="AZ78" s="448"/>
      <c r="BA78" s="448"/>
      <c r="BB78" s="448"/>
      <c r="BC78" s="448"/>
      <c r="BD78" s="542"/>
      <c r="BE78" s="542"/>
      <c r="BF78" s="542"/>
      <c r="BG78" s="448"/>
      <c r="BH78" s="448"/>
      <c r="BI78" s="448"/>
      <c r="BJ78" s="448"/>
    </row>
    <row r="79" spans="1:74" s="389" customFormat="1" ht="12" customHeight="1" x14ac:dyDescent="0.25">
      <c r="A79" s="388"/>
      <c r="B79" s="756" t="s">
        <v>353</v>
      </c>
      <c r="C79" s="755"/>
      <c r="D79" s="755"/>
      <c r="E79" s="755"/>
      <c r="F79" s="755"/>
      <c r="G79" s="755"/>
      <c r="H79" s="755"/>
      <c r="I79" s="755"/>
      <c r="J79" s="755"/>
      <c r="K79" s="755"/>
      <c r="L79" s="755"/>
      <c r="M79" s="755"/>
      <c r="N79" s="755"/>
      <c r="O79" s="755"/>
      <c r="P79" s="755"/>
      <c r="Q79" s="755"/>
      <c r="AY79" s="448"/>
      <c r="AZ79" s="448"/>
      <c r="BA79" s="448"/>
      <c r="BB79" s="448"/>
      <c r="BC79" s="448"/>
      <c r="BD79" s="542"/>
      <c r="BE79" s="542"/>
      <c r="BF79" s="542"/>
      <c r="BG79" s="448"/>
      <c r="BH79" s="448"/>
      <c r="BI79" s="448"/>
      <c r="BJ79" s="448"/>
    </row>
    <row r="80" spans="1:74" s="389" customFormat="1" ht="12" customHeight="1" x14ac:dyDescent="0.25">
      <c r="A80" s="388"/>
      <c r="B80" s="764" t="s">
        <v>129</v>
      </c>
      <c r="C80" s="763"/>
      <c r="D80" s="763"/>
      <c r="E80" s="763"/>
      <c r="F80" s="763"/>
      <c r="G80" s="763"/>
      <c r="H80" s="763"/>
      <c r="I80" s="763"/>
      <c r="J80" s="763"/>
      <c r="K80" s="763"/>
      <c r="L80" s="763"/>
      <c r="M80" s="763"/>
      <c r="N80" s="763"/>
      <c r="O80" s="763"/>
      <c r="P80" s="763"/>
      <c r="Q80" s="763"/>
      <c r="AY80" s="448"/>
      <c r="AZ80" s="448"/>
      <c r="BA80" s="448"/>
      <c r="BB80" s="448"/>
      <c r="BC80" s="448"/>
      <c r="BD80" s="542"/>
      <c r="BE80" s="542"/>
      <c r="BF80" s="542"/>
      <c r="BG80" s="448"/>
      <c r="BH80" s="448"/>
      <c r="BI80" s="448"/>
      <c r="BJ80" s="448"/>
    </row>
    <row r="81" spans="1:74" s="389" customFormat="1" ht="12" customHeight="1" x14ac:dyDescent="0.25">
      <c r="A81" s="388"/>
      <c r="B81" s="749" t="s">
        <v>835</v>
      </c>
      <c r="C81" s="748"/>
      <c r="D81" s="748"/>
      <c r="E81" s="748"/>
      <c r="F81" s="748"/>
      <c r="G81" s="748"/>
      <c r="H81" s="748"/>
      <c r="I81" s="748"/>
      <c r="J81" s="748"/>
      <c r="K81" s="748"/>
      <c r="L81" s="748"/>
      <c r="M81" s="748"/>
      <c r="N81" s="748"/>
      <c r="O81" s="748"/>
      <c r="P81" s="748"/>
      <c r="Q81" s="742"/>
      <c r="AY81" s="448"/>
      <c r="AZ81" s="448"/>
      <c r="BA81" s="448"/>
      <c r="BB81" s="448"/>
      <c r="BC81" s="448"/>
      <c r="BD81" s="542"/>
      <c r="BE81" s="542"/>
      <c r="BF81" s="542"/>
      <c r="BG81" s="448"/>
      <c r="BH81" s="448"/>
      <c r="BI81" s="448"/>
      <c r="BJ81" s="448"/>
    </row>
    <row r="82" spans="1:74" s="389" customFormat="1" ht="12" customHeight="1" x14ac:dyDescent="0.25">
      <c r="A82" s="388"/>
      <c r="B82" s="750" t="s">
        <v>836</v>
      </c>
      <c r="C82" s="742"/>
      <c r="D82" s="742"/>
      <c r="E82" s="742"/>
      <c r="F82" s="742"/>
      <c r="G82" s="742"/>
      <c r="H82" s="742"/>
      <c r="I82" s="742"/>
      <c r="J82" s="742"/>
      <c r="K82" s="742"/>
      <c r="L82" s="742"/>
      <c r="M82" s="742"/>
      <c r="N82" s="742"/>
      <c r="O82" s="742"/>
      <c r="P82" s="742"/>
      <c r="Q82" s="742"/>
      <c r="AY82" s="448"/>
      <c r="AZ82" s="448"/>
      <c r="BA82" s="448"/>
      <c r="BB82" s="448"/>
      <c r="BC82" s="448"/>
      <c r="BD82" s="542"/>
      <c r="BE82" s="542"/>
      <c r="BF82" s="542"/>
      <c r="BG82" s="448"/>
      <c r="BH82" s="448"/>
      <c r="BI82" s="448"/>
      <c r="BJ82" s="448"/>
    </row>
    <row r="83" spans="1:74" s="389" customFormat="1" ht="12" customHeight="1" x14ac:dyDescent="0.25">
      <c r="A83" s="388"/>
      <c r="B83" s="750" t="s">
        <v>837</v>
      </c>
      <c r="C83" s="742"/>
      <c r="D83" s="742"/>
      <c r="E83" s="742"/>
      <c r="F83" s="742"/>
      <c r="G83" s="742"/>
      <c r="H83" s="742"/>
      <c r="I83" s="742"/>
      <c r="J83" s="742"/>
      <c r="K83" s="742"/>
      <c r="L83" s="742"/>
      <c r="M83" s="742"/>
      <c r="N83" s="742"/>
      <c r="O83" s="742"/>
      <c r="P83" s="742"/>
      <c r="Q83" s="742"/>
      <c r="AY83" s="448"/>
      <c r="AZ83" s="448"/>
      <c r="BA83" s="448"/>
      <c r="BB83" s="448"/>
      <c r="BC83" s="448"/>
      <c r="BD83" s="542"/>
      <c r="BE83" s="542"/>
      <c r="BF83" s="542"/>
      <c r="BG83" s="448"/>
      <c r="BH83" s="448"/>
      <c r="BI83" s="448"/>
      <c r="BJ83" s="448"/>
    </row>
    <row r="84" spans="1:74" s="389" customFormat="1" ht="12" customHeight="1" x14ac:dyDescent="0.25">
      <c r="A84" s="388"/>
      <c r="B84" s="751" t="s">
        <v>838</v>
      </c>
      <c r="C84" s="752"/>
      <c r="D84" s="752"/>
      <c r="E84" s="752"/>
      <c r="F84" s="752"/>
      <c r="G84" s="752"/>
      <c r="H84" s="752"/>
      <c r="I84" s="752"/>
      <c r="J84" s="752"/>
      <c r="K84" s="752"/>
      <c r="L84" s="752"/>
      <c r="M84" s="752"/>
      <c r="N84" s="752"/>
      <c r="O84" s="752"/>
      <c r="P84" s="752"/>
      <c r="Q84" s="742"/>
      <c r="AY84" s="448"/>
      <c r="AZ84" s="448"/>
      <c r="BA84" s="448"/>
      <c r="BB84" s="448"/>
      <c r="BC84" s="448"/>
      <c r="BD84" s="542"/>
      <c r="BE84" s="542"/>
      <c r="BF84" s="542"/>
      <c r="BG84" s="448"/>
      <c r="BH84" s="448"/>
      <c r="BI84" s="448"/>
      <c r="BJ84" s="448"/>
    </row>
    <row r="85" spans="1:74" s="390" customFormat="1" ht="12" customHeight="1" x14ac:dyDescent="0.25">
      <c r="A85" s="388"/>
      <c r="B85" s="753" t="s">
        <v>1379</v>
      </c>
      <c r="C85" s="742"/>
      <c r="D85" s="742"/>
      <c r="E85" s="742"/>
      <c r="F85" s="742"/>
      <c r="G85" s="742"/>
      <c r="H85" s="742"/>
      <c r="I85" s="742"/>
      <c r="J85" s="742"/>
      <c r="K85" s="742"/>
      <c r="L85" s="742"/>
      <c r="M85" s="742"/>
      <c r="N85" s="742"/>
      <c r="O85" s="742"/>
      <c r="P85" s="742"/>
      <c r="Q85" s="742"/>
      <c r="AY85" s="449"/>
      <c r="AZ85" s="449"/>
      <c r="BA85" s="449"/>
      <c r="BB85" s="449"/>
      <c r="BC85" s="449"/>
      <c r="BD85" s="677"/>
      <c r="BE85" s="677"/>
      <c r="BF85" s="677"/>
      <c r="BG85" s="449"/>
      <c r="BH85" s="449"/>
      <c r="BI85" s="449"/>
      <c r="BJ85" s="449"/>
    </row>
    <row r="86" spans="1:74" s="390" customFormat="1" ht="12" customHeight="1" x14ac:dyDescent="0.25">
      <c r="A86" s="388"/>
      <c r="B86" s="741" t="s">
        <v>1378</v>
      </c>
      <c r="C86" s="742"/>
      <c r="D86" s="742"/>
      <c r="E86" s="742"/>
      <c r="F86" s="742"/>
      <c r="G86" s="742"/>
      <c r="H86" s="742"/>
      <c r="I86" s="742"/>
      <c r="J86" s="742"/>
      <c r="K86" s="742"/>
      <c r="L86" s="742"/>
      <c r="M86" s="742"/>
      <c r="N86" s="742"/>
      <c r="O86" s="742"/>
      <c r="P86" s="742"/>
      <c r="Q86" s="742"/>
      <c r="AY86" s="449"/>
      <c r="AZ86" s="449"/>
      <c r="BA86" s="449"/>
      <c r="BB86" s="449"/>
      <c r="BC86" s="449"/>
      <c r="BD86" s="677"/>
      <c r="BE86" s="677"/>
      <c r="BF86" s="677"/>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21"/>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17" activePane="bottomRight" state="frozen"/>
      <selection activeCell="BF63" sqref="BF63"/>
      <selection pane="topRight" activeCell="BF63" sqref="BF63"/>
      <selection pane="bottomLeft" activeCell="BF63" sqref="BF63"/>
      <selection pane="bottomRight" activeCell="BJ8" sqref="BJ8"/>
    </sheetView>
  </sheetViews>
  <sheetFormatPr defaultColWidth="9.6328125" defaultRowHeight="10.5" x14ac:dyDescent="0.25"/>
  <cols>
    <col min="1" max="1" width="8.6328125" style="13" customWidth="1"/>
    <col min="2" max="2" width="40.1796875" style="13" customWidth="1"/>
    <col min="3" max="3" width="8.6328125" style="13" bestFit="1" customWidth="1"/>
    <col min="4" max="50" width="6.6328125" style="13" customWidth="1"/>
    <col min="51" max="55" width="6.6328125" style="373" customWidth="1"/>
    <col min="56" max="58" width="6.6328125" style="579" customWidth="1"/>
    <col min="59" max="62" width="6.6328125" style="373" customWidth="1"/>
    <col min="63" max="74" width="6.6328125" style="13" customWidth="1"/>
    <col min="75" max="16384" width="9.6328125" style="13"/>
  </cols>
  <sheetData>
    <row r="1" spans="1:74" ht="13.25" customHeight="1" x14ac:dyDescent="0.3">
      <c r="A1" s="766" t="s">
        <v>798</v>
      </c>
      <c r="B1" s="773" t="s">
        <v>987</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54"/>
    </row>
    <row r="2" spans="1:74" ht="12.5" x14ac:dyDescent="0.25">
      <c r="A2" s="767"/>
      <c r="B2" s="486" t="str">
        <f>"U.S. Energy Information Administration  |  Short-Term Energy Outlook  - "&amp;Dates!D1</f>
        <v>U.S. Energy Information Administration  |  Short-Term Energy Outlook  - November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10">
        <v>65.17</v>
      </c>
      <c r="BD6" s="210">
        <v>71.38</v>
      </c>
      <c r="BE6" s="210">
        <v>72.489999999999995</v>
      </c>
      <c r="BF6" s="210">
        <v>67.73</v>
      </c>
      <c r="BG6" s="210">
        <v>71.650000000000006</v>
      </c>
      <c r="BH6" s="210">
        <v>81.48</v>
      </c>
      <c r="BI6" s="299">
        <v>81</v>
      </c>
      <c r="BJ6" s="299">
        <v>79</v>
      </c>
      <c r="BK6" s="299">
        <v>76</v>
      </c>
      <c r="BL6" s="299">
        <v>75.5</v>
      </c>
      <c r="BM6" s="299">
        <v>73.5</v>
      </c>
      <c r="BN6" s="299">
        <v>71.5</v>
      </c>
      <c r="BO6" s="299">
        <v>69.5</v>
      </c>
      <c r="BP6" s="299">
        <v>67.5</v>
      </c>
      <c r="BQ6" s="299">
        <v>66.5</v>
      </c>
      <c r="BR6" s="299">
        <v>66.5</v>
      </c>
      <c r="BS6" s="299">
        <v>65</v>
      </c>
      <c r="BT6" s="299">
        <v>64</v>
      </c>
      <c r="BU6" s="299">
        <v>63</v>
      </c>
      <c r="BV6" s="299">
        <v>62</v>
      </c>
    </row>
    <row r="7" spans="1:74" ht="11.15" customHeight="1" x14ac:dyDescent="0.25">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10">
        <v>68.53</v>
      </c>
      <c r="BD7" s="210">
        <v>73.16</v>
      </c>
      <c r="BE7" s="210">
        <v>75.17</v>
      </c>
      <c r="BF7" s="210">
        <v>70.75</v>
      </c>
      <c r="BG7" s="210">
        <v>74.489999999999995</v>
      </c>
      <c r="BH7" s="210">
        <v>83.54</v>
      </c>
      <c r="BI7" s="299">
        <v>82</v>
      </c>
      <c r="BJ7" s="299">
        <v>81</v>
      </c>
      <c r="BK7" s="299">
        <v>79</v>
      </c>
      <c r="BL7" s="299">
        <v>79</v>
      </c>
      <c r="BM7" s="299">
        <v>77</v>
      </c>
      <c r="BN7" s="299">
        <v>75</v>
      </c>
      <c r="BO7" s="299">
        <v>73</v>
      </c>
      <c r="BP7" s="299">
        <v>71</v>
      </c>
      <c r="BQ7" s="299">
        <v>70</v>
      </c>
      <c r="BR7" s="299">
        <v>70</v>
      </c>
      <c r="BS7" s="299">
        <v>69</v>
      </c>
      <c r="BT7" s="299">
        <v>68</v>
      </c>
      <c r="BU7" s="299">
        <v>67</v>
      </c>
      <c r="BV7" s="299">
        <v>66</v>
      </c>
    </row>
    <row r="8" spans="1:74" ht="11.15" customHeight="1" x14ac:dyDescent="0.25">
      <c r="A8" s="52" t="s">
        <v>522</v>
      </c>
      <c r="B8" s="576" t="s">
        <v>990</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53.87</v>
      </c>
      <c r="AN8" s="210">
        <v>47.39</v>
      </c>
      <c r="AO8" s="210">
        <v>28.5</v>
      </c>
      <c r="AP8" s="210">
        <v>16.739999999999998</v>
      </c>
      <c r="AQ8" s="210">
        <v>22.56</v>
      </c>
      <c r="AR8" s="210">
        <v>36.14</v>
      </c>
      <c r="AS8" s="210">
        <v>39.33</v>
      </c>
      <c r="AT8" s="210">
        <v>41.72</v>
      </c>
      <c r="AU8" s="210">
        <v>38.729999999999997</v>
      </c>
      <c r="AV8" s="210">
        <v>37.81</v>
      </c>
      <c r="AW8" s="210">
        <v>39.15</v>
      </c>
      <c r="AX8" s="210">
        <v>45.34</v>
      </c>
      <c r="AY8" s="210">
        <v>49.52</v>
      </c>
      <c r="AZ8" s="210">
        <v>55.67</v>
      </c>
      <c r="BA8" s="210">
        <v>59.78</v>
      </c>
      <c r="BB8" s="210">
        <v>60.86</v>
      </c>
      <c r="BC8" s="210">
        <v>63.81</v>
      </c>
      <c r="BD8" s="210">
        <v>68.849999999999994</v>
      </c>
      <c r="BE8" s="210">
        <v>69.790000000000006</v>
      </c>
      <c r="BF8" s="210">
        <v>66.38</v>
      </c>
      <c r="BG8" s="210">
        <v>69.650000000000006</v>
      </c>
      <c r="BH8" s="210">
        <v>79.48</v>
      </c>
      <c r="BI8" s="299">
        <v>79</v>
      </c>
      <c r="BJ8" s="299">
        <v>77</v>
      </c>
      <c r="BK8" s="299">
        <v>73.75</v>
      </c>
      <c r="BL8" s="299">
        <v>73.25</v>
      </c>
      <c r="BM8" s="299">
        <v>71.25</v>
      </c>
      <c r="BN8" s="299">
        <v>69.25</v>
      </c>
      <c r="BO8" s="299">
        <v>67.25</v>
      </c>
      <c r="BP8" s="299">
        <v>65.25</v>
      </c>
      <c r="BQ8" s="299">
        <v>64</v>
      </c>
      <c r="BR8" s="299">
        <v>64</v>
      </c>
      <c r="BS8" s="299">
        <v>62.5</v>
      </c>
      <c r="BT8" s="299">
        <v>61.5</v>
      </c>
      <c r="BU8" s="299">
        <v>60.5</v>
      </c>
      <c r="BV8" s="299">
        <v>59.5</v>
      </c>
    </row>
    <row r="9" spans="1:74" ht="11.15" customHeight="1" x14ac:dyDescent="0.25">
      <c r="A9" s="52" t="s">
        <v>785</v>
      </c>
      <c r="B9" s="576" t="s">
        <v>989</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57.92</v>
      </c>
      <c r="AN9" s="210">
        <v>51.37</v>
      </c>
      <c r="AO9" s="210">
        <v>32.549999999999997</v>
      </c>
      <c r="AP9" s="210">
        <v>19.32</v>
      </c>
      <c r="AQ9" s="210">
        <v>23.55</v>
      </c>
      <c r="AR9" s="210">
        <v>36.799999999999997</v>
      </c>
      <c r="AS9" s="210">
        <v>40.08</v>
      </c>
      <c r="AT9" s="210">
        <v>42.42</v>
      </c>
      <c r="AU9" s="210">
        <v>39.81</v>
      </c>
      <c r="AV9" s="210">
        <v>39.21</v>
      </c>
      <c r="AW9" s="210">
        <v>40.68</v>
      </c>
      <c r="AX9" s="210">
        <v>46.2</v>
      </c>
      <c r="AY9" s="210">
        <v>51.36</v>
      </c>
      <c r="AZ9" s="210">
        <v>58.39</v>
      </c>
      <c r="BA9" s="210">
        <v>61.96</v>
      </c>
      <c r="BB9" s="210">
        <v>62.39</v>
      </c>
      <c r="BC9" s="210">
        <v>65.150000000000006</v>
      </c>
      <c r="BD9" s="210">
        <v>70.540000000000006</v>
      </c>
      <c r="BE9" s="210">
        <v>71.930000000000007</v>
      </c>
      <c r="BF9" s="210">
        <v>68.66</v>
      </c>
      <c r="BG9" s="210">
        <v>70.650000000000006</v>
      </c>
      <c r="BH9" s="210">
        <v>80.48</v>
      </c>
      <c r="BI9" s="299">
        <v>80</v>
      </c>
      <c r="BJ9" s="299">
        <v>78</v>
      </c>
      <c r="BK9" s="299">
        <v>74.75</v>
      </c>
      <c r="BL9" s="299">
        <v>74.25</v>
      </c>
      <c r="BM9" s="299">
        <v>72.25</v>
      </c>
      <c r="BN9" s="299">
        <v>70.25</v>
      </c>
      <c r="BO9" s="299">
        <v>68.25</v>
      </c>
      <c r="BP9" s="299">
        <v>66.25</v>
      </c>
      <c r="BQ9" s="299">
        <v>65</v>
      </c>
      <c r="BR9" s="299">
        <v>65</v>
      </c>
      <c r="BS9" s="299">
        <v>63.5</v>
      </c>
      <c r="BT9" s="299">
        <v>62.5</v>
      </c>
      <c r="BU9" s="299">
        <v>61.5</v>
      </c>
      <c r="BV9" s="299">
        <v>60.5</v>
      </c>
    </row>
    <row r="10" spans="1:74" ht="11.15" customHeight="1" x14ac:dyDescent="0.25">
      <c r="A10" s="49"/>
      <c r="B10" s="50" t="s">
        <v>991</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371"/>
      <c r="BJ10" s="371"/>
      <c r="BK10" s="371"/>
      <c r="BL10" s="371"/>
      <c r="BM10" s="371"/>
      <c r="BN10" s="371"/>
      <c r="BO10" s="371"/>
      <c r="BP10" s="371"/>
      <c r="BQ10" s="371"/>
      <c r="BR10" s="371"/>
      <c r="BS10" s="371"/>
      <c r="BT10" s="371"/>
      <c r="BU10" s="371"/>
      <c r="BV10" s="371"/>
    </row>
    <row r="11" spans="1:74" ht="11.15" customHeight="1" x14ac:dyDescent="0.25">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371"/>
      <c r="BJ11" s="371"/>
      <c r="BK11" s="371"/>
      <c r="BL11" s="371"/>
      <c r="BM11" s="371"/>
      <c r="BN11" s="371"/>
      <c r="BO11" s="371"/>
      <c r="BP11" s="371"/>
      <c r="BQ11" s="371"/>
      <c r="BR11" s="371"/>
      <c r="BS11" s="371"/>
      <c r="BT11" s="371"/>
      <c r="BU11" s="371"/>
      <c r="BV11" s="371"/>
    </row>
    <row r="12" spans="1:74" ht="11.15" customHeight="1" x14ac:dyDescent="0.25">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201.1</v>
      </c>
      <c r="BB12" s="232">
        <v>205.5</v>
      </c>
      <c r="BC12" s="232">
        <v>218.1</v>
      </c>
      <c r="BD12" s="232">
        <v>225.2</v>
      </c>
      <c r="BE12" s="232">
        <v>233.7</v>
      </c>
      <c r="BF12" s="232">
        <v>230.2</v>
      </c>
      <c r="BG12" s="232">
        <v>228.17250000000001</v>
      </c>
      <c r="BH12" s="232">
        <v>251.2688</v>
      </c>
      <c r="BI12" s="305">
        <v>245.1431</v>
      </c>
      <c r="BJ12" s="305">
        <v>230.31890000000001</v>
      </c>
      <c r="BK12" s="305">
        <v>223.44159999999999</v>
      </c>
      <c r="BL12" s="305">
        <v>221.0453</v>
      </c>
      <c r="BM12" s="305">
        <v>222.14269999999999</v>
      </c>
      <c r="BN12" s="305">
        <v>220.16890000000001</v>
      </c>
      <c r="BO12" s="305">
        <v>219.82419999999999</v>
      </c>
      <c r="BP12" s="305">
        <v>215.14590000000001</v>
      </c>
      <c r="BQ12" s="305">
        <v>210.25049999999999</v>
      </c>
      <c r="BR12" s="305">
        <v>213.06389999999999</v>
      </c>
      <c r="BS12" s="305">
        <v>205.33449999999999</v>
      </c>
      <c r="BT12" s="305">
        <v>197.0078</v>
      </c>
      <c r="BU12" s="305">
        <v>192.3468</v>
      </c>
      <c r="BV12" s="305">
        <v>182.7302</v>
      </c>
    </row>
    <row r="13" spans="1:74" ht="11.15" customHeight="1" x14ac:dyDescent="0.25">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195.6</v>
      </c>
      <c r="BB13" s="232">
        <v>191.1</v>
      </c>
      <c r="BC13" s="232">
        <v>207.2</v>
      </c>
      <c r="BD13" s="232">
        <v>214.7</v>
      </c>
      <c r="BE13" s="232">
        <v>218.2</v>
      </c>
      <c r="BF13" s="232">
        <v>214.7</v>
      </c>
      <c r="BG13" s="232">
        <v>222.5849</v>
      </c>
      <c r="BH13" s="232">
        <v>252.24850000000001</v>
      </c>
      <c r="BI13" s="305">
        <v>247.52379999999999</v>
      </c>
      <c r="BJ13" s="305">
        <v>237.09970000000001</v>
      </c>
      <c r="BK13" s="305">
        <v>230.21029999999999</v>
      </c>
      <c r="BL13" s="305">
        <v>230.58690000000001</v>
      </c>
      <c r="BM13" s="305">
        <v>226.7912</v>
      </c>
      <c r="BN13" s="305">
        <v>221.42169999999999</v>
      </c>
      <c r="BO13" s="305">
        <v>218.8098</v>
      </c>
      <c r="BP13" s="305">
        <v>211.9606</v>
      </c>
      <c r="BQ13" s="305">
        <v>209.506</v>
      </c>
      <c r="BR13" s="305">
        <v>212.9342</v>
      </c>
      <c r="BS13" s="305">
        <v>208.76259999999999</v>
      </c>
      <c r="BT13" s="305">
        <v>211.15440000000001</v>
      </c>
      <c r="BU13" s="305">
        <v>207.0703</v>
      </c>
      <c r="BV13" s="305">
        <v>193.57159999999999</v>
      </c>
    </row>
    <row r="14" spans="1:74" ht="11.15" customHeight="1" x14ac:dyDescent="0.25">
      <c r="A14" s="52" t="s">
        <v>526</v>
      </c>
      <c r="B14" s="576" t="s">
        <v>1367</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172.6</v>
      </c>
      <c r="BB14" s="232">
        <v>170</v>
      </c>
      <c r="BC14" s="232">
        <v>180.6</v>
      </c>
      <c r="BD14" s="232">
        <v>192.7</v>
      </c>
      <c r="BE14" s="232">
        <v>193.1</v>
      </c>
      <c r="BF14" s="232">
        <v>188.2</v>
      </c>
      <c r="BG14" s="232">
        <v>200.87219999999999</v>
      </c>
      <c r="BH14" s="232">
        <v>224.61250000000001</v>
      </c>
      <c r="BI14" s="305">
        <v>230.18459999999999</v>
      </c>
      <c r="BJ14" s="305">
        <v>225.9128</v>
      </c>
      <c r="BK14" s="305">
        <v>221.28389999999999</v>
      </c>
      <c r="BL14" s="305">
        <v>217.6242</v>
      </c>
      <c r="BM14" s="305">
        <v>214.84639999999999</v>
      </c>
      <c r="BN14" s="305">
        <v>206.3759</v>
      </c>
      <c r="BO14" s="305">
        <v>197.80879999999999</v>
      </c>
      <c r="BP14" s="305">
        <v>190.8185</v>
      </c>
      <c r="BQ14" s="305">
        <v>187.60509999999999</v>
      </c>
      <c r="BR14" s="305">
        <v>188.05160000000001</v>
      </c>
      <c r="BS14" s="305">
        <v>187.60120000000001</v>
      </c>
      <c r="BT14" s="305">
        <v>190.90610000000001</v>
      </c>
      <c r="BU14" s="305">
        <v>194.82400000000001</v>
      </c>
      <c r="BV14" s="305">
        <v>187.73269999999999</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371"/>
      <c r="BJ15" s="371"/>
      <c r="BK15" s="371"/>
      <c r="BL15" s="371"/>
      <c r="BM15" s="371"/>
      <c r="BN15" s="371"/>
      <c r="BO15" s="371"/>
      <c r="BP15" s="371"/>
      <c r="BQ15" s="371"/>
      <c r="BR15" s="371"/>
      <c r="BS15" s="371"/>
      <c r="BT15" s="371"/>
      <c r="BU15" s="371"/>
      <c r="BV15" s="371"/>
    </row>
    <row r="16" spans="1:74" ht="11.15" customHeight="1" x14ac:dyDescent="0.25">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176.3</v>
      </c>
      <c r="BB16" s="232">
        <v>172.4</v>
      </c>
      <c r="BC16" s="232">
        <v>182.2</v>
      </c>
      <c r="BD16" s="232">
        <v>190.6</v>
      </c>
      <c r="BE16" s="232">
        <v>198.1</v>
      </c>
      <c r="BF16" s="232">
        <v>197.2</v>
      </c>
      <c r="BG16" s="232">
        <v>204.45840000000001</v>
      </c>
      <c r="BH16" s="232">
        <v>239.74019999999999</v>
      </c>
      <c r="BI16" s="305">
        <v>237.89869999999999</v>
      </c>
      <c r="BJ16" s="305">
        <v>231.29</v>
      </c>
      <c r="BK16" s="305">
        <v>226.0222</v>
      </c>
      <c r="BL16" s="305">
        <v>226.4365</v>
      </c>
      <c r="BM16" s="305">
        <v>222.81890000000001</v>
      </c>
      <c r="BN16" s="305">
        <v>217.7834</v>
      </c>
      <c r="BO16" s="305">
        <v>216.3775</v>
      </c>
      <c r="BP16" s="305">
        <v>211.01259999999999</v>
      </c>
      <c r="BQ16" s="305">
        <v>207.40440000000001</v>
      </c>
      <c r="BR16" s="305">
        <v>209.51320000000001</v>
      </c>
      <c r="BS16" s="305">
        <v>207.29470000000001</v>
      </c>
      <c r="BT16" s="305">
        <v>208.04769999999999</v>
      </c>
      <c r="BU16" s="305">
        <v>204.893</v>
      </c>
      <c r="BV16" s="305">
        <v>195.56809999999999</v>
      </c>
    </row>
    <row r="17" spans="1:74" ht="11.15" customHeight="1" x14ac:dyDescent="0.25">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176.6</v>
      </c>
      <c r="BB17" s="232">
        <v>175.6</v>
      </c>
      <c r="BC17" s="232">
        <v>176</v>
      </c>
      <c r="BD17" s="232">
        <v>186.7</v>
      </c>
      <c r="BE17" s="232">
        <v>196.9</v>
      </c>
      <c r="BF17" s="232">
        <v>190.1</v>
      </c>
      <c r="BG17" s="232">
        <v>175.2997</v>
      </c>
      <c r="BH17" s="232">
        <v>182.48500000000001</v>
      </c>
      <c r="BI17" s="305">
        <v>188.76949999999999</v>
      </c>
      <c r="BJ17" s="305">
        <v>187.57919999999999</v>
      </c>
      <c r="BK17" s="305">
        <v>173.16550000000001</v>
      </c>
      <c r="BL17" s="305">
        <v>180.6815</v>
      </c>
      <c r="BM17" s="305">
        <v>177.21530000000001</v>
      </c>
      <c r="BN17" s="305">
        <v>171.2422</v>
      </c>
      <c r="BO17" s="305">
        <v>166.876</v>
      </c>
      <c r="BP17" s="305">
        <v>161.77510000000001</v>
      </c>
      <c r="BQ17" s="305">
        <v>154.87989999999999</v>
      </c>
      <c r="BR17" s="305">
        <v>156.69159999999999</v>
      </c>
      <c r="BS17" s="305">
        <v>152.7936</v>
      </c>
      <c r="BT17" s="305">
        <v>148.25299999999999</v>
      </c>
      <c r="BU17" s="305">
        <v>148.31229999999999</v>
      </c>
      <c r="BV17" s="305">
        <v>146.30690000000001</v>
      </c>
    </row>
    <row r="18" spans="1:74" ht="11.15" customHeight="1" x14ac:dyDescent="0.25">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300"/>
      <c r="BJ18" s="300"/>
      <c r="BK18" s="300"/>
      <c r="BL18" s="300"/>
      <c r="BM18" s="300"/>
      <c r="BN18" s="300"/>
      <c r="BO18" s="300"/>
      <c r="BP18" s="300"/>
      <c r="BQ18" s="300"/>
      <c r="BR18" s="300"/>
      <c r="BS18" s="300"/>
      <c r="BT18" s="300"/>
      <c r="BU18" s="300"/>
      <c r="BV18" s="300"/>
    </row>
    <row r="19" spans="1:74" ht="11.15" customHeight="1" x14ac:dyDescent="0.25">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232">
        <v>298.52</v>
      </c>
      <c r="BD19" s="232">
        <v>306.375</v>
      </c>
      <c r="BE19" s="232">
        <v>313.60000000000002</v>
      </c>
      <c r="BF19" s="232">
        <v>315.77999999999997</v>
      </c>
      <c r="BG19" s="232">
        <v>317.5</v>
      </c>
      <c r="BH19" s="232">
        <v>329.05</v>
      </c>
      <c r="BI19" s="305">
        <v>332.37389999999999</v>
      </c>
      <c r="BJ19" s="305">
        <v>315.90199999999999</v>
      </c>
      <c r="BK19" s="305">
        <v>302.29309999999998</v>
      </c>
      <c r="BL19" s="305">
        <v>298.59500000000003</v>
      </c>
      <c r="BM19" s="305">
        <v>299.20409999999998</v>
      </c>
      <c r="BN19" s="305">
        <v>300.34530000000001</v>
      </c>
      <c r="BO19" s="305">
        <v>301.78489999999999</v>
      </c>
      <c r="BP19" s="305">
        <v>299.11649999999997</v>
      </c>
      <c r="BQ19" s="305">
        <v>292.19150000000002</v>
      </c>
      <c r="BR19" s="305">
        <v>292.95010000000002</v>
      </c>
      <c r="BS19" s="305">
        <v>283.4556</v>
      </c>
      <c r="BT19" s="305">
        <v>278.6481</v>
      </c>
      <c r="BU19" s="305">
        <v>276.72969999999998</v>
      </c>
      <c r="BV19" s="305">
        <v>265.51859999999999</v>
      </c>
    </row>
    <row r="20" spans="1:74" ht="11.15" customHeight="1" x14ac:dyDescent="0.25">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232">
        <v>307.62</v>
      </c>
      <c r="BD20" s="232">
        <v>315.67500000000001</v>
      </c>
      <c r="BE20" s="232">
        <v>323.05</v>
      </c>
      <c r="BF20" s="232">
        <v>325.54000000000002</v>
      </c>
      <c r="BG20" s="232">
        <v>327.14999999999998</v>
      </c>
      <c r="BH20" s="232">
        <v>338.42500000000001</v>
      </c>
      <c r="BI20" s="305">
        <v>343.05919999999998</v>
      </c>
      <c r="BJ20" s="305">
        <v>327.54199999999997</v>
      </c>
      <c r="BK20" s="305">
        <v>314.35950000000003</v>
      </c>
      <c r="BL20" s="305">
        <v>311.04750000000001</v>
      </c>
      <c r="BM20" s="305">
        <v>311.70859999999999</v>
      </c>
      <c r="BN20" s="305">
        <v>313.084</v>
      </c>
      <c r="BO20" s="305">
        <v>314.70920000000001</v>
      </c>
      <c r="BP20" s="305">
        <v>312.03969999999998</v>
      </c>
      <c r="BQ20" s="305">
        <v>305.40140000000002</v>
      </c>
      <c r="BR20" s="305">
        <v>306.2774</v>
      </c>
      <c r="BS20" s="305">
        <v>296.9316</v>
      </c>
      <c r="BT20" s="305">
        <v>292.34809999999999</v>
      </c>
      <c r="BU20" s="305">
        <v>290.60149999999999</v>
      </c>
      <c r="BV20" s="305">
        <v>279.58800000000002</v>
      </c>
    </row>
    <row r="21" spans="1:74" ht="11.15" customHeight="1" x14ac:dyDescent="0.25">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232">
        <v>321.7</v>
      </c>
      <c r="BD21" s="232">
        <v>328.67500000000001</v>
      </c>
      <c r="BE21" s="232">
        <v>333.875</v>
      </c>
      <c r="BF21" s="232">
        <v>335</v>
      </c>
      <c r="BG21" s="232">
        <v>338.4</v>
      </c>
      <c r="BH21" s="232">
        <v>361.17500000000001</v>
      </c>
      <c r="BI21" s="305">
        <v>363.90010000000001</v>
      </c>
      <c r="BJ21" s="305">
        <v>356.57900000000001</v>
      </c>
      <c r="BK21" s="305">
        <v>348.6395</v>
      </c>
      <c r="BL21" s="305">
        <v>336.5342</v>
      </c>
      <c r="BM21" s="305">
        <v>333.24369999999999</v>
      </c>
      <c r="BN21" s="305">
        <v>323.9076</v>
      </c>
      <c r="BO21" s="305">
        <v>323.56020000000001</v>
      </c>
      <c r="BP21" s="305">
        <v>320.09230000000002</v>
      </c>
      <c r="BQ21" s="305">
        <v>318.30410000000001</v>
      </c>
      <c r="BR21" s="305">
        <v>317.53489999999999</v>
      </c>
      <c r="BS21" s="305">
        <v>316.30029999999999</v>
      </c>
      <c r="BT21" s="305">
        <v>315.06920000000002</v>
      </c>
      <c r="BU21" s="305">
        <v>316.06790000000001</v>
      </c>
      <c r="BV21" s="305">
        <v>307.8383</v>
      </c>
    </row>
    <row r="22" spans="1:74" ht="11.15" customHeight="1" x14ac:dyDescent="0.25">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278.5</v>
      </c>
      <c r="BC22" s="232">
        <v>282.5</v>
      </c>
      <c r="BD22" s="232">
        <v>295.2</v>
      </c>
      <c r="BE22" s="232">
        <v>298</v>
      </c>
      <c r="BF22" s="232">
        <v>293.2</v>
      </c>
      <c r="BG22" s="232">
        <v>299.89999999999998</v>
      </c>
      <c r="BH22" s="232">
        <v>327.62360000000001</v>
      </c>
      <c r="BI22" s="305">
        <v>340.33069999999998</v>
      </c>
      <c r="BJ22" s="305">
        <v>344.43209999999999</v>
      </c>
      <c r="BK22" s="305">
        <v>339.19569999999999</v>
      </c>
      <c r="BL22" s="305">
        <v>333.19150000000002</v>
      </c>
      <c r="BM22" s="305">
        <v>326.93239999999997</v>
      </c>
      <c r="BN22" s="305">
        <v>314.41219999999998</v>
      </c>
      <c r="BO22" s="305">
        <v>303.54969999999997</v>
      </c>
      <c r="BP22" s="305">
        <v>294.72910000000002</v>
      </c>
      <c r="BQ22" s="305">
        <v>287.18180000000001</v>
      </c>
      <c r="BR22" s="305">
        <v>284.02449999999999</v>
      </c>
      <c r="BS22" s="305">
        <v>282.22269999999997</v>
      </c>
      <c r="BT22" s="305">
        <v>286.21870000000001</v>
      </c>
      <c r="BU22" s="305">
        <v>289.33199999999999</v>
      </c>
      <c r="BV22" s="305">
        <v>284.4085</v>
      </c>
    </row>
    <row r="23" spans="1:74" ht="11.15" customHeight="1" x14ac:dyDescent="0.25">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372"/>
      <c r="BJ23" s="372"/>
      <c r="BK23" s="713"/>
      <c r="BL23" s="372"/>
      <c r="BM23" s="372"/>
      <c r="BN23" s="372"/>
      <c r="BO23" s="372"/>
      <c r="BP23" s="372"/>
      <c r="BQ23" s="372"/>
      <c r="BR23" s="372"/>
      <c r="BS23" s="372"/>
      <c r="BT23" s="372"/>
      <c r="BU23" s="372"/>
      <c r="BV23" s="372"/>
    </row>
    <row r="24" spans="1:74" ht="11.15" customHeight="1" x14ac:dyDescent="0.25">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10">
        <v>3.0234899999999998</v>
      </c>
      <c r="BD24" s="210">
        <v>3.38714</v>
      </c>
      <c r="BE24" s="210">
        <v>3.98976</v>
      </c>
      <c r="BF24" s="210">
        <v>4.2287299999999997</v>
      </c>
      <c r="BG24" s="210">
        <v>5.3612399999999996</v>
      </c>
      <c r="BH24" s="210">
        <v>5.7248900000000003</v>
      </c>
      <c r="BI24" s="299">
        <v>5.7574889999999996</v>
      </c>
      <c r="BJ24" s="299">
        <v>5.7795160000000001</v>
      </c>
      <c r="BK24" s="299">
        <v>5.8117479999999997</v>
      </c>
      <c r="BL24" s="299">
        <v>5.6050979999999999</v>
      </c>
      <c r="BM24" s="299">
        <v>4.9310989999999997</v>
      </c>
      <c r="BN24" s="299">
        <v>3.6857890000000002</v>
      </c>
      <c r="BO24" s="299">
        <v>3.6342500000000002</v>
      </c>
      <c r="BP24" s="299">
        <v>3.686493</v>
      </c>
      <c r="BQ24" s="299">
        <v>3.6971560000000001</v>
      </c>
      <c r="BR24" s="299">
        <v>3.6973959999999999</v>
      </c>
      <c r="BS24" s="299">
        <v>3.5314169999999998</v>
      </c>
      <c r="BT24" s="299">
        <v>3.541973</v>
      </c>
      <c r="BU24" s="299">
        <v>3.5836670000000002</v>
      </c>
      <c r="BV24" s="299">
        <v>3.635732</v>
      </c>
    </row>
    <row r="25" spans="1:74" ht="11.15" customHeight="1" x14ac:dyDescent="0.25">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10">
        <v>2.91</v>
      </c>
      <c r="BD25" s="210">
        <v>3.26</v>
      </c>
      <c r="BE25" s="210">
        <v>3.84</v>
      </c>
      <c r="BF25" s="210">
        <v>4.07</v>
      </c>
      <c r="BG25" s="210">
        <v>5.16</v>
      </c>
      <c r="BH25" s="210">
        <v>5.51</v>
      </c>
      <c r="BI25" s="299">
        <v>5.5413759999999996</v>
      </c>
      <c r="BJ25" s="299">
        <v>5.562576</v>
      </c>
      <c r="BK25" s="299">
        <v>5.5935980000000001</v>
      </c>
      <c r="BL25" s="299">
        <v>5.3947050000000001</v>
      </c>
      <c r="BM25" s="299">
        <v>4.7460050000000003</v>
      </c>
      <c r="BN25" s="299">
        <v>3.5474389999999998</v>
      </c>
      <c r="BO25" s="299">
        <v>3.4978340000000001</v>
      </c>
      <c r="BP25" s="299">
        <v>3.5481159999999998</v>
      </c>
      <c r="BQ25" s="299">
        <v>3.5583800000000001</v>
      </c>
      <c r="BR25" s="299">
        <v>3.5586099999999998</v>
      </c>
      <c r="BS25" s="299">
        <v>3.3988619999999998</v>
      </c>
      <c r="BT25" s="299">
        <v>3.4090210000000001</v>
      </c>
      <c r="BU25" s="299">
        <v>3.4491499999999999</v>
      </c>
      <c r="BV25" s="299">
        <v>3.4992610000000002</v>
      </c>
    </row>
    <row r="26" spans="1:74" ht="11.15" customHeight="1" x14ac:dyDescent="0.25">
      <c r="A26" s="52"/>
      <c r="B26" s="53" t="s">
        <v>1012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02"/>
      <c r="BJ26" s="302"/>
      <c r="BK26" s="302"/>
      <c r="BL26" s="302"/>
      <c r="BM26" s="302"/>
      <c r="BN26" s="302"/>
      <c r="BO26" s="302"/>
      <c r="BP26" s="302"/>
      <c r="BQ26" s="302"/>
      <c r="BR26" s="302"/>
      <c r="BS26" s="302"/>
      <c r="BT26" s="302"/>
      <c r="BU26" s="302"/>
      <c r="BV26" s="302"/>
    </row>
    <row r="27" spans="1:74" ht="11.15" customHeight="1" x14ac:dyDescent="0.25">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3.55</v>
      </c>
      <c r="AG27" s="210">
        <v>3.33</v>
      </c>
      <c r="AH27" s="210">
        <v>3.18</v>
      </c>
      <c r="AI27" s="210">
        <v>3.35</v>
      </c>
      <c r="AJ27" s="210">
        <v>3.43</v>
      </c>
      <c r="AK27" s="210">
        <v>3.86</v>
      </c>
      <c r="AL27" s="210">
        <v>3.84</v>
      </c>
      <c r="AM27" s="210">
        <v>3.7</v>
      </c>
      <c r="AN27" s="210">
        <v>3.58</v>
      </c>
      <c r="AO27" s="210">
        <v>3.38</v>
      </c>
      <c r="AP27" s="210">
        <v>2.99</v>
      </c>
      <c r="AQ27" s="210">
        <v>2.9</v>
      </c>
      <c r="AR27" s="210">
        <v>2.71</v>
      </c>
      <c r="AS27" s="210">
        <v>2.57</v>
      </c>
      <c r="AT27" s="210">
        <v>2.84</v>
      </c>
      <c r="AU27" s="210">
        <v>3.29</v>
      </c>
      <c r="AV27" s="210">
        <v>3.28</v>
      </c>
      <c r="AW27" s="210">
        <v>3.98</v>
      </c>
      <c r="AX27" s="210">
        <v>4.0999999999999996</v>
      </c>
      <c r="AY27" s="210">
        <v>4.07</v>
      </c>
      <c r="AZ27" s="210">
        <v>9.33</v>
      </c>
      <c r="BA27" s="210">
        <v>4.4000000000000004</v>
      </c>
      <c r="BB27" s="210">
        <v>4</v>
      </c>
      <c r="BC27" s="210">
        <v>4.12</v>
      </c>
      <c r="BD27" s="210">
        <v>4.1500000000000004</v>
      </c>
      <c r="BE27" s="210">
        <v>4.7300000000000004</v>
      </c>
      <c r="BF27" s="210">
        <v>5.0199999999999996</v>
      </c>
      <c r="BG27" s="210">
        <v>5.5926140000000002</v>
      </c>
      <c r="BH27" s="210">
        <v>6.4815579999999997</v>
      </c>
      <c r="BI27" s="299">
        <v>6.7050970000000003</v>
      </c>
      <c r="BJ27" s="299">
        <v>7.1159470000000002</v>
      </c>
      <c r="BK27" s="299">
        <v>7.1387140000000002</v>
      </c>
      <c r="BL27" s="299">
        <v>7.1844159999999997</v>
      </c>
      <c r="BM27" s="299">
        <v>6.6173679999999999</v>
      </c>
      <c r="BN27" s="299">
        <v>5.6785160000000001</v>
      </c>
      <c r="BO27" s="299">
        <v>4.8344620000000003</v>
      </c>
      <c r="BP27" s="299">
        <v>4.677473</v>
      </c>
      <c r="BQ27" s="299">
        <v>4.6923680000000001</v>
      </c>
      <c r="BR27" s="299">
        <v>4.652971</v>
      </c>
      <c r="BS27" s="299">
        <v>4.5606879999999999</v>
      </c>
      <c r="BT27" s="299">
        <v>4.5709479999999996</v>
      </c>
      <c r="BU27" s="299">
        <v>4.7064380000000003</v>
      </c>
      <c r="BV27" s="299">
        <v>5.0861609999999997</v>
      </c>
    </row>
    <row r="28" spans="1:74" ht="11.15" customHeight="1" x14ac:dyDescent="0.25">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7.54</v>
      </c>
      <c r="AC28" s="210">
        <v>7.4</v>
      </c>
      <c r="AD28" s="210">
        <v>7.72</v>
      </c>
      <c r="AE28" s="210">
        <v>8.06</v>
      </c>
      <c r="AF28" s="210">
        <v>8.2899999999999991</v>
      </c>
      <c r="AG28" s="210">
        <v>8.4700000000000006</v>
      </c>
      <c r="AH28" s="210">
        <v>8.41</v>
      </c>
      <c r="AI28" s="210">
        <v>8.34</v>
      </c>
      <c r="AJ28" s="210">
        <v>7.63</v>
      </c>
      <c r="AK28" s="210">
        <v>6.98</v>
      </c>
      <c r="AL28" s="210">
        <v>7.19</v>
      </c>
      <c r="AM28" s="210">
        <v>7.24</v>
      </c>
      <c r="AN28" s="210">
        <v>7.03</v>
      </c>
      <c r="AO28" s="210">
        <v>7.29</v>
      </c>
      <c r="AP28" s="210">
        <v>7.24</v>
      </c>
      <c r="AQ28" s="210">
        <v>7.73</v>
      </c>
      <c r="AR28" s="210">
        <v>8.24</v>
      </c>
      <c r="AS28" s="210">
        <v>8.49</v>
      </c>
      <c r="AT28" s="210">
        <v>8.48</v>
      </c>
      <c r="AU28" s="210">
        <v>8.4499999999999993</v>
      </c>
      <c r="AV28" s="210">
        <v>7.59</v>
      </c>
      <c r="AW28" s="210">
        <v>7.64</v>
      </c>
      <c r="AX28" s="210">
        <v>7.39</v>
      </c>
      <c r="AY28" s="210">
        <v>7.41</v>
      </c>
      <c r="AZ28" s="210">
        <v>7.35</v>
      </c>
      <c r="BA28" s="210">
        <v>7.99</v>
      </c>
      <c r="BB28" s="210">
        <v>8.4</v>
      </c>
      <c r="BC28" s="210">
        <v>8.9600000000000009</v>
      </c>
      <c r="BD28" s="210">
        <v>9.59</v>
      </c>
      <c r="BE28" s="210">
        <v>9.8699999999999992</v>
      </c>
      <c r="BF28" s="210">
        <v>10.18</v>
      </c>
      <c r="BG28" s="210">
        <v>10.001289999999999</v>
      </c>
      <c r="BH28" s="210">
        <v>9.8119019999999999</v>
      </c>
      <c r="BI28" s="299">
        <v>9.6357479999999995</v>
      </c>
      <c r="BJ28" s="299">
        <v>9.7465130000000002</v>
      </c>
      <c r="BK28" s="299">
        <v>9.7949850000000005</v>
      </c>
      <c r="BL28" s="299">
        <v>9.8789379999999998</v>
      </c>
      <c r="BM28" s="299">
        <v>9.9997790000000002</v>
      </c>
      <c r="BN28" s="299">
        <v>9.9565190000000001</v>
      </c>
      <c r="BO28" s="299">
        <v>9.9186060000000005</v>
      </c>
      <c r="BP28" s="299">
        <v>10.05439</v>
      </c>
      <c r="BQ28" s="299">
        <v>9.9319970000000009</v>
      </c>
      <c r="BR28" s="299">
        <v>9.7618030000000005</v>
      </c>
      <c r="BS28" s="299">
        <v>9.4344079999999995</v>
      </c>
      <c r="BT28" s="299">
        <v>8.7782219999999995</v>
      </c>
      <c r="BU28" s="299">
        <v>8.4156209999999998</v>
      </c>
      <c r="BV28" s="299">
        <v>8.2691160000000004</v>
      </c>
    </row>
    <row r="29" spans="1:74" ht="11.15" customHeight="1" x14ac:dyDescent="0.25">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15.6</v>
      </c>
      <c r="AG29" s="210">
        <v>17.739999999999998</v>
      </c>
      <c r="AH29" s="210">
        <v>18.37</v>
      </c>
      <c r="AI29" s="210">
        <v>17.61</v>
      </c>
      <c r="AJ29" s="210">
        <v>12.5</v>
      </c>
      <c r="AK29" s="210">
        <v>9.33</v>
      </c>
      <c r="AL29" s="210">
        <v>9.3000000000000007</v>
      </c>
      <c r="AM29" s="210">
        <v>9.43</v>
      </c>
      <c r="AN29" s="210">
        <v>9.19</v>
      </c>
      <c r="AO29" s="210">
        <v>9.8000000000000007</v>
      </c>
      <c r="AP29" s="210">
        <v>10.42</v>
      </c>
      <c r="AQ29" s="210">
        <v>11.79</v>
      </c>
      <c r="AR29" s="210">
        <v>15.33</v>
      </c>
      <c r="AS29" s="210">
        <v>17.489999999999998</v>
      </c>
      <c r="AT29" s="210">
        <v>18.27</v>
      </c>
      <c r="AU29" s="210">
        <v>16.850000000000001</v>
      </c>
      <c r="AV29" s="210">
        <v>12.26</v>
      </c>
      <c r="AW29" s="210">
        <v>10.99</v>
      </c>
      <c r="AX29" s="210">
        <v>9.75</v>
      </c>
      <c r="AY29" s="210">
        <v>9.68</v>
      </c>
      <c r="AZ29" s="210">
        <v>9.31</v>
      </c>
      <c r="BA29" s="210">
        <v>10.51</v>
      </c>
      <c r="BB29" s="210">
        <v>12.25</v>
      </c>
      <c r="BC29" s="210">
        <v>14.13</v>
      </c>
      <c r="BD29" s="210">
        <v>17.73</v>
      </c>
      <c r="BE29" s="210">
        <v>19.940000000000001</v>
      </c>
      <c r="BF29" s="210">
        <v>20.96</v>
      </c>
      <c r="BG29" s="210">
        <v>19.554960000000001</v>
      </c>
      <c r="BH29" s="210">
        <v>16.487559999999998</v>
      </c>
      <c r="BI29" s="299">
        <v>13.702540000000001</v>
      </c>
      <c r="BJ29" s="299">
        <v>12.766500000000001</v>
      </c>
      <c r="BK29" s="299">
        <v>12.49291</v>
      </c>
      <c r="BL29" s="299">
        <v>12.47706</v>
      </c>
      <c r="BM29" s="299">
        <v>12.85491</v>
      </c>
      <c r="BN29" s="299">
        <v>13.482060000000001</v>
      </c>
      <c r="BO29" s="299">
        <v>15.13003</v>
      </c>
      <c r="BP29" s="299">
        <v>17.379270000000002</v>
      </c>
      <c r="BQ29" s="299">
        <v>18.590160000000001</v>
      </c>
      <c r="BR29" s="299">
        <v>19.09085</v>
      </c>
      <c r="BS29" s="299">
        <v>17.981590000000001</v>
      </c>
      <c r="BT29" s="299">
        <v>14.38396</v>
      </c>
      <c r="BU29" s="299">
        <v>11.52012</v>
      </c>
      <c r="BV29" s="299">
        <v>10.54429</v>
      </c>
    </row>
    <row r="30" spans="1:74" ht="11.15" customHeight="1" x14ac:dyDescent="0.25">
      <c r="A30" s="49"/>
      <c r="B30" s="54" t="s">
        <v>992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372"/>
      <c r="BJ30" s="372"/>
      <c r="BK30" s="372"/>
      <c r="BL30" s="372"/>
      <c r="BM30" s="372"/>
      <c r="BN30" s="372"/>
      <c r="BO30" s="372"/>
      <c r="BP30" s="372"/>
      <c r="BQ30" s="372"/>
      <c r="BR30" s="372"/>
      <c r="BS30" s="372"/>
      <c r="BT30" s="372"/>
      <c r="BU30" s="372"/>
      <c r="BV30" s="372"/>
    </row>
    <row r="31" spans="1:74" ht="11.15" customHeight="1" x14ac:dyDescent="0.25">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372"/>
      <c r="BJ31" s="372"/>
      <c r="BK31" s="372"/>
      <c r="BL31" s="372"/>
      <c r="BM31" s="372"/>
      <c r="BN31" s="372"/>
      <c r="BO31" s="372"/>
      <c r="BP31" s="372"/>
      <c r="BQ31" s="372"/>
      <c r="BR31" s="372"/>
      <c r="BS31" s="372"/>
      <c r="BT31" s="372"/>
      <c r="BU31" s="372"/>
      <c r="BV31" s="372"/>
    </row>
    <row r="32" spans="1:74" ht="11.15" customHeight="1" x14ac:dyDescent="0.25">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1.94</v>
      </c>
      <c r="AU32" s="210">
        <v>1.94</v>
      </c>
      <c r="AV32" s="210">
        <v>1.92</v>
      </c>
      <c r="AW32" s="210">
        <v>1.91</v>
      </c>
      <c r="AX32" s="210">
        <v>1.92</v>
      </c>
      <c r="AY32" s="210">
        <v>1.9</v>
      </c>
      <c r="AZ32" s="210">
        <v>1.93</v>
      </c>
      <c r="BA32" s="210">
        <v>1.9</v>
      </c>
      <c r="BB32" s="210">
        <v>1.9</v>
      </c>
      <c r="BC32" s="210">
        <v>1.9</v>
      </c>
      <c r="BD32" s="210">
        <v>1.96</v>
      </c>
      <c r="BE32" s="210">
        <v>2.0101161027000001</v>
      </c>
      <c r="BF32" s="210">
        <v>2.0584371320999999</v>
      </c>
      <c r="BG32" s="210">
        <v>2.083898</v>
      </c>
      <c r="BH32" s="210">
        <v>2.047069</v>
      </c>
      <c r="BI32" s="299">
        <v>2.0582029999999998</v>
      </c>
      <c r="BJ32" s="299">
        <v>2.064737</v>
      </c>
      <c r="BK32" s="299">
        <v>2.0699939999999999</v>
      </c>
      <c r="BL32" s="299">
        <v>2.086989</v>
      </c>
      <c r="BM32" s="299">
        <v>2.0980110000000001</v>
      </c>
      <c r="BN32" s="299">
        <v>2.1211359999999999</v>
      </c>
      <c r="BO32" s="299">
        <v>2.0895350000000001</v>
      </c>
      <c r="BP32" s="299">
        <v>2.0613969999999999</v>
      </c>
      <c r="BQ32" s="299">
        <v>2.0738840000000001</v>
      </c>
      <c r="BR32" s="299">
        <v>2.071742</v>
      </c>
      <c r="BS32" s="299">
        <v>2.0931350000000002</v>
      </c>
      <c r="BT32" s="299">
        <v>2.0493929999999998</v>
      </c>
      <c r="BU32" s="299">
        <v>2.0706030000000002</v>
      </c>
      <c r="BV32" s="299">
        <v>2.071755</v>
      </c>
    </row>
    <row r="33" spans="1:74" ht="11.15" customHeight="1" x14ac:dyDescent="0.25">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2.42</v>
      </c>
      <c r="AV33" s="210">
        <v>2.4900000000000002</v>
      </c>
      <c r="AW33" s="210">
        <v>2.99</v>
      </c>
      <c r="AX33" s="210">
        <v>3.17</v>
      </c>
      <c r="AY33" s="210">
        <v>3.19</v>
      </c>
      <c r="AZ33" s="210">
        <v>15.52</v>
      </c>
      <c r="BA33" s="210">
        <v>3.26</v>
      </c>
      <c r="BB33" s="210">
        <v>3.01</v>
      </c>
      <c r="BC33" s="210">
        <v>3.24</v>
      </c>
      <c r="BD33" s="210">
        <v>3.45</v>
      </c>
      <c r="BE33" s="210">
        <v>3.9906573316</v>
      </c>
      <c r="BF33" s="210">
        <v>4.3070894169000002</v>
      </c>
      <c r="BG33" s="210">
        <v>5.3268519999999997</v>
      </c>
      <c r="BH33" s="210">
        <v>5.7905660000000001</v>
      </c>
      <c r="BI33" s="299">
        <v>5.9350259999999997</v>
      </c>
      <c r="BJ33" s="299">
        <v>6.1045100000000003</v>
      </c>
      <c r="BK33" s="299">
        <v>6.2982959999999997</v>
      </c>
      <c r="BL33" s="299">
        <v>6.0464399999999996</v>
      </c>
      <c r="BM33" s="299">
        <v>5.1954310000000001</v>
      </c>
      <c r="BN33" s="299">
        <v>3.879016</v>
      </c>
      <c r="BO33" s="299">
        <v>3.75223</v>
      </c>
      <c r="BP33" s="299">
        <v>3.6756150000000001</v>
      </c>
      <c r="BQ33" s="299">
        <v>3.726823</v>
      </c>
      <c r="BR33" s="299">
        <v>3.7484099999999998</v>
      </c>
      <c r="BS33" s="299">
        <v>3.5614940000000002</v>
      </c>
      <c r="BT33" s="299">
        <v>3.633076</v>
      </c>
      <c r="BU33" s="299">
        <v>3.81664</v>
      </c>
      <c r="BV33" s="299">
        <v>4.025226</v>
      </c>
    </row>
    <row r="34" spans="1:74" ht="11.15" customHeight="1" x14ac:dyDescent="0.25">
      <c r="A34" s="52" t="s">
        <v>529</v>
      </c>
      <c r="B34" s="576" t="s">
        <v>993</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8.83</v>
      </c>
      <c r="AX34" s="210">
        <v>9.1999999999999993</v>
      </c>
      <c r="AY34" s="210">
        <v>10.32</v>
      </c>
      <c r="AZ34" s="210">
        <v>11.37</v>
      </c>
      <c r="BA34" s="210">
        <v>12.41</v>
      </c>
      <c r="BB34" s="210">
        <v>12.81</v>
      </c>
      <c r="BC34" s="210">
        <v>12.82</v>
      </c>
      <c r="BD34" s="210">
        <v>13.56</v>
      </c>
      <c r="BE34" s="210">
        <v>14.34</v>
      </c>
      <c r="BF34" s="210">
        <v>13.66757</v>
      </c>
      <c r="BG34" s="210">
        <v>13.080080000000001</v>
      </c>
      <c r="BH34" s="210">
        <v>13.313409999999999</v>
      </c>
      <c r="BI34" s="299">
        <v>14.05045</v>
      </c>
      <c r="BJ34" s="299">
        <v>14.664070000000001</v>
      </c>
      <c r="BK34" s="299">
        <v>14.74588</v>
      </c>
      <c r="BL34" s="299">
        <v>14.31021</v>
      </c>
      <c r="BM34" s="299">
        <v>14.56368</v>
      </c>
      <c r="BN34" s="299">
        <v>14.992520000000001</v>
      </c>
      <c r="BO34" s="299">
        <v>14.31959</v>
      </c>
      <c r="BP34" s="299">
        <v>14.37283</v>
      </c>
      <c r="BQ34" s="299">
        <v>13.6136</v>
      </c>
      <c r="BR34" s="299">
        <v>13.03586</v>
      </c>
      <c r="BS34" s="299">
        <v>12.724170000000001</v>
      </c>
      <c r="BT34" s="299">
        <v>12.55622</v>
      </c>
      <c r="BU34" s="299">
        <v>12.41269</v>
      </c>
      <c r="BV34" s="299">
        <v>12.602980000000001</v>
      </c>
    </row>
    <row r="35" spans="1:74" ht="11.15" customHeight="1" x14ac:dyDescent="0.25">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10.68</v>
      </c>
      <c r="AT35" s="210">
        <v>10.44</v>
      </c>
      <c r="AU35" s="210">
        <v>9.83</v>
      </c>
      <c r="AV35" s="210">
        <v>10.07</v>
      </c>
      <c r="AW35" s="210">
        <v>10.35</v>
      </c>
      <c r="AX35" s="210">
        <v>11.14</v>
      </c>
      <c r="AY35" s="210">
        <v>12.16</v>
      </c>
      <c r="AZ35" s="210">
        <v>13.69</v>
      </c>
      <c r="BA35" s="210">
        <v>14.74</v>
      </c>
      <c r="BB35" s="210">
        <v>14.76</v>
      </c>
      <c r="BC35" s="210">
        <v>15.09</v>
      </c>
      <c r="BD35" s="210">
        <v>15.73</v>
      </c>
      <c r="BE35" s="210">
        <v>16</v>
      </c>
      <c r="BF35" s="210">
        <v>16.040800000000001</v>
      </c>
      <c r="BG35" s="210">
        <v>16.676380000000002</v>
      </c>
      <c r="BH35" s="210">
        <v>18.57422</v>
      </c>
      <c r="BI35" s="299">
        <v>19.171130000000002</v>
      </c>
      <c r="BJ35" s="299">
        <v>18.467919999999999</v>
      </c>
      <c r="BK35" s="299">
        <v>17.904859999999999</v>
      </c>
      <c r="BL35" s="299">
        <v>17.861370000000001</v>
      </c>
      <c r="BM35" s="299">
        <v>17.83323</v>
      </c>
      <c r="BN35" s="299">
        <v>17.27018</v>
      </c>
      <c r="BO35" s="299">
        <v>16.854970000000002</v>
      </c>
      <c r="BP35" s="299">
        <v>16.611640000000001</v>
      </c>
      <c r="BQ35" s="299">
        <v>16.499870000000001</v>
      </c>
      <c r="BR35" s="299">
        <v>16.30058</v>
      </c>
      <c r="BS35" s="299">
        <v>15.972659999999999</v>
      </c>
      <c r="BT35" s="299">
        <v>16.128879999999999</v>
      </c>
      <c r="BU35" s="299">
        <v>16.335889999999999</v>
      </c>
      <c r="BV35" s="299">
        <v>15.366020000000001</v>
      </c>
    </row>
    <row r="36" spans="1:74" ht="11.15" customHeight="1" x14ac:dyDescent="0.25">
      <c r="A36" s="52"/>
      <c r="B36" s="55" t="s">
        <v>1013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389</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6.34</v>
      </c>
      <c r="AN37" s="437">
        <v>6.41</v>
      </c>
      <c r="AO37" s="437">
        <v>6.38</v>
      </c>
      <c r="AP37" s="437">
        <v>6.4</v>
      </c>
      <c r="AQ37" s="437">
        <v>6.53</v>
      </c>
      <c r="AR37" s="437">
        <v>6.93</v>
      </c>
      <c r="AS37" s="437">
        <v>7.17</v>
      </c>
      <c r="AT37" s="437">
        <v>7.07</v>
      </c>
      <c r="AU37" s="437">
        <v>7.01</v>
      </c>
      <c r="AV37" s="437">
        <v>6.71</v>
      </c>
      <c r="AW37" s="437">
        <v>6.48</v>
      </c>
      <c r="AX37" s="437">
        <v>6.4</v>
      </c>
      <c r="AY37" s="437">
        <v>6.35</v>
      </c>
      <c r="AZ37" s="437">
        <v>8.15</v>
      </c>
      <c r="BA37" s="437">
        <v>7.01</v>
      </c>
      <c r="BB37" s="437">
        <v>6.77</v>
      </c>
      <c r="BC37" s="437">
        <v>6.65</v>
      </c>
      <c r="BD37" s="437">
        <v>7.27</v>
      </c>
      <c r="BE37" s="437">
        <v>7.53</v>
      </c>
      <c r="BF37" s="437">
        <v>7.65</v>
      </c>
      <c r="BG37" s="437">
        <v>7.6040270000000003</v>
      </c>
      <c r="BH37" s="437">
        <v>7.2344160000000004</v>
      </c>
      <c r="BI37" s="438">
        <v>6.7497470000000002</v>
      </c>
      <c r="BJ37" s="438">
        <v>6.662566</v>
      </c>
      <c r="BK37" s="438">
        <v>6.6016469999999998</v>
      </c>
      <c r="BL37" s="438">
        <v>7.6177890000000001</v>
      </c>
      <c r="BM37" s="438">
        <v>7.2345509999999997</v>
      </c>
      <c r="BN37" s="438">
        <v>6.865024</v>
      </c>
      <c r="BO37" s="438">
        <v>6.7387759999999997</v>
      </c>
      <c r="BP37" s="438">
        <v>7.2167349999999999</v>
      </c>
      <c r="BQ37" s="438">
        <v>7.4651630000000004</v>
      </c>
      <c r="BR37" s="438">
        <v>7.5532149999999998</v>
      </c>
      <c r="BS37" s="438">
        <v>7.4554260000000001</v>
      </c>
      <c r="BT37" s="438">
        <v>6.9758339999999999</v>
      </c>
      <c r="BU37" s="438">
        <v>6.6906819999999998</v>
      </c>
      <c r="BV37" s="438">
        <v>6.5703379999999996</v>
      </c>
    </row>
    <row r="38" spans="1:74" ht="11.15" customHeight="1" x14ac:dyDescent="0.25">
      <c r="A38" s="56" t="s">
        <v>5</v>
      </c>
      <c r="B38" s="151" t="s">
        <v>390</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10.23</v>
      </c>
      <c r="AN38" s="437">
        <v>10.36</v>
      </c>
      <c r="AO38" s="437">
        <v>10.41</v>
      </c>
      <c r="AP38" s="437">
        <v>10.42</v>
      </c>
      <c r="AQ38" s="437">
        <v>10.45</v>
      </c>
      <c r="AR38" s="437">
        <v>10.95</v>
      </c>
      <c r="AS38" s="437">
        <v>10.9</v>
      </c>
      <c r="AT38" s="437">
        <v>10.95</v>
      </c>
      <c r="AU38" s="437">
        <v>11.07</v>
      </c>
      <c r="AV38" s="437">
        <v>10.79</v>
      </c>
      <c r="AW38" s="437">
        <v>10.59</v>
      </c>
      <c r="AX38" s="437">
        <v>10.48</v>
      </c>
      <c r="AY38" s="437">
        <v>10.31</v>
      </c>
      <c r="AZ38" s="437">
        <v>11.93</v>
      </c>
      <c r="BA38" s="437">
        <v>11.13</v>
      </c>
      <c r="BB38" s="437">
        <v>10.99</v>
      </c>
      <c r="BC38" s="437">
        <v>10.84</v>
      </c>
      <c r="BD38" s="437">
        <v>11.34</v>
      </c>
      <c r="BE38" s="437">
        <v>11.57</v>
      </c>
      <c r="BF38" s="437">
        <v>11.6</v>
      </c>
      <c r="BG38" s="437">
        <v>11.555020000000001</v>
      </c>
      <c r="BH38" s="437">
        <v>11.30406</v>
      </c>
      <c r="BI38" s="438">
        <v>11.117100000000001</v>
      </c>
      <c r="BJ38" s="438">
        <v>11.02303</v>
      </c>
      <c r="BK38" s="438">
        <v>10.81734</v>
      </c>
      <c r="BL38" s="438">
        <v>12.37804</v>
      </c>
      <c r="BM38" s="438">
        <v>11.68239</v>
      </c>
      <c r="BN38" s="438">
        <v>11.46912</v>
      </c>
      <c r="BO38" s="438">
        <v>11.2174</v>
      </c>
      <c r="BP38" s="438">
        <v>11.64668</v>
      </c>
      <c r="BQ38" s="438">
        <v>11.76904</v>
      </c>
      <c r="BR38" s="438">
        <v>11.68305</v>
      </c>
      <c r="BS38" s="438">
        <v>11.583920000000001</v>
      </c>
      <c r="BT38" s="438">
        <v>11.24541</v>
      </c>
      <c r="BU38" s="438">
        <v>11.060650000000001</v>
      </c>
      <c r="BV38" s="438">
        <v>10.89104</v>
      </c>
    </row>
    <row r="39" spans="1:74" ht="11.15" customHeight="1" x14ac:dyDescent="0.25">
      <c r="A39" s="56" t="s">
        <v>532</v>
      </c>
      <c r="B39" s="255" t="s">
        <v>391</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12.79</v>
      </c>
      <c r="AN39" s="439">
        <v>12.85</v>
      </c>
      <c r="AO39" s="439">
        <v>13.08</v>
      </c>
      <c r="AP39" s="439">
        <v>13.28</v>
      </c>
      <c r="AQ39" s="439">
        <v>13.15</v>
      </c>
      <c r="AR39" s="439">
        <v>13.27</v>
      </c>
      <c r="AS39" s="439">
        <v>13.25</v>
      </c>
      <c r="AT39" s="439">
        <v>13.31</v>
      </c>
      <c r="AU39" s="439">
        <v>13.54</v>
      </c>
      <c r="AV39" s="439">
        <v>13.7</v>
      </c>
      <c r="AW39" s="439">
        <v>13.35</v>
      </c>
      <c r="AX39" s="439">
        <v>12.8</v>
      </c>
      <c r="AY39" s="439">
        <v>12.69</v>
      </c>
      <c r="AZ39" s="439">
        <v>13.34</v>
      </c>
      <c r="BA39" s="439">
        <v>13.29</v>
      </c>
      <c r="BB39" s="439">
        <v>13.76</v>
      </c>
      <c r="BC39" s="439">
        <v>13.71</v>
      </c>
      <c r="BD39" s="439">
        <v>13.85</v>
      </c>
      <c r="BE39" s="439">
        <v>13.9</v>
      </c>
      <c r="BF39" s="439">
        <v>13.99</v>
      </c>
      <c r="BG39" s="439">
        <v>14.042920000000001</v>
      </c>
      <c r="BH39" s="439">
        <v>14.208600000000001</v>
      </c>
      <c r="BI39" s="440">
        <v>13.97214</v>
      </c>
      <c r="BJ39" s="440">
        <v>13.463609999999999</v>
      </c>
      <c r="BK39" s="440">
        <v>13.42404</v>
      </c>
      <c r="BL39" s="440">
        <v>14.25056</v>
      </c>
      <c r="BM39" s="440">
        <v>14.06427</v>
      </c>
      <c r="BN39" s="440">
        <v>14.540620000000001</v>
      </c>
      <c r="BO39" s="440">
        <v>14.30808</v>
      </c>
      <c r="BP39" s="440">
        <v>14.390219999999999</v>
      </c>
      <c r="BQ39" s="440">
        <v>14.30926</v>
      </c>
      <c r="BR39" s="440">
        <v>14.35087</v>
      </c>
      <c r="BS39" s="440">
        <v>14.401</v>
      </c>
      <c r="BT39" s="440">
        <v>14.429880000000001</v>
      </c>
      <c r="BU39" s="440">
        <v>14.154299999999999</v>
      </c>
      <c r="BV39" s="440">
        <v>13.524100000000001</v>
      </c>
    </row>
    <row r="40" spans="1:74" s="392" customFormat="1" ht="12" customHeight="1" x14ac:dyDescent="0.25">
      <c r="A40" s="391"/>
      <c r="B40" s="777" t="s">
        <v>839</v>
      </c>
      <c r="C40" s="748"/>
      <c r="D40" s="748"/>
      <c r="E40" s="748"/>
      <c r="F40" s="748"/>
      <c r="G40" s="748"/>
      <c r="H40" s="748"/>
      <c r="I40" s="748"/>
      <c r="J40" s="748"/>
      <c r="K40" s="748"/>
      <c r="L40" s="748"/>
      <c r="M40" s="748"/>
      <c r="N40" s="748"/>
      <c r="O40" s="748"/>
      <c r="P40" s="748"/>
      <c r="Q40" s="742"/>
      <c r="AY40" s="451"/>
      <c r="AZ40" s="451"/>
      <c r="BA40" s="451"/>
      <c r="BB40" s="451"/>
      <c r="BC40" s="451"/>
      <c r="BD40" s="581"/>
      <c r="BE40" s="581"/>
      <c r="BF40" s="581"/>
      <c r="BG40" s="451"/>
      <c r="BH40" s="451"/>
      <c r="BI40" s="451"/>
      <c r="BJ40" s="451"/>
    </row>
    <row r="41" spans="1:74" s="392" customFormat="1" ht="12" customHeight="1" x14ac:dyDescent="0.25">
      <c r="A41" s="391"/>
      <c r="B41" s="777" t="s">
        <v>840</v>
      </c>
      <c r="C41" s="748"/>
      <c r="D41" s="748"/>
      <c r="E41" s="748"/>
      <c r="F41" s="748"/>
      <c r="G41" s="748"/>
      <c r="H41" s="748"/>
      <c r="I41" s="748"/>
      <c r="J41" s="748"/>
      <c r="K41" s="748"/>
      <c r="L41" s="748"/>
      <c r="M41" s="748"/>
      <c r="N41" s="748"/>
      <c r="O41" s="748"/>
      <c r="P41" s="748"/>
      <c r="Q41" s="742"/>
      <c r="AY41" s="451"/>
      <c r="AZ41" s="451"/>
      <c r="BA41" s="451"/>
      <c r="BB41" s="451"/>
      <c r="BC41" s="451"/>
      <c r="BD41" s="581"/>
      <c r="BE41" s="581"/>
      <c r="BF41" s="581"/>
      <c r="BG41" s="451"/>
      <c r="BH41" s="451"/>
      <c r="BI41" s="451"/>
      <c r="BJ41" s="451"/>
    </row>
    <row r="42" spans="1:74" s="392" customFormat="1" ht="12" customHeight="1" x14ac:dyDescent="0.25">
      <c r="A42" s="391"/>
      <c r="B42" s="775" t="s">
        <v>994</v>
      </c>
      <c r="C42" s="748"/>
      <c r="D42" s="748"/>
      <c r="E42" s="748"/>
      <c r="F42" s="748"/>
      <c r="G42" s="748"/>
      <c r="H42" s="748"/>
      <c r="I42" s="748"/>
      <c r="J42" s="748"/>
      <c r="K42" s="748"/>
      <c r="L42" s="748"/>
      <c r="M42" s="748"/>
      <c r="N42" s="748"/>
      <c r="O42" s="748"/>
      <c r="P42" s="748"/>
      <c r="Q42" s="742"/>
      <c r="AY42" s="451"/>
      <c r="AZ42" s="451"/>
      <c r="BA42" s="451"/>
      <c r="BB42" s="451"/>
      <c r="BC42" s="451"/>
      <c r="BD42" s="581"/>
      <c r="BE42" s="581"/>
      <c r="BF42" s="581"/>
      <c r="BG42" s="451"/>
      <c r="BH42" s="451"/>
      <c r="BI42" s="451"/>
      <c r="BJ42" s="451"/>
    </row>
    <row r="43" spans="1:74" s="392" customFormat="1" ht="12" customHeight="1" x14ac:dyDescent="0.25">
      <c r="A43" s="391"/>
      <c r="B43" s="762" t="s">
        <v>815</v>
      </c>
      <c r="C43" s="763"/>
      <c r="D43" s="763"/>
      <c r="E43" s="763"/>
      <c r="F43" s="763"/>
      <c r="G43" s="763"/>
      <c r="H43" s="763"/>
      <c r="I43" s="763"/>
      <c r="J43" s="763"/>
      <c r="K43" s="763"/>
      <c r="L43" s="763"/>
      <c r="M43" s="763"/>
      <c r="N43" s="763"/>
      <c r="O43" s="763"/>
      <c r="P43" s="763"/>
      <c r="Q43" s="763"/>
      <c r="AY43" s="451"/>
      <c r="AZ43" s="451"/>
      <c r="BA43" s="451"/>
      <c r="BB43" s="451"/>
      <c r="BC43" s="451"/>
      <c r="BD43" s="581"/>
      <c r="BE43" s="581"/>
      <c r="BF43" s="581"/>
      <c r="BG43" s="451"/>
      <c r="BH43" s="451"/>
      <c r="BI43" s="451"/>
      <c r="BJ43" s="451"/>
    </row>
    <row r="44" spans="1:74" s="392" customFormat="1" ht="12" customHeight="1" x14ac:dyDescent="0.25">
      <c r="A44" s="391"/>
      <c r="B44" s="778" t="str">
        <f>"Notes: "&amp;"EIA completed modeling and analysis for this report on " &amp;Dates!D2&amp;"."</f>
        <v>Notes: EIA completed modeling and analysis for this report on Thursday November 4, 2021.</v>
      </c>
      <c r="C44" s="755"/>
      <c r="D44" s="755"/>
      <c r="E44" s="755"/>
      <c r="F44" s="755"/>
      <c r="G44" s="755"/>
      <c r="H44" s="755"/>
      <c r="I44" s="755"/>
      <c r="J44" s="755"/>
      <c r="K44" s="755"/>
      <c r="L44" s="755"/>
      <c r="M44" s="755"/>
      <c r="N44" s="755"/>
      <c r="O44" s="755"/>
      <c r="P44" s="755"/>
      <c r="Q44" s="755"/>
      <c r="AY44" s="451"/>
      <c r="AZ44" s="451"/>
      <c r="BA44" s="451"/>
      <c r="BB44" s="451"/>
      <c r="BC44" s="451"/>
      <c r="BD44" s="581"/>
      <c r="BE44" s="581"/>
      <c r="BF44" s="581"/>
      <c r="BG44" s="451"/>
      <c r="BH44" s="451"/>
      <c r="BI44" s="451"/>
      <c r="BJ44" s="451"/>
    </row>
    <row r="45" spans="1:74" s="392" customFormat="1" ht="12" customHeight="1" x14ac:dyDescent="0.25">
      <c r="A45" s="391"/>
      <c r="B45" s="756" t="s">
        <v>353</v>
      </c>
      <c r="C45" s="755"/>
      <c r="D45" s="755"/>
      <c r="E45" s="755"/>
      <c r="F45" s="755"/>
      <c r="G45" s="755"/>
      <c r="H45" s="755"/>
      <c r="I45" s="755"/>
      <c r="J45" s="755"/>
      <c r="K45" s="755"/>
      <c r="L45" s="755"/>
      <c r="M45" s="755"/>
      <c r="N45" s="755"/>
      <c r="O45" s="755"/>
      <c r="P45" s="755"/>
      <c r="Q45" s="755"/>
      <c r="AY45" s="451"/>
      <c r="AZ45" s="451"/>
      <c r="BA45" s="451"/>
      <c r="BB45" s="451"/>
      <c r="BC45" s="451"/>
      <c r="BD45" s="581"/>
      <c r="BE45" s="581"/>
      <c r="BF45" s="581"/>
      <c r="BG45" s="451"/>
      <c r="BH45" s="451"/>
      <c r="BI45" s="451"/>
      <c r="BJ45" s="451"/>
    </row>
    <row r="46" spans="1:74" s="392" customFormat="1" ht="12" customHeight="1" x14ac:dyDescent="0.25">
      <c r="A46" s="391"/>
      <c r="B46" s="776" t="s">
        <v>1382</v>
      </c>
      <c r="C46" s="763"/>
      <c r="D46" s="763"/>
      <c r="E46" s="763"/>
      <c r="F46" s="763"/>
      <c r="G46" s="763"/>
      <c r="H46" s="763"/>
      <c r="I46" s="763"/>
      <c r="J46" s="763"/>
      <c r="K46" s="763"/>
      <c r="L46" s="763"/>
      <c r="M46" s="763"/>
      <c r="N46" s="763"/>
      <c r="O46" s="763"/>
      <c r="P46" s="763"/>
      <c r="Q46" s="763"/>
      <c r="AY46" s="451"/>
      <c r="AZ46" s="451"/>
      <c r="BA46" s="451"/>
      <c r="BB46" s="451"/>
      <c r="BC46" s="451"/>
      <c r="BD46" s="581"/>
      <c r="BE46" s="581"/>
      <c r="BF46" s="581"/>
      <c r="BG46" s="451"/>
      <c r="BH46" s="451"/>
      <c r="BI46" s="451"/>
      <c r="BJ46" s="451"/>
    </row>
    <row r="47" spans="1:74" s="392" customFormat="1" ht="12" customHeight="1" x14ac:dyDescent="0.25">
      <c r="A47" s="391"/>
      <c r="B47" s="749" t="s">
        <v>841</v>
      </c>
      <c r="C47" s="748"/>
      <c r="D47" s="748"/>
      <c r="E47" s="748"/>
      <c r="F47" s="748"/>
      <c r="G47" s="748"/>
      <c r="H47" s="748"/>
      <c r="I47" s="748"/>
      <c r="J47" s="748"/>
      <c r="K47" s="748"/>
      <c r="L47" s="748"/>
      <c r="M47" s="748"/>
      <c r="N47" s="748"/>
      <c r="O47" s="748"/>
      <c r="P47" s="748"/>
      <c r="Q47" s="742"/>
      <c r="AY47" s="451"/>
      <c r="AZ47" s="451"/>
      <c r="BA47" s="451"/>
      <c r="BB47" s="451"/>
      <c r="BC47" s="451"/>
      <c r="BD47" s="581"/>
      <c r="BE47" s="581"/>
      <c r="BF47" s="581"/>
      <c r="BG47" s="451"/>
      <c r="BH47" s="451"/>
      <c r="BI47" s="451"/>
      <c r="BJ47" s="451"/>
    </row>
    <row r="48" spans="1:74" s="392" customFormat="1" ht="12" customHeight="1" x14ac:dyDescent="0.25">
      <c r="A48" s="391"/>
      <c r="B48" s="772" t="s">
        <v>842</v>
      </c>
      <c r="C48" s="742"/>
      <c r="D48" s="742"/>
      <c r="E48" s="742"/>
      <c r="F48" s="742"/>
      <c r="G48" s="742"/>
      <c r="H48" s="742"/>
      <c r="I48" s="742"/>
      <c r="J48" s="742"/>
      <c r="K48" s="742"/>
      <c r="L48" s="742"/>
      <c r="M48" s="742"/>
      <c r="N48" s="742"/>
      <c r="O48" s="742"/>
      <c r="P48" s="742"/>
      <c r="Q48" s="742"/>
      <c r="AY48" s="451"/>
      <c r="AZ48" s="451"/>
      <c r="BA48" s="451"/>
      <c r="BB48" s="451"/>
      <c r="BC48" s="451"/>
      <c r="BD48" s="581"/>
      <c r="BE48" s="581"/>
      <c r="BF48" s="581"/>
      <c r="BG48" s="451"/>
      <c r="BH48" s="451"/>
      <c r="BI48" s="451"/>
      <c r="BJ48" s="451"/>
    </row>
    <row r="49" spans="1:74" s="392" customFormat="1" ht="12" customHeight="1" x14ac:dyDescent="0.25">
      <c r="A49" s="391"/>
      <c r="B49" s="774" t="s">
        <v>680</v>
      </c>
      <c r="C49" s="742"/>
      <c r="D49" s="742"/>
      <c r="E49" s="742"/>
      <c r="F49" s="742"/>
      <c r="G49" s="742"/>
      <c r="H49" s="742"/>
      <c r="I49" s="742"/>
      <c r="J49" s="742"/>
      <c r="K49" s="742"/>
      <c r="L49" s="742"/>
      <c r="M49" s="742"/>
      <c r="N49" s="742"/>
      <c r="O49" s="742"/>
      <c r="P49" s="742"/>
      <c r="Q49" s="742"/>
      <c r="AY49" s="451"/>
      <c r="AZ49" s="451"/>
      <c r="BA49" s="451"/>
      <c r="BB49" s="451"/>
      <c r="BC49" s="451"/>
      <c r="BD49" s="581"/>
      <c r="BE49" s="581"/>
      <c r="BF49" s="581"/>
      <c r="BG49" s="451"/>
      <c r="BH49" s="451"/>
      <c r="BI49" s="451"/>
      <c r="BJ49" s="451"/>
    </row>
    <row r="50" spans="1:74" s="392" customFormat="1" ht="12" customHeight="1" x14ac:dyDescent="0.25">
      <c r="A50" s="391"/>
      <c r="B50" s="751" t="s">
        <v>838</v>
      </c>
      <c r="C50" s="752"/>
      <c r="D50" s="752"/>
      <c r="E50" s="752"/>
      <c r="F50" s="752"/>
      <c r="G50" s="752"/>
      <c r="H50" s="752"/>
      <c r="I50" s="752"/>
      <c r="J50" s="752"/>
      <c r="K50" s="752"/>
      <c r="L50" s="752"/>
      <c r="M50" s="752"/>
      <c r="N50" s="752"/>
      <c r="O50" s="752"/>
      <c r="P50" s="752"/>
      <c r="Q50" s="742"/>
      <c r="AY50" s="451"/>
      <c r="AZ50" s="451"/>
      <c r="BA50" s="451"/>
      <c r="BB50" s="451"/>
      <c r="BC50" s="451"/>
      <c r="BD50" s="581"/>
      <c r="BE50" s="581"/>
      <c r="BF50" s="581"/>
      <c r="BG50" s="451"/>
      <c r="BH50" s="451"/>
      <c r="BI50" s="451"/>
      <c r="BJ50" s="451"/>
    </row>
    <row r="51" spans="1:74" s="394" customFormat="1" ht="12" customHeight="1" x14ac:dyDescent="0.25">
      <c r="A51" s="393"/>
      <c r="B51" s="771" t="s">
        <v>1380</v>
      </c>
      <c r="C51" s="742"/>
      <c r="D51" s="742"/>
      <c r="E51" s="742"/>
      <c r="F51" s="742"/>
      <c r="G51" s="742"/>
      <c r="H51" s="742"/>
      <c r="I51" s="742"/>
      <c r="J51" s="742"/>
      <c r="K51" s="742"/>
      <c r="L51" s="742"/>
      <c r="M51" s="742"/>
      <c r="N51" s="742"/>
      <c r="O51" s="742"/>
      <c r="P51" s="742"/>
      <c r="Q51" s="742"/>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BA5" activePane="bottomRight" state="frozen"/>
      <selection activeCell="BF63" sqref="BF63"/>
      <selection pane="topRight" activeCell="BF63" sqref="BF63"/>
      <selection pane="bottomLeft" activeCell="BF63" sqref="BF63"/>
      <selection pane="bottomRight" activeCell="BJ12" sqref="BJ12"/>
    </sheetView>
  </sheetViews>
  <sheetFormatPr defaultColWidth="8.6328125" defaultRowHeight="10.5" x14ac:dyDescent="0.25"/>
  <cols>
    <col min="1" max="1" width="17.36328125" style="159" customWidth="1"/>
    <col min="2" max="2" width="30.0898437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 x14ac:dyDescent="0.3">
      <c r="A1" s="766" t="s">
        <v>798</v>
      </c>
      <c r="B1" s="781" t="s">
        <v>1355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2.5" x14ac:dyDescent="0.25">
      <c r="A2" s="767"/>
      <c r="B2" s="486" t="str">
        <f>"U.S. Energy Information Administration  |  Short-Term Energy Outlook  - "&amp;Dates!D1</f>
        <v>U.S. Energy Information Administration  |  Short-Term Energy Outlook  - November 2021</v>
      </c>
      <c r="C2" s="489"/>
      <c r="D2" s="489"/>
      <c r="E2" s="489"/>
      <c r="F2" s="489"/>
      <c r="G2" s="489"/>
      <c r="H2" s="489"/>
      <c r="I2" s="489"/>
      <c r="J2" s="718"/>
    </row>
    <row r="3" spans="1:74" s="12" customFormat="1" ht="13" x14ac:dyDescent="0.3">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296</v>
      </c>
      <c r="B6" s="170" t="s">
        <v>245</v>
      </c>
      <c r="C6" s="244">
        <v>27.005176474999999</v>
      </c>
      <c r="D6" s="244">
        <v>27.470673209000001</v>
      </c>
      <c r="E6" s="244">
        <v>27.500821453</v>
      </c>
      <c r="F6" s="244">
        <v>26.915369299999998</v>
      </c>
      <c r="G6" s="244">
        <v>27.124510613999998</v>
      </c>
      <c r="H6" s="244">
        <v>27.088642462999999</v>
      </c>
      <c r="I6" s="244">
        <v>27.551921612000001</v>
      </c>
      <c r="J6" s="244">
        <v>27.459839402</v>
      </c>
      <c r="K6" s="244">
        <v>27.029532407000001</v>
      </c>
      <c r="L6" s="244">
        <v>28.032637650000002</v>
      </c>
      <c r="M6" s="244">
        <v>28.885931271</v>
      </c>
      <c r="N6" s="244">
        <v>28.466778779999999</v>
      </c>
      <c r="O6" s="244">
        <v>28.704274631000001</v>
      </c>
      <c r="P6" s="244">
        <v>29.167426262999999</v>
      </c>
      <c r="Q6" s="244">
        <v>29.444690906999998</v>
      </c>
      <c r="R6" s="244">
        <v>29.313466244000001</v>
      </c>
      <c r="S6" s="244">
        <v>29.127356973000001</v>
      </c>
      <c r="T6" s="244">
        <v>29.435739891000001</v>
      </c>
      <c r="U6" s="244">
        <v>30.191378272000001</v>
      </c>
      <c r="V6" s="244">
        <v>30.940651281000001</v>
      </c>
      <c r="W6" s="244">
        <v>30.275002934</v>
      </c>
      <c r="X6" s="244">
        <v>30.911476253</v>
      </c>
      <c r="Y6" s="244">
        <v>31.397441610000001</v>
      </c>
      <c r="Z6" s="244">
        <v>31.518542678999999</v>
      </c>
      <c r="AA6" s="244">
        <v>30.835800289000002</v>
      </c>
      <c r="AB6" s="244">
        <v>30.837314519</v>
      </c>
      <c r="AC6" s="244">
        <v>31.135420109999998</v>
      </c>
      <c r="AD6" s="244">
        <v>31.481342551000001</v>
      </c>
      <c r="AE6" s="244">
        <v>31.198603638000002</v>
      </c>
      <c r="AF6" s="244">
        <v>31.149482119000002</v>
      </c>
      <c r="AG6" s="244">
        <v>31.093137269</v>
      </c>
      <c r="AH6" s="244">
        <v>31.639467281999998</v>
      </c>
      <c r="AI6" s="244">
        <v>31.7446679</v>
      </c>
      <c r="AJ6" s="244">
        <v>32.195990549999998</v>
      </c>
      <c r="AK6" s="244">
        <v>33.026271156</v>
      </c>
      <c r="AL6" s="244">
        <v>33.219996672999997</v>
      </c>
      <c r="AM6" s="244">
        <v>33.149106521999997</v>
      </c>
      <c r="AN6" s="244">
        <v>33.019101804999998</v>
      </c>
      <c r="AO6" s="244">
        <v>32.971623371</v>
      </c>
      <c r="AP6" s="244">
        <v>30.643295712</v>
      </c>
      <c r="AQ6" s="244">
        <v>27.843177000000001</v>
      </c>
      <c r="AR6" s="244">
        <v>29.382479188000001</v>
      </c>
      <c r="AS6" s="244">
        <v>30.338923210000001</v>
      </c>
      <c r="AT6" s="244">
        <v>29.683449843999998</v>
      </c>
      <c r="AU6" s="244">
        <v>29.829144661000001</v>
      </c>
      <c r="AV6" s="244">
        <v>29.844153494</v>
      </c>
      <c r="AW6" s="244">
        <v>31.05071886</v>
      </c>
      <c r="AX6" s="244">
        <v>31.093568805</v>
      </c>
      <c r="AY6" s="244">
        <v>31.066614741999999</v>
      </c>
      <c r="AZ6" s="244">
        <v>28.222362141000001</v>
      </c>
      <c r="BA6" s="244">
        <v>31.06906751</v>
      </c>
      <c r="BB6" s="244">
        <v>30.790568661999998</v>
      </c>
      <c r="BC6" s="244">
        <v>30.941880026</v>
      </c>
      <c r="BD6" s="244">
        <v>30.897839435000002</v>
      </c>
      <c r="BE6" s="244">
        <v>31.401659928000001</v>
      </c>
      <c r="BF6" s="244">
        <v>31.256617309999999</v>
      </c>
      <c r="BG6" s="244">
        <v>30.782111860000001</v>
      </c>
      <c r="BH6" s="244">
        <v>32.146796350999999</v>
      </c>
      <c r="BI6" s="368">
        <v>32.110798932000002</v>
      </c>
      <c r="BJ6" s="368">
        <v>32.385699658</v>
      </c>
      <c r="BK6" s="368">
        <v>32.490103095999999</v>
      </c>
      <c r="BL6" s="368">
        <v>32.488424416999997</v>
      </c>
      <c r="BM6" s="368">
        <v>32.622417681999998</v>
      </c>
      <c r="BN6" s="368">
        <v>32.655957534000002</v>
      </c>
      <c r="BO6" s="368">
        <v>32.580580902000001</v>
      </c>
      <c r="BP6" s="368">
        <v>32.707206675000002</v>
      </c>
      <c r="BQ6" s="368">
        <v>32.783439616000003</v>
      </c>
      <c r="BR6" s="368">
        <v>33.039397559999998</v>
      </c>
      <c r="BS6" s="368">
        <v>32.958577151</v>
      </c>
      <c r="BT6" s="368">
        <v>33.158074718000002</v>
      </c>
      <c r="BU6" s="368">
        <v>33.598918693000002</v>
      </c>
      <c r="BV6" s="368">
        <v>33.567274757</v>
      </c>
    </row>
    <row r="7" spans="1:74" ht="11.15" customHeight="1" x14ac:dyDescent="0.25">
      <c r="A7" s="159" t="s">
        <v>292</v>
      </c>
      <c r="B7" s="170" t="s">
        <v>246</v>
      </c>
      <c r="C7" s="244">
        <v>14.774217418999999</v>
      </c>
      <c r="D7" s="244">
        <v>15.181210286000001</v>
      </c>
      <c r="E7" s="244">
        <v>15.36502471</v>
      </c>
      <c r="F7" s="244">
        <v>15.273885999999999</v>
      </c>
      <c r="G7" s="244">
        <v>15.480887386999999</v>
      </c>
      <c r="H7" s="244">
        <v>15.501192333000001</v>
      </c>
      <c r="I7" s="244">
        <v>15.570236677</v>
      </c>
      <c r="J7" s="244">
        <v>15.570269290000001</v>
      </c>
      <c r="K7" s="244">
        <v>15.630671</v>
      </c>
      <c r="L7" s="244">
        <v>16.183021355000001</v>
      </c>
      <c r="M7" s="244">
        <v>16.824861333000001</v>
      </c>
      <c r="N7" s="244">
        <v>16.525272387000001</v>
      </c>
      <c r="O7" s="244">
        <v>16.376404097000002</v>
      </c>
      <c r="P7" s="244">
        <v>16.820689142999999</v>
      </c>
      <c r="Q7" s="244">
        <v>17.200582129000001</v>
      </c>
      <c r="R7" s="244">
        <v>17.302271666999999</v>
      </c>
      <c r="S7" s="244">
        <v>17.333264871000001</v>
      </c>
      <c r="T7" s="244">
        <v>17.570022999999999</v>
      </c>
      <c r="U7" s="244">
        <v>17.965068161000001</v>
      </c>
      <c r="V7" s="244">
        <v>18.655013418999999</v>
      </c>
      <c r="W7" s="244">
        <v>18.627123000000001</v>
      </c>
      <c r="X7" s="244">
        <v>18.596662128999998</v>
      </c>
      <c r="Y7" s="244">
        <v>19.029067667</v>
      </c>
      <c r="Z7" s="244">
        <v>19.088370903000001</v>
      </c>
      <c r="AA7" s="244">
        <v>18.846938677000001</v>
      </c>
      <c r="AB7" s="244">
        <v>18.701322142999999</v>
      </c>
      <c r="AC7" s="244">
        <v>18.958039065000001</v>
      </c>
      <c r="AD7" s="244">
        <v>19.311767332999999</v>
      </c>
      <c r="AE7" s="244">
        <v>19.386287257999999</v>
      </c>
      <c r="AF7" s="244">
        <v>19.419684</v>
      </c>
      <c r="AG7" s="244">
        <v>19.034112677</v>
      </c>
      <c r="AH7" s="244">
        <v>19.675837419</v>
      </c>
      <c r="AI7" s="244">
        <v>19.841575333000002</v>
      </c>
      <c r="AJ7" s="244">
        <v>20.087994354999999</v>
      </c>
      <c r="AK7" s="244">
        <v>20.434486332999999</v>
      </c>
      <c r="AL7" s="244">
        <v>20.407756194000001</v>
      </c>
      <c r="AM7" s="244">
        <v>20.501295419000002</v>
      </c>
      <c r="AN7" s="244">
        <v>20.165836896999998</v>
      </c>
      <c r="AO7" s="244">
        <v>20.307890258</v>
      </c>
      <c r="AP7" s="244">
        <v>18.476443332999999</v>
      </c>
      <c r="AQ7" s="244">
        <v>16.244517515999998</v>
      </c>
      <c r="AR7" s="244">
        <v>17.629517666999998</v>
      </c>
      <c r="AS7" s="244">
        <v>18.490621935</v>
      </c>
      <c r="AT7" s="244">
        <v>18.050619419</v>
      </c>
      <c r="AU7" s="244">
        <v>18.341911667000002</v>
      </c>
      <c r="AV7" s="244">
        <v>17.883735065</v>
      </c>
      <c r="AW7" s="244">
        <v>18.672963299999999</v>
      </c>
      <c r="AX7" s="244">
        <v>18.316612644999999</v>
      </c>
      <c r="AY7" s="244">
        <v>18.399102676999998</v>
      </c>
      <c r="AZ7" s="244">
        <v>15.864344714</v>
      </c>
      <c r="BA7" s="244">
        <v>18.415308065000001</v>
      </c>
      <c r="BB7" s="244">
        <v>18.900270432999999</v>
      </c>
      <c r="BC7" s="244">
        <v>19.188214290000001</v>
      </c>
      <c r="BD7" s="244">
        <v>19.065178166999999</v>
      </c>
      <c r="BE7" s="244">
        <v>19.121624742000002</v>
      </c>
      <c r="BF7" s="244">
        <v>19.020282194</v>
      </c>
      <c r="BG7" s="244">
        <v>18.451077788999999</v>
      </c>
      <c r="BH7" s="244">
        <v>19.417718580999999</v>
      </c>
      <c r="BI7" s="368">
        <v>19.312674900000001</v>
      </c>
      <c r="BJ7" s="368">
        <v>19.591967</v>
      </c>
      <c r="BK7" s="368">
        <v>19.605194900000001</v>
      </c>
      <c r="BL7" s="368">
        <v>19.628562599999999</v>
      </c>
      <c r="BM7" s="368">
        <v>19.827908600000001</v>
      </c>
      <c r="BN7" s="368">
        <v>19.873799000000002</v>
      </c>
      <c r="BO7" s="368">
        <v>19.9509072</v>
      </c>
      <c r="BP7" s="368">
        <v>20.042428000000001</v>
      </c>
      <c r="BQ7" s="368">
        <v>20.123688099999999</v>
      </c>
      <c r="BR7" s="368">
        <v>20.452684600000001</v>
      </c>
      <c r="BS7" s="368">
        <v>20.460896999999999</v>
      </c>
      <c r="BT7" s="368">
        <v>20.383835399999999</v>
      </c>
      <c r="BU7" s="368">
        <v>20.731025800000001</v>
      </c>
      <c r="BV7" s="368">
        <v>20.692177600000001</v>
      </c>
    </row>
    <row r="8" spans="1:74" ht="11.15" customHeight="1" x14ac:dyDescent="0.25">
      <c r="A8" s="159" t="s">
        <v>293</v>
      </c>
      <c r="B8" s="170" t="s">
        <v>267</v>
      </c>
      <c r="C8" s="244">
        <v>5.1051390000000003</v>
      </c>
      <c r="D8" s="244">
        <v>5.1251389999999999</v>
      </c>
      <c r="E8" s="244">
        <v>4.8931389999999997</v>
      </c>
      <c r="F8" s="244">
        <v>4.4901390000000001</v>
      </c>
      <c r="G8" s="244">
        <v>4.6351389999999997</v>
      </c>
      <c r="H8" s="244">
        <v>4.6851390000000004</v>
      </c>
      <c r="I8" s="244">
        <v>4.9651389999999997</v>
      </c>
      <c r="J8" s="244">
        <v>5.1221389999999998</v>
      </c>
      <c r="K8" s="244">
        <v>4.9361389999999998</v>
      </c>
      <c r="L8" s="244">
        <v>4.9601389999999999</v>
      </c>
      <c r="M8" s="244">
        <v>5.2881390000000001</v>
      </c>
      <c r="N8" s="244">
        <v>5.370139</v>
      </c>
      <c r="O8" s="244">
        <v>5.216164</v>
      </c>
      <c r="P8" s="244">
        <v>5.3771639999999996</v>
      </c>
      <c r="Q8" s="244">
        <v>5.4161640000000002</v>
      </c>
      <c r="R8" s="244">
        <v>5.0501639999999997</v>
      </c>
      <c r="S8" s="244">
        <v>5.2011640000000003</v>
      </c>
      <c r="T8" s="244">
        <v>5.1291640000000003</v>
      </c>
      <c r="U8" s="244">
        <v>5.3431639999999998</v>
      </c>
      <c r="V8" s="244">
        <v>5.6291640000000003</v>
      </c>
      <c r="W8" s="244">
        <v>5.2061640000000002</v>
      </c>
      <c r="X8" s="244">
        <v>5.5221640000000001</v>
      </c>
      <c r="Y8" s="244">
        <v>5.6191639999999996</v>
      </c>
      <c r="Z8" s="244">
        <v>5.6491639999999999</v>
      </c>
      <c r="AA8" s="244">
        <v>5.3837619999999999</v>
      </c>
      <c r="AB8" s="244">
        <v>5.4047619999999998</v>
      </c>
      <c r="AC8" s="244">
        <v>5.4897619999999998</v>
      </c>
      <c r="AD8" s="244">
        <v>5.5337620000000003</v>
      </c>
      <c r="AE8" s="244">
        <v>5.3587619999999996</v>
      </c>
      <c r="AF8" s="244">
        <v>5.495762</v>
      </c>
      <c r="AG8" s="244">
        <v>5.4917619999999996</v>
      </c>
      <c r="AH8" s="244">
        <v>5.5187619999999997</v>
      </c>
      <c r="AI8" s="244">
        <v>5.3757619999999999</v>
      </c>
      <c r="AJ8" s="244">
        <v>5.4467619999999997</v>
      </c>
      <c r="AK8" s="244">
        <v>5.6397620000000002</v>
      </c>
      <c r="AL8" s="244">
        <v>5.7847619999999997</v>
      </c>
      <c r="AM8" s="244">
        <v>5.5917620000000001</v>
      </c>
      <c r="AN8" s="244">
        <v>5.7077619999999998</v>
      </c>
      <c r="AO8" s="244">
        <v>5.6177619999999999</v>
      </c>
      <c r="AP8" s="244">
        <v>4.9867619999999997</v>
      </c>
      <c r="AQ8" s="244">
        <v>4.7317619999999998</v>
      </c>
      <c r="AR8" s="244">
        <v>5.0007619999999999</v>
      </c>
      <c r="AS8" s="244">
        <v>4.9647620000000003</v>
      </c>
      <c r="AT8" s="244">
        <v>4.8567619999999998</v>
      </c>
      <c r="AU8" s="244">
        <v>4.9887620000000004</v>
      </c>
      <c r="AV8" s="244">
        <v>5.2757620000000003</v>
      </c>
      <c r="AW8" s="244">
        <v>5.604762</v>
      </c>
      <c r="AX8" s="244">
        <v>5.7477619999999998</v>
      </c>
      <c r="AY8" s="244">
        <v>5.7327620000000001</v>
      </c>
      <c r="AZ8" s="244">
        <v>5.5267619999999997</v>
      </c>
      <c r="BA8" s="244">
        <v>5.6307619999999998</v>
      </c>
      <c r="BB8" s="244">
        <v>5.2557619999999998</v>
      </c>
      <c r="BC8" s="244">
        <v>5.3477620000000003</v>
      </c>
      <c r="BD8" s="244">
        <v>5.6067619999999998</v>
      </c>
      <c r="BE8" s="244">
        <v>5.5927619999999996</v>
      </c>
      <c r="BF8" s="244">
        <v>5.4231949895999998</v>
      </c>
      <c r="BG8" s="244">
        <v>5.5323080901999999</v>
      </c>
      <c r="BH8" s="244">
        <v>5.7847086106000001</v>
      </c>
      <c r="BI8" s="368">
        <v>5.8318620388999998</v>
      </c>
      <c r="BJ8" s="368">
        <v>5.7948430926999999</v>
      </c>
      <c r="BK8" s="368">
        <v>5.8650304836</v>
      </c>
      <c r="BL8" s="368">
        <v>5.8437521933000003</v>
      </c>
      <c r="BM8" s="368">
        <v>5.8032702371999996</v>
      </c>
      <c r="BN8" s="368">
        <v>5.8205773330000001</v>
      </c>
      <c r="BO8" s="368">
        <v>5.7940779225999997</v>
      </c>
      <c r="BP8" s="368">
        <v>5.8147543157000001</v>
      </c>
      <c r="BQ8" s="368">
        <v>5.8007409304999999</v>
      </c>
      <c r="BR8" s="368">
        <v>5.8339330132000002</v>
      </c>
      <c r="BS8" s="368">
        <v>5.8691630931000001</v>
      </c>
      <c r="BT8" s="368">
        <v>5.8634918371999998</v>
      </c>
      <c r="BU8" s="368">
        <v>5.8771924523000001</v>
      </c>
      <c r="BV8" s="368">
        <v>5.8363656656999998</v>
      </c>
    </row>
    <row r="9" spans="1:74" ht="11.15" customHeight="1" x14ac:dyDescent="0.25">
      <c r="A9" s="159" t="s">
        <v>294</v>
      </c>
      <c r="B9" s="170" t="s">
        <v>276</v>
      </c>
      <c r="C9" s="244">
        <v>2.3410039999999999</v>
      </c>
      <c r="D9" s="244">
        <v>2.348004</v>
      </c>
      <c r="E9" s="244">
        <v>2.3430040000000001</v>
      </c>
      <c r="F9" s="244">
        <v>2.328004</v>
      </c>
      <c r="G9" s="244">
        <v>2.3340040000000002</v>
      </c>
      <c r="H9" s="244">
        <v>2.3226040000000001</v>
      </c>
      <c r="I9" s="244">
        <v>2.2939039999999999</v>
      </c>
      <c r="J9" s="244">
        <v>2.2191040000000002</v>
      </c>
      <c r="K9" s="244">
        <v>2.0160040000000001</v>
      </c>
      <c r="L9" s="244">
        <v>2.1869040000000002</v>
      </c>
      <c r="M9" s="244">
        <v>2.1326040000000002</v>
      </c>
      <c r="N9" s="244">
        <v>2.1341039999999998</v>
      </c>
      <c r="O9" s="244">
        <v>2.2015340000000001</v>
      </c>
      <c r="P9" s="244">
        <v>2.1646339999999999</v>
      </c>
      <c r="Q9" s="244">
        <v>2.1275339999999998</v>
      </c>
      <c r="R9" s="244">
        <v>2.160034</v>
      </c>
      <c r="S9" s="244">
        <v>2.1256339999999998</v>
      </c>
      <c r="T9" s="244">
        <v>2.1069339999999999</v>
      </c>
      <c r="U9" s="244">
        <v>2.1048339999999999</v>
      </c>
      <c r="V9" s="244">
        <v>2.0700340000000002</v>
      </c>
      <c r="W9" s="244">
        <v>2.079034</v>
      </c>
      <c r="X9" s="244">
        <v>2.003234</v>
      </c>
      <c r="Y9" s="244">
        <v>1.930334</v>
      </c>
      <c r="Z9" s="244">
        <v>1.9276260000000001</v>
      </c>
      <c r="AA9" s="244">
        <v>1.8623270000000001</v>
      </c>
      <c r="AB9" s="244">
        <v>1.943127</v>
      </c>
      <c r="AC9" s="244">
        <v>1.9366270000000001</v>
      </c>
      <c r="AD9" s="244">
        <v>1.9166270000000001</v>
      </c>
      <c r="AE9" s="244">
        <v>1.9003270000000001</v>
      </c>
      <c r="AF9" s="244">
        <v>1.9043270000000001</v>
      </c>
      <c r="AG9" s="244">
        <v>1.901227</v>
      </c>
      <c r="AH9" s="244">
        <v>1.929527</v>
      </c>
      <c r="AI9" s="244">
        <v>1.957427</v>
      </c>
      <c r="AJ9" s="244">
        <v>1.902827</v>
      </c>
      <c r="AK9" s="244">
        <v>1.9403269999999999</v>
      </c>
      <c r="AL9" s="244">
        <v>1.9561269999999999</v>
      </c>
      <c r="AM9" s="244">
        <v>1.9965269999999999</v>
      </c>
      <c r="AN9" s="244">
        <v>1.999627</v>
      </c>
      <c r="AO9" s="244">
        <v>2.016127</v>
      </c>
      <c r="AP9" s="244">
        <v>2.0009269999999999</v>
      </c>
      <c r="AQ9" s="244">
        <v>1.9163269999999999</v>
      </c>
      <c r="AR9" s="244">
        <v>1.9004270000000001</v>
      </c>
      <c r="AS9" s="244">
        <v>1.8843270000000001</v>
      </c>
      <c r="AT9" s="244">
        <v>1.9260269999999999</v>
      </c>
      <c r="AU9" s="244">
        <v>1.927427</v>
      </c>
      <c r="AV9" s="244">
        <v>1.8924270000000001</v>
      </c>
      <c r="AW9" s="244">
        <v>1.8920269999999999</v>
      </c>
      <c r="AX9" s="244">
        <v>1.917227</v>
      </c>
      <c r="AY9" s="244">
        <v>1.904827</v>
      </c>
      <c r="AZ9" s="244">
        <v>1.9308270000000001</v>
      </c>
      <c r="BA9" s="244">
        <v>1.955527</v>
      </c>
      <c r="BB9" s="244">
        <v>1.951527</v>
      </c>
      <c r="BC9" s="244">
        <v>1.9501269999999999</v>
      </c>
      <c r="BD9" s="244">
        <v>1.9443269999999999</v>
      </c>
      <c r="BE9" s="244">
        <v>1.9347270000000001</v>
      </c>
      <c r="BF9" s="244">
        <v>1.8689387406</v>
      </c>
      <c r="BG9" s="244">
        <v>1.9239942682</v>
      </c>
      <c r="BH9" s="244">
        <v>1.9127323194999999</v>
      </c>
      <c r="BI9" s="368">
        <v>1.9075207517999999</v>
      </c>
      <c r="BJ9" s="368">
        <v>1.9181492545000001</v>
      </c>
      <c r="BK9" s="368">
        <v>1.9504995698000001</v>
      </c>
      <c r="BL9" s="368">
        <v>1.9380129912999999</v>
      </c>
      <c r="BM9" s="368">
        <v>1.9248418116999999</v>
      </c>
      <c r="BN9" s="368">
        <v>1.9118974607000001</v>
      </c>
      <c r="BO9" s="368">
        <v>1.8992184266000001</v>
      </c>
      <c r="BP9" s="368">
        <v>1.8868999688000001</v>
      </c>
      <c r="BQ9" s="368">
        <v>1.8743512065000001</v>
      </c>
      <c r="BR9" s="368">
        <v>1.8618764000000001</v>
      </c>
      <c r="BS9" s="368">
        <v>1.8496176801999999</v>
      </c>
      <c r="BT9" s="368">
        <v>1.8370990917000001</v>
      </c>
      <c r="BU9" s="368">
        <v>1.8251629207</v>
      </c>
      <c r="BV9" s="368">
        <v>1.8132776112</v>
      </c>
    </row>
    <row r="10" spans="1:74" ht="11.15" customHeight="1" x14ac:dyDescent="0.25">
      <c r="A10" s="159" t="s">
        <v>295</v>
      </c>
      <c r="B10" s="170" t="s">
        <v>270</v>
      </c>
      <c r="C10" s="244">
        <v>4.7848160552000003</v>
      </c>
      <c r="D10" s="244">
        <v>4.816319923</v>
      </c>
      <c r="E10" s="244">
        <v>4.8996537432</v>
      </c>
      <c r="F10" s="244">
        <v>4.8233402994999999</v>
      </c>
      <c r="G10" s="244">
        <v>4.6744802265000001</v>
      </c>
      <c r="H10" s="244">
        <v>4.5797071301000001</v>
      </c>
      <c r="I10" s="244">
        <v>4.7226419346000004</v>
      </c>
      <c r="J10" s="244">
        <v>4.5483271118999999</v>
      </c>
      <c r="K10" s="244">
        <v>4.4467184073999997</v>
      </c>
      <c r="L10" s="244">
        <v>4.7025732953999997</v>
      </c>
      <c r="M10" s="244">
        <v>4.6403269379000003</v>
      </c>
      <c r="N10" s="244">
        <v>4.4372633932000003</v>
      </c>
      <c r="O10" s="244">
        <v>4.9101725347</v>
      </c>
      <c r="P10" s="244">
        <v>4.8049391197000002</v>
      </c>
      <c r="Q10" s="244">
        <v>4.7004107775000001</v>
      </c>
      <c r="R10" s="244">
        <v>4.8009965772000003</v>
      </c>
      <c r="S10" s="244">
        <v>4.4672941016000003</v>
      </c>
      <c r="T10" s="244">
        <v>4.6296188906999998</v>
      </c>
      <c r="U10" s="244">
        <v>4.7783121102999999</v>
      </c>
      <c r="V10" s="244">
        <v>4.5864398614999997</v>
      </c>
      <c r="W10" s="244">
        <v>4.3626819343000003</v>
      </c>
      <c r="X10" s="244">
        <v>4.7894161240999997</v>
      </c>
      <c r="Y10" s="244">
        <v>4.8188759434000001</v>
      </c>
      <c r="Z10" s="244">
        <v>4.8533817753999999</v>
      </c>
      <c r="AA10" s="244">
        <v>4.7427726113000004</v>
      </c>
      <c r="AB10" s="244">
        <v>4.7881033761999996</v>
      </c>
      <c r="AC10" s="244">
        <v>4.7509920455000003</v>
      </c>
      <c r="AD10" s="244">
        <v>4.7191862178999999</v>
      </c>
      <c r="AE10" s="244">
        <v>4.5532273795</v>
      </c>
      <c r="AF10" s="244">
        <v>4.3297091192000003</v>
      </c>
      <c r="AG10" s="244">
        <v>4.6660355913</v>
      </c>
      <c r="AH10" s="244">
        <v>4.5153408625000004</v>
      </c>
      <c r="AI10" s="244">
        <v>4.5699035665999999</v>
      </c>
      <c r="AJ10" s="244">
        <v>4.7584071950000002</v>
      </c>
      <c r="AK10" s="244">
        <v>5.0116958223000001</v>
      </c>
      <c r="AL10" s="244">
        <v>5.0713514796999997</v>
      </c>
      <c r="AM10" s="244">
        <v>5.0595221022999999</v>
      </c>
      <c r="AN10" s="244">
        <v>5.1458759088999999</v>
      </c>
      <c r="AO10" s="244">
        <v>5.0298441127000002</v>
      </c>
      <c r="AP10" s="244">
        <v>5.1791633790000002</v>
      </c>
      <c r="AQ10" s="244">
        <v>4.9505704837</v>
      </c>
      <c r="AR10" s="244">
        <v>4.8517725212</v>
      </c>
      <c r="AS10" s="244">
        <v>4.9992122741999996</v>
      </c>
      <c r="AT10" s="244">
        <v>4.8500414242999996</v>
      </c>
      <c r="AU10" s="244">
        <v>4.5710439948000001</v>
      </c>
      <c r="AV10" s="244">
        <v>4.7922294296999999</v>
      </c>
      <c r="AW10" s="244">
        <v>4.8809665597</v>
      </c>
      <c r="AX10" s="244">
        <v>5.1119671599999998</v>
      </c>
      <c r="AY10" s="244">
        <v>5.0299230650000002</v>
      </c>
      <c r="AZ10" s="244">
        <v>4.9004284269999996</v>
      </c>
      <c r="BA10" s="244">
        <v>5.0674704454999997</v>
      </c>
      <c r="BB10" s="244">
        <v>4.6830092290999996</v>
      </c>
      <c r="BC10" s="244">
        <v>4.4557767352999997</v>
      </c>
      <c r="BD10" s="244">
        <v>4.2815722685999997</v>
      </c>
      <c r="BE10" s="244">
        <v>4.7525461858</v>
      </c>
      <c r="BF10" s="244">
        <v>4.9442013860999996</v>
      </c>
      <c r="BG10" s="244">
        <v>4.8747317118</v>
      </c>
      <c r="BH10" s="244">
        <v>5.0316368399</v>
      </c>
      <c r="BI10" s="368">
        <v>5.0587412415999999</v>
      </c>
      <c r="BJ10" s="368">
        <v>5.0807403104000004</v>
      </c>
      <c r="BK10" s="368">
        <v>5.0693781422999997</v>
      </c>
      <c r="BL10" s="368">
        <v>5.0780966320000003</v>
      </c>
      <c r="BM10" s="368">
        <v>5.0663970327000003</v>
      </c>
      <c r="BN10" s="368">
        <v>5.0496837399999999</v>
      </c>
      <c r="BO10" s="368">
        <v>4.9363773527000001</v>
      </c>
      <c r="BP10" s="368">
        <v>4.9631243907</v>
      </c>
      <c r="BQ10" s="368">
        <v>4.9846593794</v>
      </c>
      <c r="BR10" s="368">
        <v>4.8909035463999997</v>
      </c>
      <c r="BS10" s="368">
        <v>4.7788993782000002</v>
      </c>
      <c r="BT10" s="368">
        <v>5.0736483885999997</v>
      </c>
      <c r="BU10" s="368">
        <v>5.1655375203</v>
      </c>
      <c r="BV10" s="368">
        <v>5.2254538798999999</v>
      </c>
    </row>
    <row r="11" spans="1:74" ht="11.15" customHeight="1" x14ac:dyDescent="0.25">
      <c r="A11" s="159" t="s">
        <v>302</v>
      </c>
      <c r="B11" s="170" t="s">
        <v>271</v>
      </c>
      <c r="C11" s="244">
        <v>70.268501115999996</v>
      </c>
      <c r="D11" s="244">
        <v>69.687754771000002</v>
      </c>
      <c r="E11" s="244">
        <v>69.332960333000003</v>
      </c>
      <c r="F11" s="244">
        <v>69.741880887999997</v>
      </c>
      <c r="G11" s="244">
        <v>70.476365493000003</v>
      </c>
      <c r="H11" s="244">
        <v>71.199845655999994</v>
      </c>
      <c r="I11" s="244">
        <v>71.404386106999993</v>
      </c>
      <c r="J11" s="244">
        <v>70.779495238999999</v>
      </c>
      <c r="K11" s="244">
        <v>71.285246865000005</v>
      </c>
      <c r="L11" s="244">
        <v>70.832123271</v>
      </c>
      <c r="M11" s="244">
        <v>70.576487262000001</v>
      </c>
      <c r="N11" s="244">
        <v>70.114431709000002</v>
      </c>
      <c r="O11" s="244">
        <v>70.313678944000003</v>
      </c>
      <c r="P11" s="244">
        <v>70.108162430999997</v>
      </c>
      <c r="Q11" s="244">
        <v>70.088729548000003</v>
      </c>
      <c r="R11" s="244">
        <v>70.331759731999995</v>
      </c>
      <c r="S11" s="244">
        <v>70.472181269999993</v>
      </c>
      <c r="T11" s="244">
        <v>70.977121796999995</v>
      </c>
      <c r="U11" s="244">
        <v>70.985570546000005</v>
      </c>
      <c r="V11" s="244">
        <v>70.810708718000001</v>
      </c>
      <c r="W11" s="244">
        <v>71.147971381000005</v>
      </c>
      <c r="X11" s="244">
        <v>71.418533506000003</v>
      </c>
      <c r="Y11" s="244">
        <v>71.039707937000003</v>
      </c>
      <c r="Z11" s="244">
        <v>70.383489998000002</v>
      </c>
      <c r="AA11" s="244">
        <v>69.537234025000004</v>
      </c>
      <c r="AB11" s="244">
        <v>69.284701952999995</v>
      </c>
      <c r="AC11" s="244">
        <v>69.041921500000001</v>
      </c>
      <c r="AD11" s="244">
        <v>68.946496117999999</v>
      </c>
      <c r="AE11" s="244">
        <v>68.982418158000002</v>
      </c>
      <c r="AF11" s="244">
        <v>69.478644310999996</v>
      </c>
      <c r="AG11" s="244">
        <v>68.859831628999999</v>
      </c>
      <c r="AH11" s="244">
        <v>69.516110999999995</v>
      </c>
      <c r="AI11" s="244">
        <v>67.741362429999995</v>
      </c>
      <c r="AJ11" s="244">
        <v>69.162874289000001</v>
      </c>
      <c r="AK11" s="244">
        <v>69.075300460999998</v>
      </c>
      <c r="AL11" s="244">
        <v>68.587174540999996</v>
      </c>
      <c r="AM11" s="244">
        <v>68.246175426999997</v>
      </c>
      <c r="AN11" s="244">
        <v>67.253232834000002</v>
      </c>
      <c r="AO11" s="244">
        <v>67.557978477000006</v>
      </c>
      <c r="AP11" s="244">
        <v>69.331707738999995</v>
      </c>
      <c r="AQ11" s="244">
        <v>60.643981515999997</v>
      </c>
      <c r="AR11" s="244">
        <v>59.186662220000002</v>
      </c>
      <c r="AS11" s="244">
        <v>60.017945982999997</v>
      </c>
      <c r="AT11" s="244">
        <v>61.665068595999998</v>
      </c>
      <c r="AU11" s="244">
        <v>61.520566578</v>
      </c>
      <c r="AV11" s="244">
        <v>61.768084596000001</v>
      </c>
      <c r="AW11" s="244">
        <v>62.262528674000002</v>
      </c>
      <c r="AX11" s="244">
        <v>62.215454854999997</v>
      </c>
      <c r="AY11" s="244">
        <v>62.845806275999998</v>
      </c>
      <c r="AZ11" s="244">
        <v>62.280296262999997</v>
      </c>
      <c r="BA11" s="244">
        <v>62.697219549000003</v>
      </c>
      <c r="BB11" s="244">
        <v>63.167656936</v>
      </c>
      <c r="BC11" s="244">
        <v>63.953938589000003</v>
      </c>
      <c r="BD11" s="244">
        <v>64.569403168999997</v>
      </c>
      <c r="BE11" s="244">
        <v>65.524814547999995</v>
      </c>
      <c r="BF11" s="244">
        <v>65.325923903000003</v>
      </c>
      <c r="BG11" s="244">
        <v>66.161330054999993</v>
      </c>
      <c r="BH11" s="244">
        <v>66.561570113000002</v>
      </c>
      <c r="BI11" s="368">
        <v>67.433549127000006</v>
      </c>
      <c r="BJ11" s="368">
        <v>67.552147059000006</v>
      </c>
      <c r="BK11" s="368">
        <v>67.371335908999995</v>
      </c>
      <c r="BL11" s="368">
        <v>67.371351701999998</v>
      </c>
      <c r="BM11" s="368">
        <v>67.364722326999996</v>
      </c>
      <c r="BN11" s="368">
        <v>67.801708016000006</v>
      </c>
      <c r="BO11" s="368">
        <v>68.483231273000001</v>
      </c>
      <c r="BP11" s="368">
        <v>69.057008143000004</v>
      </c>
      <c r="BQ11" s="368">
        <v>69.088808263000004</v>
      </c>
      <c r="BR11" s="368">
        <v>69.265930753000006</v>
      </c>
      <c r="BS11" s="368">
        <v>69.166761774999998</v>
      </c>
      <c r="BT11" s="368">
        <v>69.348073348</v>
      </c>
      <c r="BU11" s="368">
        <v>69.064469447999997</v>
      </c>
      <c r="BV11" s="368">
        <v>68.859512788000004</v>
      </c>
    </row>
    <row r="12" spans="1:74" ht="11.15" customHeight="1" x14ac:dyDescent="0.25">
      <c r="A12" s="159" t="s">
        <v>297</v>
      </c>
      <c r="B12" s="170" t="s">
        <v>883</v>
      </c>
      <c r="C12" s="244">
        <v>36.703603028000003</v>
      </c>
      <c r="D12" s="244">
        <v>36.500339959999998</v>
      </c>
      <c r="E12" s="244">
        <v>36.074070427999999</v>
      </c>
      <c r="F12" s="244">
        <v>36.238691715000002</v>
      </c>
      <c r="G12" s="244">
        <v>36.713660177999998</v>
      </c>
      <c r="H12" s="244">
        <v>37.120580357999998</v>
      </c>
      <c r="I12" s="244">
        <v>37.359951762000001</v>
      </c>
      <c r="J12" s="244">
        <v>37.157702710000002</v>
      </c>
      <c r="K12" s="244">
        <v>37.313271149000002</v>
      </c>
      <c r="L12" s="244">
        <v>37.074134256999997</v>
      </c>
      <c r="M12" s="244">
        <v>36.932674859000002</v>
      </c>
      <c r="N12" s="244">
        <v>36.835199056999997</v>
      </c>
      <c r="O12" s="244">
        <v>37.061881677000002</v>
      </c>
      <c r="P12" s="244">
        <v>36.916353135999998</v>
      </c>
      <c r="Q12" s="244">
        <v>36.680675543</v>
      </c>
      <c r="R12" s="244">
        <v>36.592714620000002</v>
      </c>
      <c r="S12" s="244">
        <v>36.440564115999997</v>
      </c>
      <c r="T12" s="244">
        <v>36.539465100000001</v>
      </c>
      <c r="U12" s="244">
        <v>36.551576457000003</v>
      </c>
      <c r="V12" s="244">
        <v>36.831958843000002</v>
      </c>
      <c r="W12" s="244">
        <v>36.923532825000002</v>
      </c>
      <c r="X12" s="244">
        <v>37.101120459999997</v>
      </c>
      <c r="Y12" s="244">
        <v>36.865921401000001</v>
      </c>
      <c r="Z12" s="244">
        <v>36.166352781999997</v>
      </c>
      <c r="AA12" s="244">
        <v>35.636192514999998</v>
      </c>
      <c r="AB12" s="244">
        <v>35.560393591999997</v>
      </c>
      <c r="AC12" s="244">
        <v>35.094197379000001</v>
      </c>
      <c r="AD12" s="244">
        <v>35.142936656000003</v>
      </c>
      <c r="AE12" s="244">
        <v>34.760134688999997</v>
      </c>
      <c r="AF12" s="244">
        <v>34.864925006</v>
      </c>
      <c r="AG12" s="244">
        <v>34.289305896999998</v>
      </c>
      <c r="AH12" s="244">
        <v>34.583010979000001</v>
      </c>
      <c r="AI12" s="244">
        <v>32.991847094999997</v>
      </c>
      <c r="AJ12" s="244">
        <v>34.441172158999997</v>
      </c>
      <c r="AK12" s="244">
        <v>34.378036477999999</v>
      </c>
      <c r="AL12" s="244">
        <v>34.339195834000002</v>
      </c>
      <c r="AM12" s="244">
        <v>33.920590759</v>
      </c>
      <c r="AN12" s="244">
        <v>33.178916786999999</v>
      </c>
      <c r="AO12" s="244">
        <v>33.375051646999999</v>
      </c>
      <c r="AP12" s="244">
        <v>35.481799784000003</v>
      </c>
      <c r="AQ12" s="244">
        <v>29.359594303000002</v>
      </c>
      <c r="AR12" s="244">
        <v>27.367302749</v>
      </c>
      <c r="AS12" s="244">
        <v>27.955374815999999</v>
      </c>
      <c r="AT12" s="244">
        <v>28.973465827999998</v>
      </c>
      <c r="AU12" s="244">
        <v>29.036159133999998</v>
      </c>
      <c r="AV12" s="244">
        <v>29.347835475</v>
      </c>
      <c r="AW12" s="244">
        <v>30.190279138000001</v>
      </c>
      <c r="AX12" s="244">
        <v>30.473693153999999</v>
      </c>
      <c r="AY12" s="244">
        <v>30.613020403</v>
      </c>
      <c r="AZ12" s="244">
        <v>30.165203145</v>
      </c>
      <c r="BA12" s="244">
        <v>30.295968405</v>
      </c>
      <c r="BB12" s="244">
        <v>30.271398569999999</v>
      </c>
      <c r="BC12" s="244">
        <v>30.728425776000002</v>
      </c>
      <c r="BD12" s="244">
        <v>31.294240958</v>
      </c>
      <c r="BE12" s="244">
        <v>32.064376852000002</v>
      </c>
      <c r="BF12" s="244">
        <v>32.135702963</v>
      </c>
      <c r="BG12" s="244">
        <v>32.509952018</v>
      </c>
      <c r="BH12" s="244">
        <v>32.752121097</v>
      </c>
      <c r="BI12" s="368">
        <v>33.493610588000003</v>
      </c>
      <c r="BJ12" s="368">
        <v>33.708958668999998</v>
      </c>
      <c r="BK12" s="368">
        <v>33.784097969999998</v>
      </c>
      <c r="BL12" s="368">
        <v>33.688137419</v>
      </c>
      <c r="BM12" s="368">
        <v>33.612374475999999</v>
      </c>
      <c r="BN12" s="368">
        <v>33.630236660999998</v>
      </c>
      <c r="BO12" s="368">
        <v>33.835514895999999</v>
      </c>
      <c r="BP12" s="368">
        <v>34.065171911</v>
      </c>
      <c r="BQ12" s="368">
        <v>34.006238422999999</v>
      </c>
      <c r="BR12" s="368">
        <v>34.026122147000002</v>
      </c>
      <c r="BS12" s="368">
        <v>33.990093107</v>
      </c>
      <c r="BT12" s="368">
        <v>33.985325613000001</v>
      </c>
      <c r="BU12" s="368">
        <v>34.045157437999997</v>
      </c>
      <c r="BV12" s="368">
        <v>34.108202271000003</v>
      </c>
    </row>
    <row r="13" spans="1:74" ht="11.15" customHeight="1" x14ac:dyDescent="0.25">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25.315000000000001</v>
      </c>
      <c r="AZ13" s="244">
        <v>24.875</v>
      </c>
      <c r="BA13" s="244">
        <v>25.024999999999999</v>
      </c>
      <c r="BB13" s="244">
        <v>24.995000000000001</v>
      </c>
      <c r="BC13" s="244">
        <v>25.462</v>
      </c>
      <c r="BD13" s="244">
        <v>26.015000000000001</v>
      </c>
      <c r="BE13" s="244">
        <v>26.72</v>
      </c>
      <c r="BF13" s="244">
        <v>26.754999999999999</v>
      </c>
      <c r="BG13" s="244">
        <v>27.155000000000001</v>
      </c>
      <c r="BH13" s="244">
        <v>27.395</v>
      </c>
      <c r="BI13" s="368">
        <v>28.063784999999999</v>
      </c>
      <c r="BJ13" s="368">
        <v>28.192443999999998</v>
      </c>
      <c r="BK13" s="368">
        <v>28.127534000000001</v>
      </c>
      <c r="BL13" s="368">
        <v>28.117194000000001</v>
      </c>
      <c r="BM13" s="368">
        <v>28.067854000000001</v>
      </c>
      <c r="BN13" s="368">
        <v>28.166513999999999</v>
      </c>
      <c r="BO13" s="368">
        <v>28.375173</v>
      </c>
      <c r="BP13" s="368">
        <v>28.583832999999998</v>
      </c>
      <c r="BQ13" s="368">
        <v>28.492294000000001</v>
      </c>
      <c r="BR13" s="368">
        <v>28.491152</v>
      </c>
      <c r="BS13" s="368">
        <v>28.489812000000001</v>
      </c>
      <c r="BT13" s="368">
        <v>28.498526999999999</v>
      </c>
      <c r="BU13" s="368">
        <v>28.493963000000001</v>
      </c>
      <c r="BV13" s="368">
        <v>28.479410000000001</v>
      </c>
    </row>
    <row r="14" spans="1:74" ht="11.15" customHeight="1" x14ac:dyDescent="0.25">
      <c r="A14" s="159" t="s">
        <v>377</v>
      </c>
      <c r="B14" s="170" t="s">
        <v>1025</v>
      </c>
      <c r="C14" s="244">
        <v>5.3936030280000002</v>
      </c>
      <c r="D14" s="244">
        <v>5.3083399596999996</v>
      </c>
      <c r="E14" s="244">
        <v>5.2590704279000002</v>
      </c>
      <c r="F14" s="244">
        <v>5.3426917146999999</v>
      </c>
      <c r="G14" s="244">
        <v>5.3146601776000004</v>
      </c>
      <c r="H14" s="244">
        <v>5.2905803578999997</v>
      </c>
      <c r="I14" s="244">
        <v>5.3099517623999999</v>
      </c>
      <c r="J14" s="244">
        <v>5.2407027101999999</v>
      </c>
      <c r="K14" s="244">
        <v>5.2482711494999998</v>
      </c>
      <c r="L14" s="244">
        <v>5.2041342566999997</v>
      </c>
      <c r="M14" s="244">
        <v>5.3016748594000003</v>
      </c>
      <c r="N14" s="244">
        <v>5.3581990567000002</v>
      </c>
      <c r="O14" s="244">
        <v>5.3058816773000004</v>
      </c>
      <c r="P14" s="244">
        <v>5.3303531359000003</v>
      </c>
      <c r="Q14" s="244">
        <v>5.2716755427999997</v>
      </c>
      <c r="R14" s="244">
        <v>5.2497146196999998</v>
      </c>
      <c r="S14" s="244">
        <v>5.2125641156000002</v>
      </c>
      <c r="T14" s="244">
        <v>5.3104651001000001</v>
      </c>
      <c r="U14" s="244">
        <v>5.2655764574999999</v>
      </c>
      <c r="V14" s="244">
        <v>5.3019588432999996</v>
      </c>
      <c r="W14" s="244">
        <v>5.2575328250000002</v>
      </c>
      <c r="X14" s="244">
        <v>5.2601204597000004</v>
      </c>
      <c r="Y14" s="244">
        <v>5.2699214010000004</v>
      </c>
      <c r="Z14" s="244">
        <v>5.3503527823999999</v>
      </c>
      <c r="AA14" s="244">
        <v>5.4801925153999997</v>
      </c>
      <c r="AB14" s="244">
        <v>5.4693935923000003</v>
      </c>
      <c r="AC14" s="244">
        <v>5.4991973788999999</v>
      </c>
      <c r="AD14" s="244">
        <v>5.4879366558999996</v>
      </c>
      <c r="AE14" s="244">
        <v>5.4251346893000001</v>
      </c>
      <c r="AF14" s="244">
        <v>5.4399250058000002</v>
      </c>
      <c r="AG14" s="244">
        <v>5.2843058967000003</v>
      </c>
      <c r="AH14" s="244">
        <v>5.3380109786999999</v>
      </c>
      <c r="AI14" s="244">
        <v>5.3068470948000002</v>
      </c>
      <c r="AJ14" s="244">
        <v>5.2961721588000001</v>
      </c>
      <c r="AK14" s="244">
        <v>5.3734504779999996</v>
      </c>
      <c r="AL14" s="244">
        <v>5.4341958341999996</v>
      </c>
      <c r="AM14" s="244">
        <v>5.2505907586999996</v>
      </c>
      <c r="AN14" s="244">
        <v>5.2289167869000002</v>
      </c>
      <c r="AO14" s="244">
        <v>5.1850516474999999</v>
      </c>
      <c r="AP14" s="244">
        <v>5.1567997841000004</v>
      </c>
      <c r="AQ14" s="244">
        <v>5.0495943034000002</v>
      </c>
      <c r="AR14" s="244">
        <v>5.0173027492999998</v>
      </c>
      <c r="AS14" s="244">
        <v>4.9803748158000003</v>
      </c>
      <c r="AT14" s="244">
        <v>5.0334658284999998</v>
      </c>
      <c r="AU14" s="244">
        <v>5.0611591335000004</v>
      </c>
      <c r="AV14" s="244">
        <v>5.0278354746999998</v>
      </c>
      <c r="AW14" s="244">
        <v>5.1202791379999999</v>
      </c>
      <c r="AX14" s="244">
        <v>5.2186931544000004</v>
      </c>
      <c r="AY14" s="244">
        <v>5.2980204025999997</v>
      </c>
      <c r="AZ14" s="244">
        <v>5.2902031453999996</v>
      </c>
      <c r="BA14" s="244">
        <v>5.2709684051999997</v>
      </c>
      <c r="BB14" s="244">
        <v>5.2763985697000004</v>
      </c>
      <c r="BC14" s="244">
        <v>5.2664257762000002</v>
      </c>
      <c r="BD14" s="244">
        <v>5.2792409583</v>
      </c>
      <c r="BE14" s="244">
        <v>5.3443768520999999</v>
      </c>
      <c r="BF14" s="244">
        <v>5.3807029632000001</v>
      </c>
      <c r="BG14" s="244">
        <v>5.3549520181999997</v>
      </c>
      <c r="BH14" s="244">
        <v>5.3571210968000003</v>
      </c>
      <c r="BI14" s="368">
        <v>5.4298255875999999</v>
      </c>
      <c r="BJ14" s="368">
        <v>5.5165146693000002</v>
      </c>
      <c r="BK14" s="368">
        <v>5.6565639703999997</v>
      </c>
      <c r="BL14" s="368">
        <v>5.5709434193999998</v>
      </c>
      <c r="BM14" s="368">
        <v>5.5445204762999998</v>
      </c>
      <c r="BN14" s="368">
        <v>5.4637226606000002</v>
      </c>
      <c r="BO14" s="368">
        <v>5.4603418961000001</v>
      </c>
      <c r="BP14" s="368">
        <v>5.4813389106999999</v>
      </c>
      <c r="BQ14" s="368">
        <v>5.5139444225999998</v>
      </c>
      <c r="BR14" s="368">
        <v>5.5349701471000001</v>
      </c>
      <c r="BS14" s="368">
        <v>5.5002811070000002</v>
      </c>
      <c r="BT14" s="368">
        <v>5.4867986128000004</v>
      </c>
      <c r="BU14" s="368">
        <v>5.5511944377000004</v>
      </c>
      <c r="BV14" s="368">
        <v>5.6287922713</v>
      </c>
    </row>
    <row r="15" spans="1:74" ht="11.15" customHeight="1" x14ac:dyDescent="0.25">
      <c r="A15" s="159" t="s">
        <v>299</v>
      </c>
      <c r="B15" s="170" t="s">
        <v>272</v>
      </c>
      <c r="C15" s="244">
        <v>14.513779693</v>
      </c>
      <c r="D15" s="244">
        <v>14.243963482</v>
      </c>
      <c r="E15" s="244">
        <v>14.421135134</v>
      </c>
      <c r="F15" s="244">
        <v>14.419496175000001</v>
      </c>
      <c r="G15" s="244">
        <v>14.330901431999999</v>
      </c>
      <c r="H15" s="244">
        <v>14.311506031</v>
      </c>
      <c r="I15" s="244">
        <v>14.267526462999999</v>
      </c>
      <c r="J15" s="244">
        <v>14.123397902000001</v>
      </c>
      <c r="K15" s="244">
        <v>14.232779669999999</v>
      </c>
      <c r="L15" s="244">
        <v>14.162273555000001</v>
      </c>
      <c r="M15" s="244">
        <v>14.283986818000001</v>
      </c>
      <c r="N15" s="244">
        <v>14.32354415</v>
      </c>
      <c r="O15" s="244">
        <v>14.353760104999999</v>
      </c>
      <c r="P15" s="244">
        <v>14.401272986</v>
      </c>
      <c r="Q15" s="244">
        <v>14.381978232</v>
      </c>
      <c r="R15" s="244">
        <v>14.314094794000001</v>
      </c>
      <c r="S15" s="244">
        <v>14.374042654</v>
      </c>
      <c r="T15" s="244">
        <v>14.473178875</v>
      </c>
      <c r="U15" s="244">
        <v>14.618386708999999</v>
      </c>
      <c r="V15" s="244">
        <v>14.404593121</v>
      </c>
      <c r="W15" s="244">
        <v>14.720188468</v>
      </c>
      <c r="X15" s="244">
        <v>14.769776412000001</v>
      </c>
      <c r="Y15" s="244">
        <v>14.817603227999999</v>
      </c>
      <c r="Z15" s="244">
        <v>14.935372679</v>
      </c>
      <c r="AA15" s="244">
        <v>14.847975136000001</v>
      </c>
      <c r="AB15" s="244">
        <v>14.833350064999999</v>
      </c>
      <c r="AC15" s="244">
        <v>14.734457951</v>
      </c>
      <c r="AD15" s="244">
        <v>14.335837252999999</v>
      </c>
      <c r="AE15" s="244">
        <v>14.240177149000001</v>
      </c>
      <c r="AF15" s="244">
        <v>14.600764932000001</v>
      </c>
      <c r="AG15" s="244">
        <v>14.569625261000001</v>
      </c>
      <c r="AH15" s="244">
        <v>14.581242095</v>
      </c>
      <c r="AI15" s="244">
        <v>14.516070336</v>
      </c>
      <c r="AJ15" s="244">
        <v>14.534678982000001</v>
      </c>
      <c r="AK15" s="244">
        <v>14.677362734000001</v>
      </c>
      <c r="AL15" s="244">
        <v>14.702890075999999</v>
      </c>
      <c r="AM15" s="244">
        <v>14.731232436999999</v>
      </c>
      <c r="AN15" s="244">
        <v>14.726013726</v>
      </c>
      <c r="AO15" s="244">
        <v>14.699840237</v>
      </c>
      <c r="AP15" s="244">
        <v>14.750352027</v>
      </c>
      <c r="AQ15" s="244">
        <v>12.487600914</v>
      </c>
      <c r="AR15" s="244">
        <v>12.281995632999999</v>
      </c>
      <c r="AS15" s="244">
        <v>12.332404527</v>
      </c>
      <c r="AT15" s="244">
        <v>12.880840099</v>
      </c>
      <c r="AU15" s="244">
        <v>12.90482308</v>
      </c>
      <c r="AV15" s="244">
        <v>13.045198603999999</v>
      </c>
      <c r="AW15" s="244">
        <v>13.141393913</v>
      </c>
      <c r="AX15" s="244">
        <v>13.177182888000001</v>
      </c>
      <c r="AY15" s="244">
        <v>13.310150155000001</v>
      </c>
      <c r="AZ15" s="244">
        <v>13.366817308</v>
      </c>
      <c r="BA15" s="244">
        <v>13.475819397</v>
      </c>
      <c r="BB15" s="244">
        <v>13.62394862</v>
      </c>
      <c r="BC15" s="244">
        <v>13.627317579</v>
      </c>
      <c r="BD15" s="244">
        <v>13.597354234999999</v>
      </c>
      <c r="BE15" s="244">
        <v>13.657390109</v>
      </c>
      <c r="BF15" s="244">
        <v>13.384446357</v>
      </c>
      <c r="BG15" s="244">
        <v>13.74376232</v>
      </c>
      <c r="BH15" s="244">
        <v>14.034588879999999</v>
      </c>
      <c r="BI15" s="368">
        <v>14.203564385</v>
      </c>
      <c r="BJ15" s="368">
        <v>14.323289433999999</v>
      </c>
      <c r="BK15" s="368">
        <v>14.356287187</v>
      </c>
      <c r="BL15" s="368">
        <v>14.415046367</v>
      </c>
      <c r="BM15" s="368">
        <v>14.474367762</v>
      </c>
      <c r="BN15" s="368">
        <v>14.513982262000001</v>
      </c>
      <c r="BO15" s="368">
        <v>14.59439603</v>
      </c>
      <c r="BP15" s="368">
        <v>14.668397129000001</v>
      </c>
      <c r="BQ15" s="368">
        <v>14.733613729</v>
      </c>
      <c r="BR15" s="368">
        <v>14.723733148000001</v>
      </c>
      <c r="BS15" s="368">
        <v>14.711245799</v>
      </c>
      <c r="BT15" s="368">
        <v>14.834929207</v>
      </c>
      <c r="BU15" s="368">
        <v>14.910674115999999</v>
      </c>
      <c r="BV15" s="368">
        <v>14.926980733000001</v>
      </c>
    </row>
    <row r="16" spans="1:74" ht="11.15" customHeight="1" x14ac:dyDescent="0.25">
      <c r="A16" s="159" t="s">
        <v>300</v>
      </c>
      <c r="B16" s="170" t="s">
        <v>273</v>
      </c>
      <c r="C16" s="244">
        <v>4.8380000000000001</v>
      </c>
      <c r="D16" s="244">
        <v>4.7880000000000003</v>
      </c>
      <c r="E16" s="244">
        <v>4.83</v>
      </c>
      <c r="F16" s="244">
        <v>4.8520000000000003</v>
      </c>
      <c r="G16" s="244">
        <v>4.8129999999999997</v>
      </c>
      <c r="H16" s="244">
        <v>4.9400000000000004</v>
      </c>
      <c r="I16" s="244">
        <v>4.8220000000000001</v>
      </c>
      <c r="J16" s="244">
        <v>4.7569999999999997</v>
      </c>
      <c r="K16" s="244">
        <v>4.7779999999999996</v>
      </c>
      <c r="L16" s="244">
        <v>4.7789999999999999</v>
      </c>
      <c r="M16" s="244">
        <v>4.8230000000000004</v>
      </c>
      <c r="N16" s="244">
        <v>4.7690000000000001</v>
      </c>
      <c r="O16" s="244">
        <v>4.8280000000000003</v>
      </c>
      <c r="P16" s="244">
        <v>4.7830000000000004</v>
      </c>
      <c r="Q16" s="244">
        <v>4.8470000000000004</v>
      </c>
      <c r="R16" s="244">
        <v>4.8339999999999996</v>
      </c>
      <c r="S16" s="244">
        <v>4.8209999999999997</v>
      </c>
      <c r="T16" s="244">
        <v>4.9180000000000001</v>
      </c>
      <c r="U16" s="244">
        <v>4.7759999999999998</v>
      </c>
      <c r="V16" s="244">
        <v>4.8109999999999999</v>
      </c>
      <c r="W16" s="244">
        <v>4.7409999999999997</v>
      </c>
      <c r="X16" s="244">
        <v>4.8380000000000001</v>
      </c>
      <c r="Y16" s="244">
        <v>4.8310000000000004</v>
      </c>
      <c r="Z16" s="244">
        <v>4.899</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5.0119999999999996</v>
      </c>
      <c r="AN16" s="244">
        <v>4.9470000000000001</v>
      </c>
      <c r="AO16" s="244">
        <v>4.9539999999999997</v>
      </c>
      <c r="AP16" s="244">
        <v>4.875</v>
      </c>
      <c r="AQ16" s="244">
        <v>4.899</v>
      </c>
      <c r="AR16" s="244">
        <v>4.9950000000000001</v>
      </c>
      <c r="AS16" s="244">
        <v>4.93</v>
      </c>
      <c r="AT16" s="244">
        <v>4.9770000000000003</v>
      </c>
      <c r="AU16" s="244">
        <v>4.9779999999999998</v>
      </c>
      <c r="AV16" s="244">
        <v>4.9180000000000001</v>
      </c>
      <c r="AW16" s="244">
        <v>4.9379999999999997</v>
      </c>
      <c r="AX16" s="244">
        <v>4.8815412919999996</v>
      </c>
      <c r="AY16" s="244">
        <v>5.0473362766000003</v>
      </c>
      <c r="AZ16" s="244">
        <v>5.0011663417000003</v>
      </c>
      <c r="BA16" s="244">
        <v>5.0867624246999998</v>
      </c>
      <c r="BB16" s="244">
        <v>5.0564930399000003</v>
      </c>
      <c r="BC16" s="244">
        <v>5.0769330176</v>
      </c>
      <c r="BD16" s="244">
        <v>5.1293154277999999</v>
      </c>
      <c r="BE16" s="244">
        <v>5.0479112797000001</v>
      </c>
      <c r="BF16" s="244">
        <v>5.0878989218999999</v>
      </c>
      <c r="BG16" s="244">
        <v>5.1220317283999997</v>
      </c>
      <c r="BH16" s="244">
        <v>5.0743705927000002</v>
      </c>
      <c r="BI16" s="368">
        <v>5.0933887214000002</v>
      </c>
      <c r="BJ16" s="368">
        <v>5.0529746155000002</v>
      </c>
      <c r="BK16" s="368">
        <v>5.0648230200000004</v>
      </c>
      <c r="BL16" s="368">
        <v>5.0589118870999998</v>
      </c>
      <c r="BM16" s="368">
        <v>5.0546913914999996</v>
      </c>
      <c r="BN16" s="368">
        <v>5.0632108852000002</v>
      </c>
      <c r="BO16" s="368">
        <v>5.0867273581000001</v>
      </c>
      <c r="BP16" s="368">
        <v>5.1224293702999999</v>
      </c>
      <c r="BQ16" s="368">
        <v>5.0603794086000002</v>
      </c>
      <c r="BR16" s="368">
        <v>5.0962615473000001</v>
      </c>
      <c r="BS16" s="368">
        <v>5.1186993556999996</v>
      </c>
      <c r="BT16" s="368">
        <v>5.1368121106000002</v>
      </c>
      <c r="BU16" s="368">
        <v>5.1564060761999997</v>
      </c>
      <c r="BV16" s="368">
        <v>5.1141709524000003</v>
      </c>
    </row>
    <row r="17" spans="1:74" ht="11.15" customHeight="1" x14ac:dyDescent="0.25">
      <c r="A17" s="159" t="s">
        <v>301</v>
      </c>
      <c r="B17" s="170" t="s">
        <v>275</v>
      </c>
      <c r="C17" s="244">
        <v>14.213118395</v>
      </c>
      <c r="D17" s="244">
        <v>14.155451329</v>
      </c>
      <c r="E17" s="244">
        <v>14.007754771</v>
      </c>
      <c r="F17" s="244">
        <v>14.231692999</v>
      </c>
      <c r="G17" s="244">
        <v>14.618803884</v>
      </c>
      <c r="H17" s="244">
        <v>14.827759266999999</v>
      </c>
      <c r="I17" s="244">
        <v>14.954907882000001</v>
      </c>
      <c r="J17" s="244">
        <v>14.741394626</v>
      </c>
      <c r="K17" s="244">
        <v>14.961196044999999</v>
      </c>
      <c r="L17" s="244">
        <v>14.816715458999999</v>
      </c>
      <c r="M17" s="244">
        <v>14.536825585000001</v>
      </c>
      <c r="N17" s="244">
        <v>14.186688502999999</v>
      </c>
      <c r="O17" s="244">
        <v>14.070037162</v>
      </c>
      <c r="P17" s="244">
        <v>14.007536309000001</v>
      </c>
      <c r="Q17" s="244">
        <v>14.179075772999999</v>
      </c>
      <c r="R17" s="244">
        <v>14.590950318000001</v>
      </c>
      <c r="S17" s="244">
        <v>14.836574500999999</v>
      </c>
      <c r="T17" s="244">
        <v>15.046477821</v>
      </c>
      <c r="U17" s="244">
        <v>15.039607379</v>
      </c>
      <c r="V17" s="244">
        <v>14.763156753000001</v>
      </c>
      <c r="W17" s="244">
        <v>14.763250087999999</v>
      </c>
      <c r="X17" s="244">
        <v>14.709636634000001</v>
      </c>
      <c r="Y17" s="244">
        <v>14.525183309000001</v>
      </c>
      <c r="Z17" s="244">
        <v>14.382764537</v>
      </c>
      <c r="AA17" s="244">
        <v>14.138066372999999</v>
      </c>
      <c r="AB17" s="244">
        <v>14.006958295</v>
      </c>
      <c r="AC17" s="244">
        <v>14.213266170000001</v>
      </c>
      <c r="AD17" s="244">
        <v>14.538722208999999</v>
      </c>
      <c r="AE17" s="244">
        <v>15.053106321</v>
      </c>
      <c r="AF17" s="244">
        <v>14.986954373</v>
      </c>
      <c r="AG17" s="244">
        <v>15.056900472000001</v>
      </c>
      <c r="AH17" s="244">
        <v>15.430857927</v>
      </c>
      <c r="AI17" s="244">
        <v>15.316444999</v>
      </c>
      <c r="AJ17" s="244">
        <v>15.281023147999999</v>
      </c>
      <c r="AK17" s="244">
        <v>15.086901249</v>
      </c>
      <c r="AL17" s="244">
        <v>14.64908863</v>
      </c>
      <c r="AM17" s="244">
        <v>14.582352232</v>
      </c>
      <c r="AN17" s="244">
        <v>14.401302319999999</v>
      </c>
      <c r="AO17" s="244">
        <v>14.529086593000001</v>
      </c>
      <c r="AP17" s="244">
        <v>14.224555927999999</v>
      </c>
      <c r="AQ17" s="244">
        <v>13.897786298</v>
      </c>
      <c r="AR17" s="244">
        <v>14.542363837</v>
      </c>
      <c r="AS17" s="244">
        <v>14.80016664</v>
      </c>
      <c r="AT17" s="244">
        <v>14.833762669</v>
      </c>
      <c r="AU17" s="244">
        <v>14.601584365000001</v>
      </c>
      <c r="AV17" s="244">
        <v>14.457050517000001</v>
      </c>
      <c r="AW17" s="244">
        <v>13.992855622</v>
      </c>
      <c r="AX17" s="244">
        <v>13.683037519999999</v>
      </c>
      <c r="AY17" s="244">
        <v>13.875299441999999</v>
      </c>
      <c r="AZ17" s="244">
        <v>13.747109468</v>
      </c>
      <c r="BA17" s="244">
        <v>13.838669321999999</v>
      </c>
      <c r="BB17" s="244">
        <v>14.215816707</v>
      </c>
      <c r="BC17" s="244">
        <v>14.521262216</v>
      </c>
      <c r="BD17" s="244">
        <v>14.548492548</v>
      </c>
      <c r="BE17" s="244">
        <v>14.755136307000001</v>
      </c>
      <c r="BF17" s="244">
        <v>14.717875661000001</v>
      </c>
      <c r="BG17" s="244">
        <v>14.785583988999999</v>
      </c>
      <c r="BH17" s="244">
        <v>14.700489543</v>
      </c>
      <c r="BI17" s="368">
        <v>14.642985432</v>
      </c>
      <c r="BJ17" s="368">
        <v>14.46692434</v>
      </c>
      <c r="BK17" s="368">
        <v>14.166127732</v>
      </c>
      <c r="BL17" s="368">
        <v>14.209256028</v>
      </c>
      <c r="BM17" s="368">
        <v>14.223288696999999</v>
      </c>
      <c r="BN17" s="368">
        <v>14.594278208</v>
      </c>
      <c r="BO17" s="368">
        <v>14.966592989</v>
      </c>
      <c r="BP17" s="368">
        <v>15.201009732999999</v>
      </c>
      <c r="BQ17" s="368">
        <v>15.288576703</v>
      </c>
      <c r="BR17" s="368">
        <v>15.419813911</v>
      </c>
      <c r="BS17" s="368">
        <v>15.346723513000001</v>
      </c>
      <c r="BT17" s="368">
        <v>15.391006418</v>
      </c>
      <c r="BU17" s="368">
        <v>14.952231819</v>
      </c>
      <c r="BV17" s="368">
        <v>14.710158831999999</v>
      </c>
    </row>
    <row r="18" spans="1:74" ht="11.15" customHeight="1" x14ac:dyDescent="0.25">
      <c r="A18" s="159" t="s">
        <v>303</v>
      </c>
      <c r="B18" s="170" t="s">
        <v>494</v>
      </c>
      <c r="C18" s="244">
        <v>97.273677590000005</v>
      </c>
      <c r="D18" s="244">
        <v>97.158427979999999</v>
      </c>
      <c r="E18" s="244">
        <v>96.833781786000003</v>
      </c>
      <c r="F18" s="244">
        <v>96.657250187000002</v>
      </c>
      <c r="G18" s="244">
        <v>97.600876106000001</v>
      </c>
      <c r="H18" s="244">
        <v>98.288488119999997</v>
      </c>
      <c r="I18" s="244">
        <v>98.956307718999994</v>
      </c>
      <c r="J18" s="244">
        <v>98.239334640999999</v>
      </c>
      <c r="K18" s="244">
        <v>98.314779272999999</v>
      </c>
      <c r="L18" s="244">
        <v>98.864760920999998</v>
      </c>
      <c r="M18" s="244">
        <v>99.462418533000005</v>
      </c>
      <c r="N18" s="244">
        <v>98.581210490000004</v>
      </c>
      <c r="O18" s="244">
        <v>99.017953575999996</v>
      </c>
      <c r="P18" s="244">
        <v>99.275588694000007</v>
      </c>
      <c r="Q18" s="244">
        <v>99.533420453999994</v>
      </c>
      <c r="R18" s="244">
        <v>99.645225976000006</v>
      </c>
      <c r="S18" s="244">
        <v>99.599538242999998</v>
      </c>
      <c r="T18" s="244">
        <v>100.41286169</v>
      </c>
      <c r="U18" s="244">
        <v>101.17694882000001</v>
      </c>
      <c r="V18" s="244">
        <v>101.75136000000001</v>
      </c>
      <c r="W18" s="244">
        <v>101.42297431</v>
      </c>
      <c r="X18" s="244">
        <v>102.33000976</v>
      </c>
      <c r="Y18" s="244">
        <v>102.43714955</v>
      </c>
      <c r="Z18" s="244">
        <v>101.90203268</v>
      </c>
      <c r="AA18" s="244">
        <v>100.37303430999999</v>
      </c>
      <c r="AB18" s="244">
        <v>100.12201647000001</v>
      </c>
      <c r="AC18" s="244">
        <v>100.17734161</v>
      </c>
      <c r="AD18" s="244">
        <v>100.42783867</v>
      </c>
      <c r="AE18" s="244">
        <v>100.1810218</v>
      </c>
      <c r="AF18" s="244">
        <v>100.62812642999999</v>
      </c>
      <c r="AG18" s="244">
        <v>99.952968897999995</v>
      </c>
      <c r="AH18" s="244">
        <v>101.15557828</v>
      </c>
      <c r="AI18" s="244">
        <v>99.486030330000006</v>
      </c>
      <c r="AJ18" s="244">
        <v>101.35886484</v>
      </c>
      <c r="AK18" s="244">
        <v>102.10157162</v>
      </c>
      <c r="AL18" s="244">
        <v>101.80717121000001</v>
      </c>
      <c r="AM18" s="244">
        <v>101.39528195</v>
      </c>
      <c r="AN18" s="244">
        <v>100.27233464</v>
      </c>
      <c r="AO18" s="244">
        <v>100.52960185000001</v>
      </c>
      <c r="AP18" s="244">
        <v>99.975003451000006</v>
      </c>
      <c r="AQ18" s="244">
        <v>88.487158515000004</v>
      </c>
      <c r="AR18" s="244">
        <v>88.569141407000004</v>
      </c>
      <c r="AS18" s="244">
        <v>90.356869192999994</v>
      </c>
      <c r="AT18" s="244">
        <v>91.348518440000007</v>
      </c>
      <c r="AU18" s="244">
        <v>91.349711240000005</v>
      </c>
      <c r="AV18" s="244">
        <v>91.612238090999995</v>
      </c>
      <c r="AW18" s="244">
        <v>93.313247533999998</v>
      </c>
      <c r="AX18" s="244">
        <v>93.309023659999994</v>
      </c>
      <c r="AY18" s="244">
        <v>93.912421018000003</v>
      </c>
      <c r="AZ18" s="244">
        <v>90.502658405000005</v>
      </c>
      <c r="BA18" s="244">
        <v>93.766287059000007</v>
      </c>
      <c r="BB18" s="244">
        <v>93.958225597999999</v>
      </c>
      <c r="BC18" s="244">
        <v>94.895818614999996</v>
      </c>
      <c r="BD18" s="244">
        <v>95.467242604000006</v>
      </c>
      <c r="BE18" s="244">
        <v>96.926474475999996</v>
      </c>
      <c r="BF18" s="244">
        <v>96.582541212999999</v>
      </c>
      <c r="BG18" s="244">
        <v>96.943441914999994</v>
      </c>
      <c r="BH18" s="244">
        <v>98.708366463999994</v>
      </c>
      <c r="BI18" s="368">
        <v>99.544348059000001</v>
      </c>
      <c r="BJ18" s="368">
        <v>99.937846716999999</v>
      </c>
      <c r="BK18" s="368">
        <v>99.861439004999994</v>
      </c>
      <c r="BL18" s="368">
        <v>99.859776117999999</v>
      </c>
      <c r="BM18" s="368">
        <v>99.987140007999997</v>
      </c>
      <c r="BN18" s="368">
        <v>100.45766555</v>
      </c>
      <c r="BO18" s="368">
        <v>101.06381217000001</v>
      </c>
      <c r="BP18" s="368">
        <v>101.76421482000001</v>
      </c>
      <c r="BQ18" s="368">
        <v>101.87224788</v>
      </c>
      <c r="BR18" s="368">
        <v>102.30532830999999</v>
      </c>
      <c r="BS18" s="368">
        <v>102.12533893</v>
      </c>
      <c r="BT18" s="368">
        <v>102.50614806999999</v>
      </c>
      <c r="BU18" s="368">
        <v>102.66338814</v>
      </c>
      <c r="BV18" s="368">
        <v>102.42678755</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368"/>
      <c r="BJ19" s="368"/>
      <c r="BK19" s="368"/>
      <c r="BL19" s="368"/>
      <c r="BM19" s="368"/>
      <c r="BN19" s="368"/>
      <c r="BO19" s="368"/>
      <c r="BP19" s="368"/>
      <c r="BQ19" s="368"/>
      <c r="BR19" s="368"/>
      <c r="BS19" s="368"/>
      <c r="BT19" s="368"/>
      <c r="BU19" s="368"/>
      <c r="BV19" s="368"/>
    </row>
    <row r="20" spans="1:74" ht="11.15" customHeight="1" x14ac:dyDescent="0.25">
      <c r="A20" s="159" t="s">
        <v>378</v>
      </c>
      <c r="B20" s="170" t="s">
        <v>495</v>
      </c>
      <c r="C20" s="244">
        <v>60.570074562000002</v>
      </c>
      <c r="D20" s="244">
        <v>60.658088020000001</v>
      </c>
      <c r="E20" s="244">
        <v>60.759711357999997</v>
      </c>
      <c r="F20" s="244">
        <v>60.418558472999997</v>
      </c>
      <c r="G20" s="244">
        <v>60.887215929</v>
      </c>
      <c r="H20" s="244">
        <v>61.167907761999999</v>
      </c>
      <c r="I20" s="244">
        <v>61.596355955999996</v>
      </c>
      <c r="J20" s="244">
        <v>61.081631930999997</v>
      </c>
      <c r="K20" s="244">
        <v>61.001508123000001</v>
      </c>
      <c r="L20" s="244">
        <v>61.790626664999998</v>
      </c>
      <c r="M20" s="244">
        <v>62.529743674000002</v>
      </c>
      <c r="N20" s="244">
        <v>61.746011433</v>
      </c>
      <c r="O20" s="244">
        <v>61.956071899000001</v>
      </c>
      <c r="P20" s="244">
        <v>62.359235558000002</v>
      </c>
      <c r="Q20" s="244">
        <v>62.852744911000002</v>
      </c>
      <c r="R20" s="244">
        <v>63.052511355999997</v>
      </c>
      <c r="S20" s="244">
        <v>63.158974127</v>
      </c>
      <c r="T20" s="244">
        <v>63.873396587000002</v>
      </c>
      <c r="U20" s="244">
        <v>64.62537236</v>
      </c>
      <c r="V20" s="244">
        <v>64.919401156000006</v>
      </c>
      <c r="W20" s="244">
        <v>64.499441489999995</v>
      </c>
      <c r="X20" s="244">
        <v>65.228889299000002</v>
      </c>
      <c r="Y20" s="244">
        <v>65.571228145999996</v>
      </c>
      <c r="Z20" s="244">
        <v>65.735679895000004</v>
      </c>
      <c r="AA20" s="244">
        <v>64.736841798</v>
      </c>
      <c r="AB20" s="244">
        <v>64.561622878999998</v>
      </c>
      <c r="AC20" s="244">
        <v>65.083144231000006</v>
      </c>
      <c r="AD20" s="244">
        <v>65.284902013999996</v>
      </c>
      <c r="AE20" s="244">
        <v>65.420887106999999</v>
      </c>
      <c r="AF20" s="244">
        <v>65.763201424000002</v>
      </c>
      <c r="AG20" s="244">
        <v>65.663663001000003</v>
      </c>
      <c r="AH20" s="244">
        <v>66.572567304000003</v>
      </c>
      <c r="AI20" s="244">
        <v>66.494183234999994</v>
      </c>
      <c r="AJ20" s="244">
        <v>66.917692680000002</v>
      </c>
      <c r="AK20" s="244">
        <v>67.723535139000006</v>
      </c>
      <c r="AL20" s="244">
        <v>67.467975379999999</v>
      </c>
      <c r="AM20" s="244">
        <v>67.474691190000001</v>
      </c>
      <c r="AN20" s="244">
        <v>67.093417852000002</v>
      </c>
      <c r="AO20" s="244">
        <v>67.154550200000003</v>
      </c>
      <c r="AP20" s="244">
        <v>64.493203667000003</v>
      </c>
      <c r="AQ20" s="244">
        <v>59.127564212000003</v>
      </c>
      <c r="AR20" s="244">
        <v>61.201838658</v>
      </c>
      <c r="AS20" s="244">
        <v>62.401494376999999</v>
      </c>
      <c r="AT20" s="244">
        <v>62.375052611999998</v>
      </c>
      <c r="AU20" s="244">
        <v>62.313552106000003</v>
      </c>
      <c r="AV20" s="244">
        <v>62.264402615999998</v>
      </c>
      <c r="AW20" s="244">
        <v>63.122968395999997</v>
      </c>
      <c r="AX20" s="244">
        <v>62.835330505000002</v>
      </c>
      <c r="AY20" s="244">
        <v>63.299400616</v>
      </c>
      <c r="AZ20" s="244">
        <v>60.337455259000002</v>
      </c>
      <c r="BA20" s="244">
        <v>63.470318654000003</v>
      </c>
      <c r="BB20" s="244">
        <v>63.686827029</v>
      </c>
      <c r="BC20" s="244">
        <v>64.167392839000001</v>
      </c>
      <c r="BD20" s="244">
        <v>64.173001646000003</v>
      </c>
      <c r="BE20" s="244">
        <v>64.862097624</v>
      </c>
      <c r="BF20" s="244">
        <v>64.446838249999999</v>
      </c>
      <c r="BG20" s="244">
        <v>64.433489895999998</v>
      </c>
      <c r="BH20" s="244">
        <v>65.956245366999994</v>
      </c>
      <c r="BI20" s="368">
        <v>66.050737471999994</v>
      </c>
      <c r="BJ20" s="368">
        <v>66.228888046999998</v>
      </c>
      <c r="BK20" s="368">
        <v>66.077341034</v>
      </c>
      <c r="BL20" s="368">
        <v>66.171638698999999</v>
      </c>
      <c r="BM20" s="368">
        <v>66.374765531999998</v>
      </c>
      <c r="BN20" s="368">
        <v>66.827428889000004</v>
      </c>
      <c r="BO20" s="368">
        <v>67.228297279000003</v>
      </c>
      <c r="BP20" s="368">
        <v>67.699042907000006</v>
      </c>
      <c r="BQ20" s="368">
        <v>67.866009457000004</v>
      </c>
      <c r="BR20" s="368">
        <v>68.279206165000005</v>
      </c>
      <c r="BS20" s="368">
        <v>68.135245819999994</v>
      </c>
      <c r="BT20" s="368">
        <v>68.520822452000004</v>
      </c>
      <c r="BU20" s="368">
        <v>68.618230703999998</v>
      </c>
      <c r="BV20" s="368">
        <v>68.318585274</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369"/>
      <c r="BJ21" s="369"/>
      <c r="BK21" s="369"/>
      <c r="BL21" s="369"/>
      <c r="BM21" s="369"/>
      <c r="BN21" s="369"/>
      <c r="BO21" s="369"/>
      <c r="BP21" s="369"/>
      <c r="BQ21" s="369"/>
      <c r="BR21" s="369"/>
      <c r="BS21" s="369"/>
      <c r="BT21" s="369"/>
      <c r="BU21" s="369"/>
      <c r="BV21" s="369"/>
    </row>
    <row r="22" spans="1:74" ht="11.15" customHeight="1" x14ac:dyDescent="0.25">
      <c r="B22" s="246" t="s">
        <v>1026</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368"/>
      <c r="BJ22" s="368"/>
      <c r="BK22" s="368"/>
      <c r="BL22" s="368"/>
      <c r="BM22" s="368"/>
      <c r="BN22" s="368"/>
      <c r="BO22" s="368"/>
      <c r="BP22" s="368"/>
      <c r="BQ22" s="368"/>
      <c r="BR22" s="368"/>
      <c r="BS22" s="368"/>
      <c r="BT22" s="368"/>
      <c r="BU22" s="368"/>
      <c r="BV22" s="368"/>
    </row>
    <row r="23" spans="1:74" ht="11.15" customHeight="1" x14ac:dyDescent="0.25">
      <c r="A23" s="159" t="s">
        <v>284</v>
      </c>
      <c r="B23" s="170" t="s">
        <v>245</v>
      </c>
      <c r="C23" s="244">
        <v>46.025718202</v>
      </c>
      <c r="D23" s="244">
        <v>47.006969357000003</v>
      </c>
      <c r="E23" s="244">
        <v>47.777351277999998</v>
      </c>
      <c r="F23" s="244">
        <v>46.169621143000001</v>
      </c>
      <c r="G23" s="244">
        <v>47.179062168999998</v>
      </c>
      <c r="H23" s="244">
        <v>48.187875751999997</v>
      </c>
      <c r="I23" s="244">
        <v>47.699553827000003</v>
      </c>
      <c r="J23" s="244">
        <v>47.979960009000003</v>
      </c>
      <c r="K23" s="244">
        <v>47.624914384</v>
      </c>
      <c r="L23" s="244">
        <v>47.357383218000003</v>
      </c>
      <c r="M23" s="244">
        <v>48.541672490000003</v>
      </c>
      <c r="N23" s="244">
        <v>48.468059320000002</v>
      </c>
      <c r="O23" s="244">
        <v>47.391186664000003</v>
      </c>
      <c r="P23" s="244">
        <v>48.233973413000001</v>
      </c>
      <c r="Q23" s="244">
        <v>48.127124561999999</v>
      </c>
      <c r="R23" s="244">
        <v>46.971867928999998</v>
      </c>
      <c r="S23" s="244">
        <v>47.058223624</v>
      </c>
      <c r="T23" s="244">
        <v>47.681498200999997</v>
      </c>
      <c r="U23" s="244">
        <v>48.342750424999998</v>
      </c>
      <c r="V23" s="244">
        <v>48.993134838000003</v>
      </c>
      <c r="W23" s="244">
        <v>47.328377086000003</v>
      </c>
      <c r="X23" s="244">
        <v>48.145066477999997</v>
      </c>
      <c r="Y23" s="244">
        <v>48.063552250999997</v>
      </c>
      <c r="Z23" s="244">
        <v>47.105401696000001</v>
      </c>
      <c r="AA23" s="244">
        <v>47.796382835999999</v>
      </c>
      <c r="AB23" s="244">
        <v>48.174002551999997</v>
      </c>
      <c r="AC23" s="244">
        <v>46.769455571000002</v>
      </c>
      <c r="AD23" s="244">
        <v>47.630017504999998</v>
      </c>
      <c r="AE23" s="244">
        <v>46.673791520000002</v>
      </c>
      <c r="AF23" s="244">
        <v>47.479295203</v>
      </c>
      <c r="AG23" s="244">
        <v>48.600303595</v>
      </c>
      <c r="AH23" s="244">
        <v>48.949124793000003</v>
      </c>
      <c r="AI23" s="244">
        <v>47.514219584000003</v>
      </c>
      <c r="AJ23" s="244">
        <v>47.942749356</v>
      </c>
      <c r="AK23" s="244">
        <v>48.00384579</v>
      </c>
      <c r="AL23" s="244">
        <v>47.920892197000001</v>
      </c>
      <c r="AM23" s="244">
        <v>46.061824950999998</v>
      </c>
      <c r="AN23" s="244">
        <v>47.253604246999998</v>
      </c>
      <c r="AO23" s="244">
        <v>43.296397657</v>
      </c>
      <c r="AP23" s="244">
        <v>34.925532076000003</v>
      </c>
      <c r="AQ23" s="244">
        <v>37.133625129000002</v>
      </c>
      <c r="AR23" s="244">
        <v>40.307494230000003</v>
      </c>
      <c r="AS23" s="244">
        <v>42.181896315000003</v>
      </c>
      <c r="AT23" s="244">
        <v>41.966263808999997</v>
      </c>
      <c r="AU23" s="244">
        <v>42.661721294000003</v>
      </c>
      <c r="AV23" s="244">
        <v>42.677285453000003</v>
      </c>
      <c r="AW23" s="244">
        <v>42.730219734999999</v>
      </c>
      <c r="AX23" s="244">
        <v>43.100165967000002</v>
      </c>
      <c r="AY23" s="244">
        <v>41.389397289999998</v>
      </c>
      <c r="AZ23" s="244">
        <v>41.691493368000003</v>
      </c>
      <c r="BA23" s="244">
        <v>43.747551254999998</v>
      </c>
      <c r="BB23" s="244">
        <v>42.979958840999998</v>
      </c>
      <c r="BC23" s="244">
        <v>43.305616561999997</v>
      </c>
      <c r="BD23" s="244">
        <v>45.558465175999999</v>
      </c>
      <c r="BE23" s="244">
        <v>45.219310202999999</v>
      </c>
      <c r="BF23" s="244">
        <v>45.612476022000003</v>
      </c>
      <c r="BG23" s="244">
        <v>45.364985652000001</v>
      </c>
      <c r="BH23" s="244">
        <v>45.596739855999999</v>
      </c>
      <c r="BI23" s="368">
        <v>45.738478047999998</v>
      </c>
      <c r="BJ23" s="368">
        <v>46.214769416000003</v>
      </c>
      <c r="BK23" s="368">
        <v>44.766768079000002</v>
      </c>
      <c r="BL23" s="368">
        <v>45.850960364999999</v>
      </c>
      <c r="BM23" s="368">
        <v>45.367994115999998</v>
      </c>
      <c r="BN23" s="368">
        <v>44.617668291999998</v>
      </c>
      <c r="BO23" s="368">
        <v>44.645354851999997</v>
      </c>
      <c r="BP23" s="368">
        <v>45.594066568999999</v>
      </c>
      <c r="BQ23" s="368">
        <v>45.912790510999997</v>
      </c>
      <c r="BR23" s="368">
        <v>46.266036991</v>
      </c>
      <c r="BS23" s="368">
        <v>45.848130902999998</v>
      </c>
      <c r="BT23" s="368">
        <v>45.869669195</v>
      </c>
      <c r="BU23" s="368">
        <v>45.956009813999998</v>
      </c>
      <c r="BV23" s="368">
        <v>46.094542638999997</v>
      </c>
    </row>
    <row r="24" spans="1:74" ht="11.15" customHeight="1" x14ac:dyDescent="0.25">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19.933388999999998</v>
      </c>
      <c r="AN24" s="244">
        <v>20.132254</v>
      </c>
      <c r="AO24" s="244">
        <v>18.462842999999999</v>
      </c>
      <c r="AP24" s="244">
        <v>14.548507000000001</v>
      </c>
      <c r="AQ24" s="244">
        <v>16.078187</v>
      </c>
      <c r="AR24" s="244">
        <v>17.578064000000001</v>
      </c>
      <c r="AS24" s="244">
        <v>18.381074000000002</v>
      </c>
      <c r="AT24" s="244">
        <v>18.557877999999999</v>
      </c>
      <c r="AU24" s="244">
        <v>18.414832000000001</v>
      </c>
      <c r="AV24" s="244">
        <v>18.613651999999998</v>
      </c>
      <c r="AW24" s="244">
        <v>18.742522999999998</v>
      </c>
      <c r="AX24" s="244">
        <v>18.801691999999999</v>
      </c>
      <c r="AY24" s="244">
        <v>18.595400999999999</v>
      </c>
      <c r="AZ24" s="244">
        <v>17.444201</v>
      </c>
      <c r="BA24" s="244">
        <v>19.203831999999998</v>
      </c>
      <c r="BB24" s="244">
        <v>19.459365999999999</v>
      </c>
      <c r="BC24" s="244">
        <v>20.093637999999999</v>
      </c>
      <c r="BD24" s="244">
        <v>20.537154000000001</v>
      </c>
      <c r="BE24" s="244">
        <v>19.894012</v>
      </c>
      <c r="BF24" s="244">
        <v>20.510584000000001</v>
      </c>
      <c r="BG24" s="244">
        <v>19.997459686999999</v>
      </c>
      <c r="BH24" s="244">
        <v>20.152175606</v>
      </c>
      <c r="BI24" s="368">
        <v>20.00611</v>
      </c>
      <c r="BJ24" s="368">
        <v>20.03838</v>
      </c>
      <c r="BK24" s="368">
        <v>19.794070000000001</v>
      </c>
      <c r="BL24" s="368">
        <v>19.552759999999999</v>
      </c>
      <c r="BM24" s="368">
        <v>19.88486</v>
      </c>
      <c r="BN24" s="368">
        <v>19.85285</v>
      </c>
      <c r="BO24" s="368">
        <v>20.301480000000002</v>
      </c>
      <c r="BP24" s="368">
        <v>20.665859999999999</v>
      </c>
      <c r="BQ24" s="368">
        <v>20.78434</v>
      </c>
      <c r="BR24" s="368">
        <v>21.065480000000001</v>
      </c>
      <c r="BS24" s="368">
        <v>20.562010000000001</v>
      </c>
      <c r="BT24" s="368">
        <v>20.70748</v>
      </c>
      <c r="BU24" s="368">
        <v>20.73</v>
      </c>
      <c r="BV24" s="368">
        <v>20.52657</v>
      </c>
    </row>
    <row r="25" spans="1:74" ht="11.15" customHeight="1" x14ac:dyDescent="0.25">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0.18129732200000001</v>
      </c>
      <c r="AZ25" s="244">
        <v>0.180570225</v>
      </c>
      <c r="BA25" s="244">
        <v>0.23559970699999999</v>
      </c>
      <c r="BB25" s="244">
        <v>0.14936950800000001</v>
      </c>
      <c r="BC25" s="244">
        <v>0.199395401</v>
      </c>
      <c r="BD25" s="244">
        <v>0.18788550900000001</v>
      </c>
      <c r="BE25" s="244">
        <v>0.18151359</v>
      </c>
      <c r="BF25" s="244">
        <v>0.19928876200000001</v>
      </c>
      <c r="BG25" s="244">
        <v>0.170884176</v>
      </c>
      <c r="BH25" s="244">
        <v>0.22585195999999999</v>
      </c>
      <c r="BI25" s="368">
        <v>0.198479568</v>
      </c>
      <c r="BJ25" s="368">
        <v>0.160833956</v>
      </c>
      <c r="BK25" s="368">
        <v>0.18628425000000001</v>
      </c>
      <c r="BL25" s="368">
        <v>0.18519687200000001</v>
      </c>
      <c r="BM25" s="368">
        <v>0.24115642000000001</v>
      </c>
      <c r="BN25" s="368">
        <v>0.152855676</v>
      </c>
      <c r="BO25" s="368">
        <v>0.20364195700000001</v>
      </c>
      <c r="BP25" s="368">
        <v>0.19218395199999999</v>
      </c>
      <c r="BQ25" s="368">
        <v>0.18593351699999999</v>
      </c>
      <c r="BR25" s="368">
        <v>0.204032625</v>
      </c>
      <c r="BS25" s="368">
        <v>0.175012209</v>
      </c>
      <c r="BT25" s="368">
        <v>0.23050473399999999</v>
      </c>
      <c r="BU25" s="368">
        <v>0.202578076</v>
      </c>
      <c r="BV25" s="368">
        <v>0.16430283700000001</v>
      </c>
    </row>
    <row r="26" spans="1:74" ht="11.15" customHeight="1" x14ac:dyDescent="0.25">
      <c r="A26" s="159" t="s">
        <v>280</v>
      </c>
      <c r="B26" s="170" t="s">
        <v>267</v>
      </c>
      <c r="C26" s="244">
        <v>2.3903225805999999</v>
      </c>
      <c r="D26" s="244">
        <v>2.3686785713999998</v>
      </c>
      <c r="E26" s="244">
        <v>2.4159677418999999</v>
      </c>
      <c r="F26" s="244">
        <v>2.2005666666999999</v>
      </c>
      <c r="G26" s="244">
        <v>2.4525161290000002</v>
      </c>
      <c r="H26" s="244">
        <v>2.4783333333000002</v>
      </c>
      <c r="I26" s="244">
        <v>2.5046451613</v>
      </c>
      <c r="J26" s="244">
        <v>2.6007419354999999</v>
      </c>
      <c r="K26" s="244">
        <v>2.5166666666999999</v>
      </c>
      <c r="L26" s="244">
        <v>2.5217741935000002</v>
      </c>
      <c r="M26" s="244">
        <v>2.6044</v>
      </c>
      <c r="N26" s="244">
        <v>2.4922258065</v>
      </c>
      <c r="O26" s="244">
        <v>2.4491290323000001</v>
      </c>
      <c r="P26" s="244">
        <v>2.4758571428999998</v>
      </c>
      <c r="Q26" s="244">
        <v>2.3255161289999999</v>
      </c>
      <c r="R26" s="244">
        <v>2.3452999999999999</v>
      </c>
      <c r="S26" s="244">
        <v>2.4980645160999999</v>
      </c>
      <c r="T26" s="244">
        <v>2.4637666667000002</v>
      </c>
      <c r="U26" s="244">
        <v>2.6372258065</v>
      </c>
      <c r="V26" s="244">
        <v>2.6274838709999999</v>
      </c>
      <c r="W26" s="244">
        <v>2.6825999999999999</v>
      </c>
      <c r="X26" s="244">
        <v>2.7259677418999999</v>
      </c>
      <c r="Y26" s="244">
        <v>2.6073666666999999</v>
      </c>
      <c r="Z26" s="244">
        <v>2.3981935484000001</v>
      </c>
      <c r="AA26" s="244">
        <v>2.2885810000000002</v>
      </c>
      <c r="AB26" s="244">
        <v>2.3602910000000001</v>
      </c>
      <c r="AC26" s="244">
        <v>2.2280380000000002</v>
      </c>
      <c r="AD26" s="244">
        <v>2.323213</v>
      </c>
      <c r="AE26" s="244">
        <v>2.3477869999999998</v>
      </c>
      <c r="AF26" s="244">
        <v>2.5477789999999998</v>
      </c>
      <c r="AG26" s="244">
        <v>2.599113</v>
      </c>
      <c r="AH26" s="244">
        <v>2.832519</v>
      </c>
      <c r="AI26" s="244">
        <v>2.6829399999999999</v>
      </c>
      <c r="AJ26" s="244">
        <v>2.629381</v>
      </c>
      <c r="AK26" s="244">
        <v>2.5929359999999999</v>
      </c>
      <c r="AL26" s="244">
        <v>2.647707</v>
      </c>
      <c r="AM26" s="244">
        <v>2.386679</v>
      </c>
      <c r="AN26" s="244">
        <v>2.5965690000000001</v>
      </c>
      <c r="AO26" s="244">
        <v>2.2815409999999998</v>
      </c>
      <c r="AP26" s="244">
        <v>1.7511490000000001</v>
      </c>
      <c r="AQ26" s="244">
        <v>1.9701059999999999</v>
      </c>
      <c r="AR26" s="244">
        <v>2.174706</v>
      </c>
      <c r="AS26" s="244">
        <v>2.1930139999999998</v>
      </c>
      <c r="AT26" s="244">
        <v>2.3182659999999999</v>
      </c>
      <c r="AU26" s="244">
        <v>2.2367539999999999</v>
      </c>
      <c r="AV26" s="244">
        <v>2.060441</v>
      </c>
      <c r="AW26" s="244">
        <v>2.258953</v>
      </c>
      <c r="AX26" s="244">
        <v>2.09273</v>
      </c>
      <c r="AY26" s="244">
        <v>2.0014750000000001</v>
      </c>
      <c r="AZ26" s="244">
        <v>2.182188</v>
      </c>
      <c r="BA26" s="244">
        <v>2.1940979999999999</v>
      </c>
      <c r="BB26" s="244">
        <v>2.0568960000000001</v>
      </c>
      <c r="BC26" s="244">
        <v>2.0485540000000002</v>
      </c>
      <c r="BD26" s="244">
        <v>2.3879649999999999</v>
      </c>
      <c r="BE26" s="244">
        <v>2.3980220000000001</v>
      </c>
      <c r="BF26" s="244">
        <v>2.4409441200000002</v>
      </c>
      <c r="BG26" s="244">
        <v>2.4175303490000002</v>
      </c>
      <c r="BH26" s="244">
        <v>2.3966413950000001</v>
      </c>
      <c r="BI26" s="368">
        <v>2.438329193</v>
      </c>
      <c r="BJ26" s="368">
        <v>2.4337082400000001</v>
      </c>
      <c r="BK26" s="368">
        <v>2.3730311999999998</v>
      </c>
      <c r="BL26" s="368">
        <v>2.4183802139999999</v>
      </c>
      <c r="BM26" s="368">
        <v>2.3219626369999999</v>
      </c>
      <c r="BN26" s="368">
        <v>2.259483124</v>
      </c>
      <c r="BO26" s="368">
        <v>2.3187899679999999</v>
      </c>
      <c r="BP26" s="368">
        <v>2.3771703199999998</v>
      </c>
      <c r="BQ26" s="368">
        <v>2.3971464220000001</v>
      </c>
      <c r="BR26" s="368">
        <v>2.4556116540000001</v>
      </c>
      <c r="BS26" s="368">
        <v>2.4063364109999998</v>
      </c>
      <c r="BT26" s="368">
        <v>2.381543185</v>
      </c>
      <c r="BU26" s="368">
        <v>2.4065352020000002</v>
      </c>
      <c r="BV26" s="368">
        <v>2.4084949949999999</v>
      </c>
    </row>
    <row r="27" spans="1:74" ht="11.15" customHeight="1" x14ac:dyDescent="0.25">
      <c r="A27" s="159" t="s">
        <v>281</v>
      </c>
      <c r="B27" s="170" t="s">
        <v>268</v>
      </c>
      <c r="C27" s="244">
        <v>13.590129032</v>
      </c>
      <c r="D27" s="244">
        <v>13.986178571</v>
      </c>
      <c r="E27" s="244">
        <v>14.209096774000001</v>
      </c>
      <c r="F27" s="244">
        <v>13.945600000000001</v>
      </c>
      <c r="G27" s="244">
        <v>14.345645161</v>
      </c>
      <c r="H27" s="244">
        <v>14.8376</v>
      </c>
      <c r="I27" s="244">
        <v>14.731</v>
      </c>
      <c r="J27" s="244">
        <v>14.674096774000001</v>
      </c>
      <c r="K27" s="244">
        <v>15.081966667</v>
      </c>
      <c r="L27" s="244">
        <v>14.611354839000001</v>
      </c>
      <c r="M27" s="244">
        <v>14.6303</v>
      </c>
      <c r="N27" s="244">
        <v>14.270967742</v>
      </c>
      <c r="O27" s="244">
        <v>13.407741935000001</v>
      </c>
      <c r="P27" s="244">
        <v>14.648071429</v>
      </c>
      <c r="Q27" s="244">
        <v>14.320096774</v>
      </c>
      <c r="R27" s="244">
        <v>14.279933333000001</v>
      </c>
      <c r="S27" s="244">
        <v>14.096967742</v>
      </c>
      <c r="T27" s="244">
        <v>14.436199999999999</v>
      </c>
      <c r="U27" s="244">
        <v>14.845612902999999</v>
      </c>
      <c r="V27" s="244">
        <v>14.743516129</v>
      </c>
      <c r="W27" s="244">
        <v>14.508966666999999</v>
      </c>
      <c r="X27" s="244">
        <v>14.607612903</v>
      </c>
      <c r="Y27" s="244">
        <v>14.1912</v>
      </c>
      <c r="Z27" s="244">
        <v>13.643290323</v>
      </c>
      <c r="AA27" s="244">
        <v>14.005483870999999</v>
      </c>
      <c r="AB27" s="244">
        <v>14.371107143</v>
      </c>
      <c r="AC27" s="244">
        <v>13.926580645</v>
      </c>
      <c r="AD27" s="244">
        <v>14.510466666999999</v>
      </c>
      <c r="AE27" s="244">
        <v>13.995838709999999</v>
      </c>
      <c r="AF27" s="244">
        <v>14.241166667</v>
      </c>
      <c r="AG27" s="244">
        <v>14.993612903000001</v>
      </c>
      <c r="AH27" s="244">
        <v>14.582096774</v>
      </c>
      <c r="AI27" s="244">
        <v>14.606466666999999</v>
      </c>
      <c r="AJ27" s="244">
        <v>14.575774193999999</v>
      </c>
      <c r="AK27" s="244">
        <v>14.042933333000001</v>
      </c>
      <c r="AL27" s="244">
        <v>13.748354838999999</v>
      </c>
      <c r="AM27" s="244">
        <v>13.397967742000001</v>
      </c>
      <c r="AN27" s="244">
        <v>13.925172414</v>
      </c>
      <c r="AO27" s="244">
        <v>12.726129031999999</v>
      </c>
      <c r="AP27" s="244">
        <v>10.351000000000001</v>
      </c>
      <c r="AQ27" s="244">
        <v>10.696806452000001</v>
      </c>
      <c r="AR27" s="244">
        <v>11.982699999999999</v>
      </c>
      <c r="AS27" s="244">
        <v>12.994709676999999</v>
      </c>
      <c r="AT27" s="244">
        <v>12.455645161</v>
      </c>
      <c r="AU27" s="244">
        <v>13.192633333</v>
      </c>
      <c r="AV27" s="244">
        <v>12.945645161</v>
      </c>
      <c r="AW27" s="244">
        <v>12.334633332999999</v>
      </c>
      <c r="AX27" s="244">
        <v>12.245129031999999</v>
      </c>
      <c r="AY27" s="244">
        <v>11.212322581</v>
      </c>
      <c r="AZ27" s="244">
        <v>12.012321429</v>
      </c>
      <c r="BA27" s="244">
        <v>12.497258065</v>
      </c>
      <c r="BB27" s="244">
        <v>12.242566667</v>
      </c>
      <c r="BC27" s="244">
        <v>12.117483870999999</v>
      </c>
      <c r="BD27" s="244">
        <v>13.372166667</v>
      </c>
      <c r="BE27" s="244">
        <v>13.695032257999999</v>
      </c>
      <c r="BF27" s="244">
        <v>13.416561577</v>
      </c>
      <c r="BG27" s="244">
        <v>13.941463894</v>
      </c>
      <c r="BH27" s="244">
        <v>13.797482802999999</v>
      </c>
      <c r="BI27" s="368">
        <v>13.542620847</v>
      </c>
      <c r="BJ27" s="368">
        <v>13.344977031000001</v>
      </c>
      <c r="BK27" s="368">
        <v>12.740216738999999</v>
      </c>
      <c r="BL27" s="368">
        <v>13.587382589000001</v>
      </c>
      <c r="BM27" s="368">
        <v>13.296333521999999</v>
      </c>
      <c r="BN27" s="368">
        <v>13.297833086000001</v>
      </c>
      <c r="BO27" s="368">
        <v>12.949008456</v>
      </c>
      <c r="BP27" s="368">
        <v>13.433729276999999</v>
      </c>
      <c r="BQ27" s="368">
        <v>13.515659296000001</v>
      </c>
      <c r="BR27" s="368">
        <v>13.336626768</v>
      </c>
      <c r="BS27" s="368">
        <v>13.6957667</v>
      </c>
      <c r="BT27" s="368">
        <v>13.458570453</v>
      </c>
      <c r="BU27" s="368">
        <v>13.121318544999999</v>
      </c>
      <c r="BV27" s="368">
        <v>12.889761025</v>
      </c>
    </row>
    <row r="28" spans="1:74" ht="11.15" customHeight="1" x14ac:dyDescent="0.25">
      <c r="A28" s="159" t="s">
        <v>282</v>
      </c>
      <c r="B28" s="170" t="s">
        <v>269</v>
      </c>
      <c r="C28" s="244">
        <v>4.1726129032000001</v>
      </c>
      <c r="D28" s="244">
        <v>4.5606071429000004</v>
      </c>
      <c r="E28" s="244">
        <v>4.2751290322999997</v>
      </c>
      <c r="F28" s="244">
        <v>3.8458666667000001</v>
      </c>
      <c r="G28" s="244">
        <v>3.5579677419000002</v>
      </c>
      <c r="H28" s="244">
        <v>3.5285333333</v>
      </c>
      <c r="I28" s="244">
        <v>3.6406129032000001</v>
      </c>
      <c r="J28" s="244">
        <v>3.7509032258000001</v>
      </c>
      <c r="K28" s="244">
        <v>3.6836000000000002</v>
      </c>
      <c r="L28" s="244">
        <v>3.6534193548</v>
      </c>
      <c r="M28" s="244">
        <v>4.1530333332999998</v>
      </c>
      <c r="N28" s="244">
        <v>4.5547741935000001</v>
      </c>
      <c r="O28" s="244">
        <v>4.3147419354999998</v>
      </c>
      <c r="P28" s="244">
        <v>4.6193928571000002</v>
      </c>
      <c r="Q28" s="244">
        <v>4.0893548387000003</v>
      </c>
      <c r="R28" s="244">
        <v>3.6787666667000001</v>
      </c>
      <c r="S28" s="244">
        <v>3.5092580645</v>
      </c>
      <c r="T28" s="244">
        <v>3.3130999999999999</v>
      </c>
      <c r="U28" s="244">
        <v>3.5772580645000001</v>
      </c>
      <c r="V28" s="244">
        <v>3.6720322580999998</v>
      </c>
      <c r="W28" s="244">
        <v>3.5715333333000001</v>
      </c>
      <c r="X28" s="244">
        <v>3.6959677419000001</v>
      </c>
      <c r="Y28" s="244">
        <v>3.9367000000000001</v>
      </c>
      <c r="Z28" s="244">
        <v>4.2710322581</v>
      </c>
      <c r="AA28" s="244">
        <v>4.1328064515999996</v>
      </c>
      <c r="AB28" s="244">
        <v>4.3856428570999997</v>
      </c>
      <c r="AC28" s="244">
        <v>3.8961935483999999</v>
      </c>
      <c r="AD28" s="244">
        <v>3.6628333333</v>
      </c>
      <c r="AE28" s="244">
        <v>3.3946774193999998</v>
      </c>
      <c r="AF28" s="244">
        <v>3.3889666667</v>
      </c>
      <c r="AG28" s="244">
        <v>3.4789677419</v>
      </c>
      <c r="AH28" s="244">
        <v>3.5126451613</v>
      </c>
      <c r="AI28" s="244">
        <v>3.5642333332999998</v>
      </c>
      <c r="AJ28" s="244">
        <v>3.4368387096999999</v>
      </c>
      <c r="AK28" s="244">
        <v>3.8273999999999999</v>
      </c>
      <c r="AL28" s="244">
        <v>4.2364193547999998</v>
      </c>
      <c r="AM28" s="244">
        <v>3.7972903225999999</v>
      </c>
      <c r="AN28" s="244">
        <v>4.0369655171999996</v>
      </c>
      <c r="AO28" s="244">
        <v>3.5134516129</v>
      </c>
      <c r="AP28" s="244">
        <v>3.1180333333000001</v>
      </c>
      <c r="AQ28" s="244">
        <v>2.7664516129000001</v>
      </c>
      <c r="AR28" s="244">
        <v>2.9001333332999999</v>
      </c>
      <c r="AS28" s="244">
        <v>3.0198387097000001</v>
      </c>
      <c r="AT28" s="244">
        <v>3.0756129032000001</v>
      </c>
      <c r="AU28" s="244">
        <v>3.0994000000000002</v>
      </c>
      <c r="AV28" s="244">
        <v>3.1923870968000001</v>
      </c>
      <c r="AW28" s="244">
        <v>3.4763666667000002</v>
      </c>
      <c r="AX28" s="244">
        <v>3.9333225806000001</v>
      </c>
      <c r="AY28" s="244">
        <v>3.7788064515999999</v>
      </c>
      <c r="AZ28" s="244">
        <v>3.8343928571000001</v>
      </c>
      <c r="BA28" s="244">
        <v>3.5816129031999999</v>
      </c>
      <c r="BB28" s="244">
        <v>3.2586333333000002</v>
      </c>
      <c r="BC28" s="244">
        <v>2.9289354839000001</v>
      </c>
      <c r="BD28" s="244">
        <v>3.0648666667</v>
      </c>
      <c r="BE28" s="244">
        <v>3.1248387097000001</v>
      </c>
      <c r="BF28" s="244">
        <v>3.1070149169999999</v>
      </c>
      <c r="BG28" s="244">
        <v>3.0032815230000001</v>
      </c>
      <c r="BH28" s="244">
        <v>3.0721742070000002</v>
      </c>
      <c r="BI28" s="368">
        <v>3.3619566810000001</v>
      </c>
      <c r="BJ28" s="368">
        <v>3.8673585739999998</v>
      </c>
      <c r="BK28" s="368">
        <v>3.6273774259999998</v>
      </c>
      <c r="BL28" s="368">
        <v>3.8596786999999999</v>
      </c>
      <c r="BM28" s="368">
        <v>3.5030350760000002</v>
      </c>
      <c r="BN28" s="368">
        <v>3.1541018099999998</v>
      </c>
      <c r="BO28" s="368">
        <v>2.8790174309999998</v>
      </c>
      <c r="BP28" s="368">
        <v>2.905278703</v>
      </c>
      <c r="BQ28" s="368">
        <v>3.0346420790000002</v>
      </c>
      <c r="BR28" s="368">
        <v>3.1321803579999998</v>
      </c>
      <c r="BS28" s="368">
        <v>3.0461674040000002</v>
      </c>
      <c r="BT28" s="368">
        <v>3.0688438379999998</v>
      </c>
      <c r="BU28" s="368">
        <v>3.3060857010000002</v>
      </c>
      <c r="BV28" s="368">
        <v>3.7953517250000002</v>
      </c>
    </row>
    <row r="29" spans="1:74" ht="11.15" customHeight="1" x14ac:dyDescent="0.25">
      <c r="A29" s="159" t="s">
        <v>283</v>
      </c>
      <c r="B29" s="170" t="s">
        <v>270</v>
      </c>
      <c r="C29" s="244">
        <v>6.4480967741999997</v>
      </c>
      <c r="D29" s="244">
        <v>6.8132857143000001</v>
      </c>
      <c r="E29" s="244">
        <v>6.6792580644999999</v>
      </c>
      <c r="F29" s="244">
        <v>6.4163666667000001</v>
      </c>
      <c r="G29" s="244">
        <v>6.6298064516000004</v>
      </c>
      <c r="H29" s="244">
        <v>6.6289999999999996</v>
      </c>
      <c r="I29" s="244">
        <v>6.5360967741999998</v>
      </c>
      <c r="J29" s="244">
        <v>6.5179032257999996</v>
      </c>
      <c r="K29" s="244">
        <v>6.5490000000000004</v>
      </c>
      <c r="L29" s="244">
        <v>6.4468387096999997</v>
      </c>
      <c r="M29" s="244">
        <v>6.6917333333000002</v>
      </c>
      <c r="N29" s="244">
        <v>6.6768064516000001</v>
      </c>
      <c r="O29" s="244">
        <v>6.5271290323000004</v>
      </c>
      <c r="P29" s="244">
        <v>6.6725000000000003</v>
      </c>
      <c r="Q29" s="244">
        <v>6.5277419354999999</v>
      </c>
      <c r="R29" s="244">
        <v>6.4953000000000003</v>
      </c>
      <c r="S29" s="244">
        <v>6.5627096774</v>
      </c>
      <c r="T29" s="244">
        <v>6.5557666667000003</v>
      </c>
      <c r="U29" s="244">
        <v>6.4567096774000001</v>
      </c>
      <c r="V29" s="244">
        <v>6.4388387096999997</v>
      </c>
      <c r="W29" s="244">
        <v>6.3250999999999999</v>
      </c>
      <c r="X29" s="244">
        <v>6.1831935484000002</v>
      </c>
      <c r="Y29" s="244">
        <v>6.4090666667000002</v>
      </c>
      <c r="Z29" s="244">
        <v>6.3182903226000002</v>
      </c>
      <c r="AA29" s="244">
        <v>6.5778035161000004</v>
      </c>
      <c r="AB29" s="244">
        <v>6.5974477143000003</v>
      </c>
      <c r="AC29" s="244">
        <v>6.3084229677000003</v>
      </c>
      <c r="AD29" s="244">
        <v>6.6592836667000004</v>
      </c>
      <c r="AE29" s="244">
        <v>6.3538527741999999</v>
      </c>
      <c r="AF29" s="244">
        <v>6.4647379999999997</v>
      </c>
      <c r="AG29" s="244">
        <v>6.6178510322999999</v>
      </c>
      <c r="AH29" s="244">
        <v>6.6688631613</v>
      </c>
      <c r="AI29" s="244">
        <v>6.2472533332999998</v>
      </c>
      <c r="AJ29" s="244">
        <v>6.3641377096999996</v>
      </c>
      <c r="AK29" s="244">
        <v>6.610957</v>
      </c>
      <c r="AL29" s="244">
        <v>6.6920404193999996</v>
      </c>
      <c r="AM29" s="244">
        <v>6.3910417096999996</v>
      </c>
      <c r="AN29" s="244">
        <v>6.4080022069</v>
      </c>
      <c r="AO29" s="244">
        <v>6.1080423871000002</v>
      </c>
      <c r="AP29" s="244">
        <v>5.0360469999999999</v>
      </c>
      <c r="AQ29" s="244">
        <v>5.4547391935</v>
      </c>
      <c r="AR29" s="244">
        <v>5.5123873333000004</v>
      </c>
      <c r="AS29" s="244">
        <v>5.4394210000000003</v>
      </c>
      <c r="AT29" s="244">
        <v>5.3885818387000004</v>
      </c>
      <c r="AU29" s="244">
        <v>5.5741506666999996</v>
      </c>
      <c r="AV29" s="244">
        <v>5.6703541289999997</v>
      </c>
      <c r="AW29" s="244">
        <v>5.7484283332999997</v>
      </c>
      <c r="AX29" s="244">
        <v>5.8925409676999996</v>
      </c>
      <c r="AY29" s="244">
        <v>5.6200949355000001</v>
      </c>
      <c r="AZ29" s="244">
        <v>6.0378198570999997</v>
      </c>
      <c r="BA29" s="244">
        <v>6.0351505805999999</v>
      </c>
      <c r="BB29" s="244">
        <v>5.8131273332999998</v>
      </c>
      <c r="BC29" s="244">
        <v>5.9176098064999998</v>
      </c>
      <c r="BD29" s="244">
        <v>6.0084273333000002</v>
      </c>
      <c r="BE29" s="244">
        <v>5.9258916452000001</v>
      </c>
      <c r="BF29" s="244">
        <v>5.9380826459999998</v>
      </c>
      <c r="BG29" s="244">
        <v>5.8343660230000003</v>
      </c>
      <c r="BH29" s="244">
        <v>5.9524138850000003</v>
      </c>
      <c r="BI29" s="368">
        <v>6.1909817589999996</v>
      </c>
      <c r="BJ29" s="368">
        <v>6.3695116150000004</v>
      </c>
      <c r="BK29" s="368">
        <v>6.0457884640000001</v>
      </c>
      <c r="BL29" s="368">
        <v>6.2475619900000003</v>
      </c>
      <c r="BM29" s="368">
        <v>6.1206464609999998</v>
      </c>
      <c r="BN29" s="368">
        <v>5.9005445959999996</v>
      </c>
      <c r="BO29" s="368">
        <v>5.9934170399999998</v>
      </c>
      <c r="BP29" s="368">
        <v>6.0198443169999996</v>
      </c>
      <c r="BQ29" s="368">
        <v>5.9950691970000003</v>
      </c>
      <c r="BR29" s="368">
        <v>6.0721055860000002</v>
      </c>
      <c r="BS29" s="368">
        <v>5.9628381790000002</v>
      </c>
      <c r="BT29" s="368">
        <v>6.0227269850000003</v>
      </c>
      <c r="BU29" s="368">
        <v>6.1894922899999996</v>
      </c>
      <c r="BV29" s="368">
        <v>6.3100620569999997</v>
      </c>
    </row>
    <row r="30" spans="1:74" ht="11.15" customHeight="1" x14ac:dyDescent="0.25">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50.981533964</v>
      </c>
      <c r="P30" s="244">
        <v>51.784287878000001</v>
      </c>
      <c r="Q30" s="244">
        <v>52.062706507000001</v>
      </c>
      <c r="R30" s="244">
        <v>52.227208419999997</v>
      </c>
      <c r="S30" s="244">
        <v>52.799201844000002</v>
      </c>
      <c r="T30" s="244">
        <v>53.154430060000003</v>
      </c>
      <c r="U30" s="244">
        <v>52.920571219000003</v>
      </c>
      <c r="V30" s="244">
        <v>52.611517591999998</v>
      </c>
      <c r="W30" s="244">
        <v>53.028884990999998</v>
      </c>
      <c r="X30" s="244">
        <v>52.138883215</v>
      </c>
      <c r="Y30" s="244">
        <v>52.656455757000003</v>
      </c>
      <c r="Z30" s="244">
        <v>53.365734850000003</v>
      </c>
      <c r="AA30" s="244">
        <v>51.742451842000001</v>
      </c>
      <c r="AB30" s="244">
        <v>52.637536361000002</v>
      </c>
      <c r="AC30" s="244">
        <v>52.813063086</v>
      </c>
      <c r="AD30" s="244">
        <v>52.852101482999998</v>
      </c>
      <c r="AE30" s="244">
        <v>53.486230773999999</v>
      </c>
      <c r="AF30" s="244">
        <v>53.716405948000002</v>
      </c>
      <c r="AG30" s="244">
        <v>53.908210476000001</v>
      </c>
      <c r="AH30" s="244">
        <v>53.477131096999997</v>
      </c>
      <c r="AI30" s="244">
        <v>53.764841963999999</v>
      </c>
      <c r="AJ30" s="244">
        <v>52.845347838000002</v>
      </c>
      <c r="AK30" s="244">
        <v>53.627333159000003</v>
      </c>
      <c r="AL30" s="244">
        <v>54.488893074000003</v>
      </c>
      <c r="AM30" s="244">
        <v>51.203168937000001</v>
      </c>
      <c r="AN30" s="244">
        <v>51.296376731999999</v>
      </c>
      <c r="AO30" s="244">
        <v>48.550211759</v>
      </c>
      <c r="AP30" s="244">
        <v>45.346130535999997</v>
      </c>
      <c r="AQ30" s="244">
        <v>47.251592840000001</v>
      </c>
      <c r="AR30" s="244">
        <v>49.743145826999999</v>
      </c>
      <c r="AS30" s="244">
        <v>50.752449564000003</v>
      </c>
      <c r="AT30" s="244">
        <v>50.742629457</v>
      </c>
      <c r="AU30" s="244">
        <v>52.158092811000003</v>
      </c>
      <c r="AV30" s="244">
        <v>51.677470036999999</v>
      </c>
      <c r="AW30" s="244">
        <v>52.689088998000003</v>
      </c>
      <c r="AX30" s="244">
        <v>53.417964769000001</v>
      </c>
      <c r="AY30" s="244">
        <v>51.647142764000002</v>
      </c>
      <c r="AZ30" s="244">
        <v>52.964199137999998</v>
      </c>
      <c r="BA30" s="244">
        <v>52.601832891999997</v>
      </c>
      <c r="BB30" s="244">
        <v>52.653616390000003</v>
      </c>
      <c r="BC30" s="244">
        <v>52.345276882</v>
      </c>
      <c r="BD30" s="244">
        <v>53.269479013000002</v>
      </c>
      <c r="BE30" s="244">
        <v>53.097977303</v>
      </c>
      <c r="BF30" s="244">
        <v>52.693045224000002</v>
      </c>
      <c r="BG30" s="244">
        <v>53.815707850000003</v>
      </c>
      <c r="BH30" s="244">
        <v>53.268482184</v>
      </c>
      <c r="BI30" s="368">
        <v>54.210296172</v>
      </c>
      <c r="BJ30" s="368">
        <v>55.26395342</v>
      </c>
      <c r="BK30" s="368">
        <v>53.764396439000002</v>
      </c>
      <c r="BL30" s="368">
        <v>55.131813071000003</v>
      </c>
      <c r="BM30" s="368">
        <v>54.729742872000003</v>
      </c>
      <c r="BN30" s="368">
        <v>55.118027253000001</v>
      </c>
      <c r="BO30" s="368">
        <v>55.418137968000003</v>
      </c>
      <c r="BP30" s="368">
        <v>55.894018048</v>
      </c>
      <c r="BQ30" s="368">
        <v>55.601056202999999</v>
      </c>
      <c r="BR30" s="368">
        <v>55.165738851</v>
      </c>
      <c r="BS30" s="368">
        <v>55.998851184000003</v>
      </c>
      <c r="BT30" s="368">
        <v>54.880211299000003</v>
      </c>
      <c r="BU30" s="368">
        <v>55.751316691</v>
      </c>
      <c r="BV30" s="368">
        <v>56.379908260999997</v>
      </c>
    </row>
    <row r="31" spans="1:74" ht="11.15" customHeight="1" x14ac:dyDescent="0.25">
      <c r="A31" s="159" t="s">
        <v>285</v>
      </c>
      <c r="B31" s="170" t="s">
        <v>923</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4.7228138606999996</v>
      </c>
      <c r="AB31" s="244">
        <v>4.9524981554999998</v>
      </c>
      <c r="AC31" s="244">
        <v>4.8186727306000003</v>
      </c>
      <c r="AD31" s="244">
        <v>4.7342512876000002</v>
      </c>
      <c r="AE31" s="244">
        <v>4.8613275829999996</v>
      </c>
      <c r="AF31" s="244">
        <v>5.0649701540000001</v>
      </c>
      <c r="AG31" s="244">
        <v>5.2211453132000001</v>
      </c>
      <c r="AH31" s="244">
        <v>5.3177771153000002</v>
      </c>
      <c r="AI31" s="244">
        <v>5.2365078565000003</v>
      </c>
      <c r="AJ31" s="244">
        <v>5.0458509255999999</v>
      </c>
      <c r="AK31" s="244">
        <v>5.1148033441000003</v>
      </c>
      <c r="AL31" s="244">
        <v>5.1714855084</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4.8465069740000004</v>
      </c>
      <c r="AZ31" s="244">
        <v>5.09031989</v>
      </c>
      <c r="BA31" s="244">
        <v>4.9542516140000004</v>
      </c>
      <c r="BB31" s="244">
        <v>4.8727053229999999</v>
      </c>
      <c r="BC31" s="244">
        <v>5.0197364469999997</v>
      </c>
      <c r="BD31" s="244">
        <v>5.2371893490000003</v>
      </c>
      <c r="BE31" s="244">
        <v>5.3989543649999998</v>
      </c>
      <c r="BF31" s="244">
        <v>5.5046676129999996</v>
      </c>
      <c r="BG31" s="244">
        <v>5.4162195889999998</v>
      </c>
      <c r="BH31" s="244">
        <v>5.2127304800000003</v>
      </c>
      <c r="BI31" s="368">
        <v>5.2123562200000002</v>
      </c>
      <c r="BJ31" s="368">
        <v>5.3512364850000003</v>
      </c>
      <c r="BK31" s="368">
        <v>4.9726901889999997</v>
      </c>
      <c r="BL31" s="368">
        <v>5.2295994940000003</v>
      </c>
      <c r="BM31" s="368">
        <v>5.0905987599999998</v>
      </c>
      <c r="BN31" s="368">
        <v>4.9992599999999996</v>
      </c>
      <c r="BO31" s="368">
        <v>5.1365670469999998</v>
      </c>
      <c r="BP31" s="368">
        <v>5.3525894230000004</v>
      </c>
      <c r="BQ31" s="368">
        <v>5.5128956000000002</v>
      </c>
      <c r="BR31" s="368">
        <v>5.6200570860000001</v>
      </c>
      <c r="BS31" s="368">
        <v>5.533723094</v>
      </c>
      <c r="BT31" s="368">
        <v>5.3345473500000002</v>
      </c>
      <c r="BU31" s="368">
        <v>5.4144494060000001</v>
      </c>
      <c r="BV31" s="368">
        <v>5.4755512910000004</v>
      </c>
    </row>
    <row r="32" spans="1:74" ht="11.15" customHeight="1" x14ac:dyDescent="0.25">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0.72572478100000004</v>
      </c>
      <c r="AZ32" s="244">
        <v>0.73211462900000002</v>
      </c>
      <c r="BA32" s="244">
        <v>0.73418867600000004</v>
      </c>
      <c r="BB32" s="244">
        <v>0.72753463100000004</v>
      </c>
      <c r="BC32" s="244">
        <v>0.73656201399999999</v>
      </c>
      <c r="BD32" s="244">
        <v>0.74404811699999995</v>
      </c>
      <c r="BE32" s="244">
        <v>0.73967123899999998</v>
      </c>
      <c r="BF32" s="244">
        <v>0.74454182499999999</v>
      </c>
      <c r="BG32" s="244">
        <v>0.75065498200000003</v>
      </c>
      <c r="BH32" s="244">
        <v>0.76028645100000003</v>
      </c>
      <c r="BI32" s="368">
        <v>0.74651030399999996</v>
      </c>
      <c r="BJ32" s="368">
        <v>0.73881301499999996</v>
      </c>
      <c r="BK32" s="368">
        <v>0.73802919600000005</v>
      </c>
      <c r="BL32" s="368">
        <v>0.74969080700000001</v>
      </c>
      <c r="BM32" s="368">
        <v>0.76178922599999999</v>
      </c>
      <c r="BN32" s="368">
        <v>0.74673123600000002</v>
      </c>
      <c r="BO32" s="368">
        <v>0.74720978800000004</v>
      </c>
      <c r="BP32" s="368">
        <v>0.75929188999999997</v>
      </c>
      <c r="BQ32" s="368">
        <v>0.75232780700000002</v>
      </c>
      <c r="BR32" s="368">
        <v>0.75257019199999997</v>
      </c>
      <c r="BS32" s="368">
        <v>0.75664933099999998</v>
      </c>
      <c r="BT32" s="368">
        <v>0.77383785999999999</v>
      </c>
      <c r="BU32" s="368">
        <v>0.76074713000000005</v>
      </c>
      <c r="BV32" s="368">
        <v>0.74797446300000003</v>
      </c>
    </row>
    <row r="33" spans="1:74" ht="11.15" customHeight="1" x14ac:dyDescent="0.25">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13.816814769</v>
      </c>
      <c r="P33" s="244">
        <v>14.237548833</v>
      </c>
      <c r="Q33" s="244">
        <v>14.153435686</v>
      </c>
      <c r="R33" s="244">
        <v>14.450525909</v>
      </c>
      <c r="S33" s="244">
        <v>14.244856968000001</v>
      </c>
      <c r="T33" s="244">
        <v>14.086848351</v>
      </c>
      <c r="U33" s="244">
        <v>14.034240788</v>
      </c>
      <c r="V33" s="244">
        <v>13.606985475</v>
      </c>
      <c r="W33" s="244">
        <v>14.349027263</v>
      </c>
      <c r="X33" s="244">
        <v>13.512130784</v>
      </c>
      <c r="Y33" s="244">
        <v>14.363687375</v>
      </c>
      <c r="Z33" s="244">
        <v>14.769079585</v>
      </c>
      <c r="AA33" s="244">
        <v>14.149899545</v>
      </c>
      <c r="AB33" s="244">
        <v>14.579076054</v>
      </c>
      <c r="AC33" s="244">
        <v>14.491453324</v>
      </c>
      <c r="AD33" s="244">
        <v>14.793745781</v>
      </c>
      <c r="AE33" s="244">
        <v>14.581375741</v>
      </c>
      <c r="AF33" s="244">
        <v>14.417599188000001</v>
      </c>
      <c r="AG33" s="244">
        <v>14.36150344</v>
      </c>
      <c r="AH33" s="244">
        <v>13.921844331999999</v>
      </c>
      <c r="AI33" s="244">
        <v>14.67857351</v>
      </c>
      <c r="AJ33" s="244">
        <v>13.819363198</v>
      </c>
      <c r="AK33" s="244">
        <v>14.687804528999999</v>
      </c>
      <c r="AL33" s="244">
        <v>15.09949801</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15.036216319999999</v>
      </c>
      <c r="AZ33" s="244">
        <v>15.489987960000001</v>
      </c>
      <c r="BA33" s="244">
        <v>15.39774111</v>
      </c>
      <c r="BB33" s="244">
        <v>15.71708108</v>
      </c>
      <c r="BC33" s="244">
        <v>15.492659209999999</v>
      </c>
      <c r="BD33" s="244">
        <v>15.319345200000001</v>
      </c>
      <c r="BE33" s="244">
        <v>15.109189130000001</v>
      </c>
      <c r="BF33" s="244">
        <v>14.56752373</v>
      </c>
      <c r="BG33" s="244">
        <v>15.39261737</v>
      </c>
      <c r="BH33" s="244">
        <v>14.686713040000001</v>
      </c>
      <c r="BI33" s="368">
        <v>15.65123591</v>
      </c>
      <c r="BJ33" s="368">
        <v>16.137864700000002</v>
      </c>
      <c r="BK33" s="368">
        <v>15.62187114</v>
      </c>
      <c r="BL33" s="368">
        <v>15.98936035</v>
      </c>
      <c r="BM33" s="368">
        <v>15.82772572</v>
      </c>
      <c r="BN33" s="368">
        <v>16.18507202</v>
      </c>
      <c r="BO33" s="368">
        <v>15.95790133</v>
      </c>
      <c r="BP33" s="368">
        <v>15.78435039</v>
      </c>
      <c r="BQ33" s="368">
        <v>15.724145269999999</v>
      </c>
      <c r="BR33" s="368">
        <v>15.24426396</v>
      </c>
      <c r="BS33" s="368">
        <v>16.107373490000001</v>
      </c>
      <c r="BT33" s="368">
        <v>15.15711636</v>
      </c>
      <c r="BU33" s="368">
        <v>16.143275389999999</v>
      </c>
      <c r="BV33" s="368">
        <v>16.583725579999999</v>
      </c>
    </row>
    <row r="34" spans="1:74" ht="11.15" customHeight="1" x14ac:dyDescent="0.25">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13.797171405</v>
      </c>
      <c r="AB34" s="244">
        <v>13.67425203</v>
      </c>
      <c r="AC34" s="244">
        <v>14.139800087999999</v>
      </c>
      <c r="AD34" s="244">
        <v>14.069032268999999</v>
      </c>
      <c r="AE34" s="244">
        <v>14.305265561000001</v>
      </c>
      <c r="AF34" s="244">
        <v>13.902047866</v>
      </c>
      <c r="AG34" s="244">
        <v>13.974518539</v>
      </c>
      <c r="AH34" s="244">
        <v>13.834238821</v>
      </c>
      <c r="AI34" s="244">
        <v>13.478851795000001</v>
      </c>
      <c r="AJ34" s="244">
        <v>13.866019366</v>
      </c>
      <c r="AK34" s="244">
        <v>14.183099844999999</v>
      </c>
      <c r="AL34" s="244">
        <v>14.298707577</v>
      </c>
      <c r="AM34" s="244">
        <v>13.770688128</v>
      </c>
      <c r="AN34" s="244">
        <v>13.850630517000001</v>
      </c>
      <c r="AO34" s="244">
        <v>12.475657476</v>
      </c>
      <c r="AP34" s="244">
        <v>10.393873312</v>
      </c>
      <c r="AQ34" s="244">
        <v>11.802364071</v>
      </c>
      <c r="AR34" s="244">
        <v>12.692820623999999</v>
      </c>
      <c r="AS34" s="244">
        <v>12.631357746999999</v>
      </c>
      <c r="AT34" s="244">
        <v>12.344241437999999</v>
      </c>
      <c r="AU34" s="244">
        <v>12.813014924999999</v>
      </c>
      <c r="AV34" s="244">
        <v>13.438139016999999</v>
      </c>
      <c r="AW34" s="244">
        <v>13.694768191</v>
      </c>
      <c r="AX34" s="244">
        <v>13.700640378999999</v>
      </c>
      <c r="AY34" s="244">
        <v>13.523954592999999</v>
      </c>
      <c r="AZ34" s="244">
        <v>13.925906360999999</v>
      </c>
      <c r="BA34" s="244">
        <v>13.839650968999999</v>
      </c>
      <c r="BB34" s="244">
        <v>13.573026346000001</v>
      </c>
      <c r="BC34" s="244">
        <v>12.974217179</v>
      </c>
      <c r="BD34" s="244">
        <v>13.189522885000001</v>
      </c>
      <c r="BE34" s="244">
        <v>13.17891171</v>
      </c>
      <c r="BF34" s="244">
        <v>13.019694638000001</v>
      </c>
      <c r="BG34" s="244">
        <v>13.191677322</v>
      </c>
      <c r="BH34" s="244">
        <v>13.672648709000001</v>
      </c>
      <c r="BI34" s="368">
        <v>13.978127419</v>
      </c>
      <c r="BJ34" s="368">
        <v>14.165276013</v>
      </c>
      <c r="BK34" s="368">
        <v>14.083912389</v>
      </c>
      <c r="BL34" s="368">
        <v>14.51293201</v>
      </c>
      <c r="BM34" s="368">
        <v>14.430229561000001</v>
      </c>
      <c r="BN34" s="368">
        <v>14.45479136</v>
      </c>
      <c r="BO34" s="368">
        <v>14.539031786000001</v>
      </c>
      <c r="BP34" s="368">
        <v>14.385379981</v>
      </c>
      <c r="BQ34" s="368">
        <v>14.103147866</v>
      </c>
      <c r="BR34" s="368">
        <v>13.976258383999999</v>
      </c>
      <c r="BS34" s="368">
        <v>14.026432471</v>
      </c>
      <c r="BT34" s="368">
        <v>14.224340161000001</v>
      </c>
      <c r="BU34" s="368">
        <v>14.481763261999999</v>
      </c>
      <c r="BV34" s="368">
        <v>14.578811582</v>
      </c>
    </row>
    <row r="35" spans="1:74" ht="11.15" customHeight="1" x14ac:dyDescent="0.25">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18.3336249</v>
      </c>
      <c r="P35" s="244">
        <v>18.578554703999998</v>
      </c>
      <c r="Q35" s="244">
        <v>18.595615305999999</v>
      </c>
      <c r="R35" s="244">
        <v>18.73895585</v>
      </c>
      <c r="S35" s="244">
        <v>19.137235266000001</v>
      </c>
      <c r="T35" s="244">
        <v>19.691646167999998</v>
      </c>
      <c r="U35" s="244">
        <v>19.543634349000001</v>
      </c>
      <c r="V35" s="244">
        <v>19.649412997999999</v>
      </c>
      <c r="W35" s="244">
        <v>19.488954868</v>
      </c>
      <c r="X35" s="244">
        <v>19.294193322999998</v>
      </c>
      <c r="Y35" s="244">
        <v>18.858658336000001</v>
      </c>
      <c r="Z35" s="244">
        <v>18.936324261999999</v>
      </c>
      <c r="AA35" s="244">
        <v>18.324773569000001</v>
      </c>
      <c r="AB35" s="244">
        <v>18.678854754</v>
      </c>
      <c r="AC35" s="244">
        <v>18.608263566000002</v>
      </c>
      <c r="AD35" s="244">
        <v>18.509655245000001</v>
      </c>
      <c r="AE35" s="244">
        <v>18.992355186000001</v>
      </c>
      <c r="AF35" s="244">
        <v>19.570137260999999</v>
      </c>
      <c r="AG35" s="244">
        <v>19.592847093</v>
      </c>
      <c r="AH35" s="244">
        <v>19.639805756000001</v>
      </c>
      <c r="AI35" s="244">
        <v>19.601481955000001</v>
      </c>
      <c r="AJ35" s="244">
        <v>19.336137285</v>
      </c>
      <c r="AK35" s="244">
        <v>18.874901478000002</v>
      </c>
      <c r="AL35" s="244">
        <v>19.15543697</v>
      </c>
      <c r="AM35" s="244">
        <v>17.576096722999999</v>
      </c>
      <c r="AN35" s="244">
        <v>17.977713165000001</v>
      </c>
      <c r="AO35" s="244">
        <v>17.050407894999999</v>
      </c>
      <c r="AP35" s="244">
        <v>15.855766811000001</v>
      </c>
      <c r="AQ35" s="244">
        <v>16.252689005000001</v>
      </c>
      <c r="AR35" s="244">
        <v>17.560383829999999</v>
      </c>
      <c r="AS35" s="244">
        <v>17.753968872000002</v>
      </c>
      <c r="AT35" s="244">
        <v>17.995289698000001</v>
      </c>
      <c r="AU35" s="244">
        <v>18.185025881000001</v>
      </c>
      <c r="AV35" s="244">
        <v>18.060228021</v>
      </c>
      <c r="AW35" s="244">
        <v>17.814612961000002</v>
      </c>
      <c r="AX35" s="244">
        <v>18.080632658999999</v>
      </c>
      <c r="AY35" s="244">
        <v>17.514740096000001</v>
      </c>
      <c r="AZ35" s="244">
        <v>17.725870298</v>
      </c>
      <c r="BA35" s="244">
        <v>17.676000522999999</v>
      </c>
      <c r="BB35" s="244">
        <v>17.763269009999998</v>
      </c>
      <c r="BC35" s="244">
        <v>18.122102032000001</v>
      </c>
      <c r="BD35" s="244">
        <v>18.779373461999999</v>
      </c>
      <c r="BE35" s="244">
        <v>18.671250859000001</v>
      </c>
      <c r="BF35" s="244">
        <v>18.856617417999999</v>
      </c>
      <c r="BG35" s="244">
        <v>19.064538587000001</v>
      </c>
      <c r="BH35" s="244">
        <v>18.936103503999998</v>
      </c>
      <c r="BI35" s="368">
        <v>18.622066319000002</v>
      </c>
      <c r="BJ35" s="368">
        <v>18.870763207</v>
      </c>
      <c r="BK35" s="368">
        <v>18.347893525</v>
      </c>
      <c r="BL35" s="368">
        <v>18.650230409999999</v>
      </c>
      <c r="BM35" s="368">
        <v>18.619399605000002</v>
      </c>
      <c r="BN35" s="368">
        <v>18.732172637000001</v>
      </c>
      <c r="BO35" s="368">
        <v>19.037428017</v>
      </c>
      <c r="BP35" s="368">
        <v>19.612406364000002</v>
      </c>
      <c r="BQ35" s="368">
        <v>19.50853966</v>
      </c>
      <c r="BR35" s="368">
        <v>19.572589228999998</v>
      </c>
      <c r="BS35" s="368">
        <v>19.574672798000002</v>
      </c>
      <c r="BT35" s="368">
        <v>19.390369568000001</v>
      </c>
      <c r="BU35" s="368">
        <v>18.951081503000001</v>
      </c>
      <c r="BV35" s="368">
        <v>18.993845345</v>
      </c>
    </row>
    <row r="36" spans="1:74" ht="11.15" customHeight="1" x14ac:dyDescent="0.25">
      <c r="A36" s="159" t="s">
        <v>291</v>
      </c>
      <c r="B36" s="170" t="s">
        <v>222</v>
      </c>
      <c r="C36" s="244">
        <v>95.406992982000006</v>
      </c>
      <c r="D36" s="244">
        <v>97.145790066000004</v>
      </c>
      <c r="E36" s="244">
        <v>99.116719712000005</v>
      </c>
      <c r="F36" s="244">
        <v>96.877870192000003</v>
      </c>
      <c r="G36" s="244">
        <v>99.316048143000003</v>
      </c>
      <c r="H36" s="244">
        <v>101.09456879</v>
      </c>
      <c r="I36" s="244">
        <v>99.052057555999994</v>
      </c>
      <c r="J36" s="244">
        <v>99.310789827999997</v>
      </c>
      <c r="K36" s="244">
        <v>100.25823999000001</v>
      </c>
      <c r="L36" s="244">
        <v>98.625469550999995</v>
      </c>
      <c r="M36" s="244">
        <v>101.32354484</v>
      </c>
      <c r="N36" s="244">
        <v>99.747139281000003</v>
      </c>
      <c r="O36" s="244">
        <v>98.372720627000007</v>
      </c>
      <c r="P36" s="244">
        <v>100.01826129</v>
      </c>
      <c r="Q36" s="244">
        <v>100.18983107</v>
      </c>
      <c r="R36" s="244">
        <v>99.199076349999999</v>
      </c>
      <c r="S36" s="244">
        <v>99.857425468000002</v>
      </c>
      <c r="T36" s="244">
        <v>100.83592826</v>
      </c>
      <c r="U36" s="244">
        <v>101.26332164</v>
      </c>
      <c r="V36" s="244">
        <v>101.60465243</v>
      </c>
      <c r="W36" s="244">
        <v>100.35726208</v>
      </c>
      <c r="X36" s="244">
        <v>100.28394969</v>
      </c>
      <c r="Y36" s="244">
        <v>100.72000801</v>
      </c>
      <c r="Z36" s="244">
        <v>100.47113655</v>
      </c>
      <c r="AA36" s="244">
        <v>99.538834678000001</v>
      </c>
      <c r="AB36" s="244">
        <v>100.81153891</v>
      </c>
      <c r="AC36" s="244">
        <v>99.582518656999994</v>
      </c>
      <c r="AD36" s="244">
        <v>100.48211899</v>
      </c>
      <c r="AE36" s="244">
        <v>100.16002229</v>
      </c>
      <c r="AF36" s="244">
        <v>101.19570115</v>
      </c>
      <c r="AG36" s="244">
        <v>102.50851407</v>
      </c>
      <c r="AH36" s="244">
        <v>102.42625588999999</v>
      </c>
      <c r="AI36" s="244">
        <v>101.27906154999999</v>
      </c>
      <c r="AJ36" s="244">
        <v>100.78809719</v>
      </c>
      <c r="AK36" s="244">
        <v>101.63117895000001</v>
      </c>
      <c r="AL36" s="244">
        <v>102.40978527</v>
      </c>
      <c r="AM36" s="244">
        <v>97.264993888000006</v>
      </c>
      <c r="AN36" s="244">
        <v>98.549980978999997</v>
      </c>
      <c r="AO36" s="244">
        <v>91.846609416000007</v>
      </c>
      <c r="AP36" s="244">
        <v>80.271662612</v>
      </c>
      <c r="AQ36" s="244">
        <v>84.385217968999996</v>
      </c>
      <c r="AR36" s="244">
        <v>90.050640056999995</v>
      </c>
      <c r="AS36" s="244">
        <v>92.934345879000006</v>
      </c>
      <c r="AT36" s="244">
        <v>92.708893266000004</v>
      </c>
      <c r="AU36" s="244">
        <v>94.819814105000006</v>
      </c>
      <c r="AV36" s="244">
        <v>94.354755490000002</v>
      </c>
      <c r="AW36" s="244">
        <v>95.419308732999994</v>
      </c>
      <c r="AX36" s="244">
        <v>96.518130736000003</v>
      </c>
      <c r="AY36" s="244">
        <v>93.036540054</v>
      </c>
      <c r="AZ36" s="244">
        <v>94.655692505999994</v>
      </c>
      <c r="BA36" s="244">
        <v>96.349384146999995</v>
      </c>
      <c r="BB36" s="244">
        <v>95.633575230999995</v>
      </c>
      <c r="BC36" s="244">
        <v>95.650893444000005</v>
      </c>
      <c r="BD36" s="244">
        <v>98.827944188999993</v>
      </c>
      <c r="BE36" s="244">
        <v>98.317287506</v>
      </c>
      <c r="BF36" s="244">
        <v>98.305521245999998</v>
      </c>
      <c r="BG36" s="244">
        <v>99.180693501999997</v>
      </c>
      <c r="BH36" s="244">
        <v>98.865222040000006</v>
      </c>
      <c r="BI36" s="368">
        <v>99.948774220000004</v>
      </c>
      <c r="BJ36" s="368">
        <v>101.47872284</v>
      </c>
      <c r="BK36" s="368">
        <v>98.531164517999997</v>
      </c>
      <c r="BL36" s="368">
        <v>100.98277344</v>
      </c>
      <c r="BM36" s="368">
        <v>100.09773699</v>
      </c>
      <c r="BN36" s="368">
        <v>99.735695544999999</v>
      </c>
      <c r="BO36" s="368">
        <v>100.06349281999999</v>
      </c>
      <c r="BP36" s="368">
        <v>101.48808462</v>
      </c>
      <c r="BQ36" s="368">
        <v>101.51384671</v>
      </c>
      <c r="BR36" s="368">
        <v>101.43177584</v>
      </c>
      <c r="BS36" s="368">
        <v>101.84698209</v>
      </c>
      <c r="BT36" s="368">
        <v>100.74988049</v>
      </c>
      <c r="BU36" s="368">
        <v>101.70732651</v>
      </c>
      <c r="BV36" s="368">
        <v>102.47445089999999</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368"/>
      <c r="BJ37" s="368"/>
      <c r="BK37" s="368"/>
      <c r="BL37" s="368"/>
      <c r="BM37" s="368"/>
      <c r="BN37" s="368"/>
      <c r="BO37" s="368"/>
      <c r="BP37" s="368"/>
      <c r="BQ37" s="368"/>
      <c r="BR37" s="368"/>
      <c r="BS37" s="368"/>
      <c r="BT37" s="368"/>
      <c r="BU37" s="368"/>
      <c r="BV37" s="368"/>
    </row>
    <row r="38" spans="1:74" ht="11.15" customHeight="1" x14ac:dyDescent="0.25">
      <c r="B38" s="246" t="s">
        <v>986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368"/>
      <c r="BJ38" s="368"/>
      <c r="BK38" s="368"/>
      <c r="BL38" s="368"/>
      <c r="BM38" s="368"/>
      <c r="BN38" s="368"/>
      <c r="BO38" s="368"/>
      <c r="BP38" s="368"/>
      <c r="BQ38" s="368"/>
      <c r="BR38" s="368"/>
      <c r="BS38" s="368"/>
      <c r="BT38" s="368"/>
      <c r="BU38" s="368"/>
      <c r="BV38" s="368"/>
    </row>
    <row r="39" spans="1:74" ht="11.15" customHeight="1" x14ac:dyDescent="0.25">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-0.58108274193999998</v>
      </c>
      <c r="AN39" s="244">
        <v>0.59243127586</v>
      </c>
      <c r="AO39" s="244">
        <v>-1.4196558065</v>
      </c>
      <c r="AP39" s="244">
        <v>-2.6578777667</v>
      </c>
      <c r="AQ39" s="244">
        <v>-1.2625525161</v>
      </c>
      <c r="AR39" s="244">
        <v>-1.1053889333</v>
      </c>
      <c r="AS39" s="244">
        <v>0.11606909677</v>
      </c>
      <c r="AT39" s="244">
        <v>0.80709603226000004</v>
      </c>
      <c r="AU39" s="244">
        <v>0.65802563332999997</v>
      </c>
      <c r="AV39" s="244">
        <v>1.3058708065</v>
      </c>
      <c r="AW39" s="244">
        <v>-6.4125266666999997E-2</v>
      </c>
      <c r="AX39" s="244">
        <v>1.4637193871</v>
      </c>
      <c r="AY39" s="244">
        <v>0.42857135483999997</v>
      </c>
      <c r="AZ39" s="244">
        <v>1.2722857142999999</v>
      </c>
      <c r="BA39" s="244">
        <v>-0.22509035484000001</v>
      </c>
      <c r="BB39" s="244">
        <v>0.55736946666999998</v>
      </c>
      <c r="BC39" s="244">
        <v>4.8531967741999998E-2</v>
      </c>
      <c r="BD39" s="244">
        <v>0.94912426667000005</v>
      </c>
      <c r="BE39" s="244">
        <v>8.4307225806000002E-2</v>
      </c>
      <c r="BF39" s="244">
        <v>0.89133748387</v>
      </c>
      <c r="BG39" s="244">
        <v>0.23015503886999999</v>
      </c>
      <c r="BH39" s="244">
        <v>0.14959436657</v>
      </c>
      <c r="BI39" s="368">
        <v>0.33962451568000002</v>
      </c>
      <c r="BJ39" s="368">
        <v>0.84278709676999997</v>
      </c>
      <c r="BK39" s="368">
        <v>-0.32829032258000002</v>
      </c>
      <c r="BL39" s="368">
        <v>5.2214285713999997E-2</v>
      </c>
      <c r="BM39" s="368">
        <v>-7.6709677419000005E-2</v>
      </c>
      <c r="BN39" s="368">
        <v>-0.78949999999999998</v>
      </c>
      <c r="BO39" s="368">
        <v>-0.75132258065000002</v>
      </c>
      <c r="BP39" s="368">
        <v>-0.52063333332999995</v>
      </c>
      <c r="BQ39" s="368">
        <v>-0.17667741935</v>
      </c>
      <c r="BR39" s="368">
        <v>8.2709677418999997E-2</v>
      </c>
      <c r="BS39" s="368">
        <v>-0.1195</v>
      </c>
      <c r="BT39" s="368">
        <v>0.33545161289999997</v>
      </c>
      <c r="BU39" s="368">
        <v>0.10833333333</v>
      </c>
      <c r="BV39" s="368">
        <v>0.74741935483999999</v>
      </c>
    </row>
    <row r="40" spans="1:74" ht="11.15" customHeight="1" x14ac:dyDescent="0.25">
      <c r="A40" s="159" t="s">
        <v>308</v>
      </c>
      <c r="B40" s="170" t="s">
        <v>569</v>
      </c>
      <c r="C40" s="244">
        <v>-1.6602903226000001</v>
      </c>
      <c r="D40" s="244">
        <v>0.20364285713999999</v>
      </c>
      <c r="E40" s="244">
        <v>0.46722580645</v>
      </c>
      <c r="F40" s="244">
        <v>-0.59230000000000005</v>
      </c>
      <c r="G40" s="244">
        <v>0.25164516128999997</v>
      </c>
      <c r="H40" s="244">
        <v>0.59150000000000003</v>
      </c>
      <c r="I40" s="244">
        <v>-0.61512903226000004</v>
      </c>
      <c r="J40" s="244">
        <v>0.32583870968</v>
      </c>
      <c r="K40" s="244">
        <v>1.1579666666999999</v>
      </c>
      <c r="L40" s="244">
        <v>0.41899999999999998</v>
      </c>
      <c r="M40" s="244">
        <v>0.36876666667000002</v>
      </c>
      <c r="N40" s="244">
        <v>0.60674193547999999</v>
      </c>
      <c r="O40" s="244">
        <v>-1.0103548387000001</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-0.10974193548</v>
      </c>
      <c r="AB40" s="244">
        <v>-0.54514285713999999</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-0.15654838709999999</v>
      </c>
      <c r="AN40" s="244">
        <v>0.27717241379000002</v>
      </c>
      <c r="AO40" s="244">
        <v>-1.5871612903000001</v>
      </c>
      <c r="AP40" s="244">
        <v>-2.3828666667</v>
      </c>
      <c r="AQ40" s="244">
        <v>-1.9633225806000001</v>
      </c>
      <c r="AR40" s="244">
        <v>0.89756666666999996</v>
      </c>
      <c r="AS40" s="244">
        <v>-0.26380645160999999</v>
      </c>
      <c r="AT40" s="244">
        <v>-0.44283870968</v>
      </c>
      <c r="AU40" s="244">
        <v>0.84353333333000002</v>
      </c>
      <c r="AV40" s="244">
        <v>0.40164516129</v>
      </c>
      <c r="AW40" s="244">
        <v>0.72926666666999995</v>
      </c>
      <c r="AX40" s="244">
        <v>0.92803225806</v>
      </c>
      <c r="AY40" s="244">
        <v>-0.48561290323</v>
      </c>
      <c r="AZ40" s="244">
        <v>0.97032142857000003</v>
      </c>
      <c r="BA40" s="244">
        <v>1.8381935484</v>
      </c>
      <c r="BB40" s="244">
        <v>-0.26806666667000001</v>
      </c>
      <c r="BC40" s="244">
        <v>-0.37858064516000001</v>
      </c>
      <c r="BD40" s="244">
        <v>1.0456000000000001</v>
      </c>
      <c r="BE40" s="244">
        <v>0.93803225806000001</v>
      </c>
      <c r="BF40" s="244">
        <v>0.26834395929999999</v>
      </c>
      <c r="BG40" s="244">
        <v>0.64300321373000002</v>
      </c>
      <c r="BH40" s="244">
        <v>2.3472387761E-3</v>
      </c>
      <c r="BI40" s="368">
        <v>2.0858696674000001E-2</v>
      </c>
      <c r="BJ40" s="368">
        <v>0.22437835436</v>
      </c>
      <c r="BK40" s="368">
        <v>-0.31779491181000002</v>
      </c>
      <c r="BL40" s="368">
        <v>0.34581434459999999</v>
      </c>
      <c r="BM40" s="368">
        <v>5.9506164673000003E-2</v>
      </c>
      <c r="BN40" s="368">
        <v>2.0935259009999999E-2</v>
      </c>
      <c r="BO40" s="368">
        <v>-7.5995402948000002E-2</v>
      </c>
      <c r="BP40" s="368">
        <v>7.5412729920999996E-2</v>
      </c>
      <c r="BQ40" s="368">
        <v>-5.6564648363999999E-2</v>
      </c>
      <c r="BR40" s="368">
        <v>-0.29985628306000001</v>
      </c>
      <c r="BS40" s="368">
        <v>-4.9417169711999998E-2</v>
      </c>
      <c r="BT40" s="368">
        <v>-0.65755441529000003</v>
      </c>
      <c r="BU40" s="368">
        <v>-0.33157970408999998</v>
      </c>
      <c r="BV40" s="368">
        <v>-0.21832586840000001</v>
      </c>
    </row>
    <row r="41" spans="1:74" ht="11.15" customHeight="1" x14ac:dyDescent="0.25">
      <c r="A41" s="159" t="s">
        <v>309</v>
      </c>
      <c r="B41" s="170" t="s">
        <v>570</v>
      </c>
      <c r="C41" s="244">
        <v>0.57255919871000005</v>
      </c>
      <c r="D41" s="244">
        <v>-0.29989159269999999</v>
      </c>
      <c r="E41" s="244">
        <v>1.2159780873999999</v>
      </c>
      <c r="F41" s="244">
        <v>0.71749013750000001</v>
      </c>
      <c r="G41" s="244">
        <v>1.6638844234000001</v>
      </c>
      <c r="H41" s="244">
        <v>1.4083015055000001</v>
      </c>
      <c r="I41" s="244">
        <v>0.33599638535999998</v>
      </c>
      <c r="J41" s="244">
        <v>0.36012038090999998</v>
      </c>
      <c r="K41" s="244">
        <v>0.48216192233999999</v>
      </c>
      <c r="L41" s="244">
        <v>-1.8195046603</v>
      </c>
      <c r="M41" s="244">
        <v>0.89306984114999999</v>
      </c>
      <c r="N41" s="244">
        <v>-0.36375824091999998</v>
      </c>
      <c r="O41" s="244">
        <v>-4.0033916191000003E-2</v>
      </c>
      <c r="P41" s="244">
        <v>0.15748356232999999</v>
      </c>
      <c r="Q41" s="244">
        <v>-0.75120812723999997</v>
      </c>
      <c r="R41" s="244">
        <v>-0.39287765943000003</v>
      </c>
      <c r="S41" s="244">
        <v>0.30430454828999998</v>
      </c>
      <c r="T41" s="244">
        <v>3.6538807307000001E-2</v>
      </c>
      <c r="U41" s="244">
        <v>0.84535937546999995</v>
      </c>
      <c r="V41" s="244">
        <v>0.73127291530000005</v>
      </c>
      <c r="W41" s="244">
        <v>-0.97499663762</v>
      </c>
      <c r="X41" s="244">
        <v>-2.4367800328999998</v>
      </c>
      <c r="Y41" s="244">
        <v>-1.938698539</v>
      </c>
      <c r="Z41" s="244">
        <v>-1.0330609057</v>
      </c>
      <c r="AA41" s="244">
        <v>-0.52848557142999997</v>
      </c>
      <c r="AB41" s="244">
        <v>0.63781265570000001</v>
      </c>
      <c r="AC41" s="244">
        <v>-0.70516034029999997</v>
      </c>
      <c r="AD41" s="244">
        <v>0.24895625166999999</v>
      </c>
      <c r="AE41" s="244">
        <v>1.381086917</v>
      </c>
      <c r="AF41" s="244">
        <v>0.70775878854999996</v>
      </c>
      <c r="AG41" s="244">
        <v>3.1743553031</v>
      </c>
      <c r="AH41" s="244">
        <v>2.1025164135000001</v>
      </c>
      <c r="AI41" s="244">
        <v>0.59886995211000005</v>
      </c>
      <c r="AJ41" s="244">
        <v>-2.2576719993999999</v>
      </c>
      <c r="AK41" s="244">
        <v>-0.47722630032000002</v>
      </c>
      <c r="AL41" s="244">
        <v>0.29238460521999998</v>
      </c>
      <c r="AM41" s="244">
        <v>-3.3926569312999999</v>
      </c>
      <c r="AN41" s="244">
        <v>-2.5919573496999999</v>
      </c>
      <c r="AO41" s="244">
        <v>-5.6761753345999999</v>
      </c>
      <c r="AP41" s="244">
        <v>-14.662596406</v>
      </c>
      <c r="AQ41" s="244">
        <v>-0.87606544952999998</v>
      </c>
      <c r="AR41" s="244">
        <v>1.689320916</v>
      </c>
      <c r="AS41" s="244">
        <v>2.7252140410000001</v>
      </c>
      <c r="AT41" s="244">
        <v>0.99611750360999995</v>
      </c>
      <c r="AU41" s="244">
        <v>1.9685438985000001</v>
      </c>
      <c r="AV41" s="244">
        <v>1.0350014316</v>
      </c>
      <c r="AW41" s="244">
        <v>1.4409197998000001</v>
      </c>
      <c r="AX41" s="244">
        <v>0.81735543068000005</v>
      </c>
      <c r="AY41" s="244">
        <v>-0.81883941618</v>
      </c>
      <c r="AZ41" s="244">
        <v>1.9104269583</v>
      </c>
      <c r="BA41" s="244">
        <v>0.96999389482999998</v>
      </c>
      <c r="BB41" s="244">
        <v>1.3860468331</v>
      </c>
      <c r="BC41" s="244">
        <v>1.0851235068</v>
      </c>
      <c r="BD41" s="244">
        <v>1.3659773175000001</v>
      </c>
      <c r="BE41" s="244">
        <v>0.36847354613</v>
      </c>
      <c r="BF41" s="244">
        <v>0.56329859002000005</v>
      </c>
      <c r="BG41" s="244">
        <v>1.3640933351</v>
      </c>
      <c r="BH41" s="244">
        <v>4.9139708466000003E-3</v>
      </c>
      <c r="BI41" s="368">
        <v>4.3942948521000003E-2</v>
      </c>
      <c r="BJ41" s="368">
        <v>0.47371066830000003</v>
      </c>
      <c r="BK41" s="368">
        <v>-0.68418925224000005</v>
      </c>
      <c r="BL41" s="368">
        <v>0.72496868754999999</v>
      </c>
      <c r="BM41" s="368">
        <v>0.12780049255000001</v>
      </c>
      <c r="BN41" s="368">
        <v>4.6594736253000001E-2</v>
      </c>
      <c r="BO41" s="368">
        <v>-0.17300137102999999</v>
      </c>
      <c r="BP41" s="368">
        <v>0.1690904027</v>
      </c>
      <c r="BQ41" s="368">
        <v>-0.12515909771</v>
      </c>
      <c r="BR41" s="368">
        <v>-0.65640586475999996</v>
      </c>
      <c r="BS41" s="368">
        <v>-0.10943967021999999</v>
      </c>
      <c r="BT41" s="368">
        <v>-1.4341647689000001</v>
      </c>
      <c r="BU41" s="368">
        <v>-0.73281526597000002</v>
      </c>
      <c r="BV41" s="368">
        <v>-0.48143013156999998</v>
      </c>
    </row>
    <row r="42" spans="1:74" ht="11.15" customHeight="1" x14ac:dyDescent="0.25">
      <c r="A42" s="159" t="s">
        <v>310</v>
      </c>
      <c r="B42" s="170" t="s">
        <v>571</v>
      </c>
      <c r="C42" s="244">
        <v>-1.8666846077000001</v>
      </c>
      <c r="D42" s="244">
        <v>-1.263791413E-2</v>
      </c>
      <c r="E42" s="244">
        <v>2.2829379261999998</v>
      </c>
      <c r="F42" s="244">
        <v>0.22062000416999999</v>
      </c>
      <c r="G42" s="244">
        <v>1.7151720363</v>
      </c>
      <c r="H42" s="244">
        <v>2.8060806721999998</v>
      </c>
      <c r="I42" s="244">
        <v>9.5749836973999997E-2</v>
      </c>
      <c r="J42" s="244">
        <v>1.0714551874</v>
      </c>
      <c r="K42" s="244">
        <v>1.9434607223</v>
      </c>
      <c r="L42" s="244">
        <v>-0.23929136998</v>
      </c>
      <c r="M42" s="244">
        <v>1.8611263078</v>
      </c>
      <c r="N42" s="244">
        <v>1.1659287913</v>
      </c>
      <c r="O42" s="244">
        <v>-0.64523294845000001</v>
      </c>
      <c r="P42" s="244">
        <v>0.74267259803999996</v>
      </c>
      <c r="Q42" s="244">
        <v>0.65641061468999995</v>
      </c>
      <c r="R42" s="244">
        <v>-0.44614962609999997</v>
      </c>
      <c r="S42" s="244">
        <v>0.25788722571</v>
      </c>
      <c r="T42" s="244">
        <v>0.42306657397000003</v>
      </c>
      <c r="U42" s="244">
        <v>8.6372827082000003E-2</v>
      </c>
      <c r="V42" s="244">
        <v>-0.14670756857</v>
      </c>
      <c r="W42" s="244">
        <v>-1.0657122375999999</v>
      </c>
      <c r="X42" s="244">
        <v>-2.0460600650999998</v>
      </c>
      <c r="Y42" s="244">
        <v>-1.717141539</v>
      </c>
      <c r="Z42" s="244">
        <v>-1.4308961314999999</v>
      </c>
      <c r="AA42" s="244">
        <v>-0.83419963595000002</v>
      </c>
      <c r="AB42" s="244">
        <v>0.68952244141999997</v>
      </c>
      <c r="AC42" s="244">
        <v>-0.59482295321</v>
      </c>
      <c r="AD42" s="244">
        <v>5.4280318340000001E-2</v>
      </c>
      <c r="AE42" s="244">
        <v>-2.0999502353999999E-2</v>
      </c>
      <c r="AF42" s="244">
        <v>0.56757472189000002</v>
      </c>
      <c r="AG42" s="244">
        <v>2.5555451740000001</v>
      </c>
      <c r="AH42" s="244">
        <v>1.2706776070000001</v>
      </c>
      <c r="AI42" s="244">
        <v>1.7930312187999999</v>
      </c>
      <c r="AJ42" s="244">
        <v>-0.57076764456999995</v>
      </c>
      <c r="AK42" s="244">
        <v>-0.47039266697999998</v>
      </c>
      <c r="AL42" s="244">
        <v>0.60261405683000002</v>
      </c>
      <c r="AM42" s="244">
        <v>-4.1302880603999998</v>
      </c>
      <c r="AN42" s="244">
        <v>-1.7223536601</v>
      </c>
      <c r="AO42" s="244">
        <v>-8.6829924313000006</v>
      </c>
      <c r="AP42" s="244">
        <v>-19.703340838999999</v>
      </c>
      <c r="AQ42" s="244">
        <v>-4.1019405462999998</v>
      </c>
      <c r="AR42" s="244">
        <v>1.4814986493</v>
      </c>
      <c r="AS42" s="244">
        <v>2.5774766861999998</v>
      </c>
      <c r="AT42" s="244">
        <v>1.3603748261999999</v>
      </c>
      <c r="AU42" s="244">
        <v>3.4701028650999999</v>
      </c>
      <c r="AV42" s="244">
        <v>2.7425173994000001</v>
      </c>
      <c r="AW42" s="244">
        <v>2.1060611998000001</v>
      </c>
      <c r="AX42" s="244">
        <v>3.2091070758</v>
      </c>
      <c r="AY42" s="244">
        <v>-0.87588096456999998</v>
      </c>
      <c r="AZ42" s="244">
        <v>4.1530341011000003</v>
      </c>
      <c r="BA42" s="244">
        <v>2.5830970884000002</v>
      </c>
      <c r="BB42" s="244">
        <v>1.6753496331</v>
      </c>
      <c r="BC42" s="244">
        <v>0.75507482940000004</v>
      </c>
      <c r="BD42" s="244">
        <v>3.3607015842000001</v>
      </c>
      <c r="BE42" s="244">
        <v>1.3908130299999999</v>
      </c>
      <c r="BF42" s="244">
        <v>1.7229800332</v>
      </c>
      <c r="BG42" s="244">
        <v>2.2372515876999999</v>
      </c>
      <c r="BH42" s="244">
        <v>0.15685557619000001</v>
      </c>
      <c r="BI42" s="368">
        <v>0.40442616087</v>
      </c>
      <c r="BJ42" s="368">
        <v>1.5408761194</v>
      </c>
      <c r="BK42" s="368">
        <v>-1.3302744866</v>
      </c>
      <c r="BL42" s="368">
        <v>1.1229973178999999</v>
      </c>
      <c r="BM42" s="368">
        <v>0.11059697981</v>
      </c>
      <c r="BN42" s="368">
        <v>-0.72197000473999995</v>
      </c>
      <c r="BO42" s="368">
        <v>-1.0003193546</v>
      </c>
      <c r="BP42" s="368">
        <v>-0.27613020071</v>
      </c>
      <c r="BQ42" s="368">
        <v>-0.35840116543</v>
      </c>
      <c r="BR42" s="368">
        <v>-0.87355247038999995</v>
      </c>
      <c r="BS42" s="368">
        <v>-0.27835683992999999</v>
      </c>
      <c r="BT42" s="368">
        <v>-1.7562675713</v>
      </c>
      <c r="BU42" s="368">
        <v>-0.95606163673</v>
      </c>
      <c r="BV42" s="368">
        <v>4.7663354869000002E-2</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368"/>
      <c r="BJ43" s="368"/>
      <c r="BK43" s="368"/>
      <c r="BL43" s="368"/>
      <c r="BM43" s="368"/>
      <c r="BN43" s="368"/>
      <c r="BO43" s="368"/>
      <c r="BP43" s="368"/>
      <c r="BQ43" s="368"/>
      <c r="BR43" s="368"/>
      <c r="BS43" s="368"/>
      <c r="BT43" s="368"/>
      <c r="BU43" s="368"/>
      <c r="BV43" s="368"/>
    </row>
    <row r="44" spans="1:74" ht="11.15" customHeight="1" x14ac:dyDescent="0.25">
      <c r="B44" s="65" t="s">
        <v>1105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368"/>
      <c r="BJ44" s="368"/>
      <c r="BK44" s="368"/>
      <c r="BL44" s="368"/>
      <c r="BM44" s="368"/>
      <c r="BN44" s="368"/>
      <c r="BO44" s="368"/>
      <c r="BP44" s="368"/>
      <c r="BQ44" s="368"/>
      <c r="BR44" s="368"/>
      <c r="BS44" s="368"/>
      <c r="BT44" s="368"/>
      <c r="BU44" s="368"/>
      <c r="BV44" s="368"/>
    </row>
    <row r="45" spans="1:74" ht="11.15" customHeight="1" x14ac:dyDescent="0.25">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1299.893186</v>
      </c>
      <c r="AN45" s="249">
        <v>1282.712679</v>
      </c>
      <c r="AO45" s="249">
        <v>1326.7220090000001</v>
      </c>
      <c r="AP45" s="249">
        <v>1403.599342</v>
      </c>
      <c r="AQ45" s="249">
        <v>1432.23847</v>
      </c>
      <c r="AR45" s="249">
        <v>1457.7031380000001</v>
      </c>
      <c r="AS45" s="249">
        <v>1453.9879960000001</v>
      </c>
      <c r="AT45" s="249">
        <v>1437.578019</v>
      </c>
      <c r="AU45" s="249">
        <v>1423.1812500000001</v>
      </c>
      <c r="AV45" s="249">
        <v>1386.3292550000001</v>
      </c>
      <c r="AW45" s="249">
        <v>1388.724013</v>
      </c>
      <c r="AX45" s="249">
        <v>1343.347712</v>
      </c>
      <c r="AY45" s="249">
        <v>1330.0630000000001</v>
      </c>
      <c r="AZ45" s="249">
        <v>1294.751</v>
      </c>
      <c r="BA45" s="249">
        <v>1301.727801</v>
      </c>
      <c r="BB45" s="249">
        <v>1289.352717</v>
      </c>
      <c r="BC45" s="249">
        <v>1293.6912259999999</v>
      </c>
      <c r="BD45" s="249">
        <v>1271.4984979999999</v>
      </c>
      <c r="BE45" s="249">
        <v>1268.886974</v>
      </c>
      <c r="BF45" s="249">
        <v>1241.255512</v>
      </c>
      <c r="BG45" s="249">
        <v>1237.8828607999999</v>
      </c>
      <c r="BH45" s="249">
        <v>1239.2639097000001</v>
      </c>
      <c r="BI45" s="312">
        <v>1236.2719999999999</v>
      </c>
      <c r="BJ45" s="312">
        <v>1214.0940000000001</v>
      </c>
      <c r="BK45" s="312">
        <v>1224.271</v>
      </c>
      <c r="BL45" s="312">
        <v>1222.809</v>
      </c>
      <c r="BM45" s="312">
        <v>1225.1869999999999</v>
      </c>
      <c r="BN45" s="312">
        <v>1248.8720000000001</v>
      </c>
      <c r="BO45" s="312">
        <v>1272.163</v>
      </c>
      <c r="BP45" s="312">
        <v>1287.7819999999999</v>
      </c>
      <c r="BQ45" s="312">
        <v>1293.259</v>
      </c>
      <c r="BR45" s="312">
        <v>1290.6949999999999</v>
      </c>
      <c r="BS45" s="312">
        <v>1294.28</v>
      </c>
      <c r="BT45" s="312">
        <v>1287.0809999999999</v>
      </c>
      <c r="BU45" s="312">
        <v>1287.0309999999999</v>
      </c>
      <c r="BV45" s="312">
        <v>1267.0609999999999</v>
      </c>
    </row>
    <row r="46" spans="1:74" ht="11.15" customHeight="1" x14ac:dyDescent="0.25">
      <c r="A46" s="159" t="s">
        <v>306</v>
      </c>
      <c r="B46" s="248" t="s">
        <v>305</v>
      </c>
      <c r="C46" s="247">
        <v>3069.9262979999999</v>
      </c>
      <c r="D46" s="247">
        <v>3062.136195</v>
      </c>
      <c r="E46" s="247">
        <v>3032.3754399999998</v>
      </c>
      <c r="F46" s="247">
        <v>3050.0045439999999</v>
      </c>
      <c r="G46" s="247">
        <v>3052.7236280000002</v>
      </c>
      <c r="H46" s="247">
        <v>3016.0942530000002</v>
      </c>
      <c r="I46" s="247">
        <v>3023.8328959999999</v>
      </c>
      <c r="J46" s="247">
        <v>3001.8655170000002</v>
      </c>
      <c r="K46" s="247">
        <v>2963.1855529999998</v>
      </c>
      <c r="L46" s="247">
        <v>2918.887941</v>
      </c>
      <c r="M46" s="247">
        <v>2897.5192470000002</v>
      </c>
      <c r="N46" s="247">
        <v>2848.5459489999998</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2868.9373529999998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2901.6471860000001</v>
      </c>
      <c r="AN46" s="247">
        <v>2876.4286790000001</v>
      </c>
      <c r="AO46" s="247">
        <v>2969.6400090000002</v>
      </c>
      <c r="AP46" s="247">
        <v>3118.003342</v>
      </c>
      <c r="AQ46" s="247">
        <v>3207.5054700000001</v>
      </c>
      <c r="AR46" s="247">
        <v>3206.043138</v>
      </c>
      <c r="AS46" s="247">
        <v>3210.5059959999999</v>
      </c>
      <c r="AT46" s="247">
        <v>3207.8240190000001</v>
      </c>
      <c r="AU46" s="247">
        <v>3168.1212500000001</v>
      </c>
      <c r="AV46" s="247">
        <v>3118.8182550000001</v>
      </c>
      <c r="AW46" s="247">
        <v>3099.3350129999999</v>
      </c>
      <c r="AX46" s="247">
        <v>3025.1897119999999</v>
      </c>
      <c r="AY46" s="247">
        <v>3026.9589999999998</v>
      </c>
      <c r="AZ46" s="247">
        <v>2964.4780000000001</v>
      </c>
      <c r="BA46" s="247">
        <v>2914.4708009999999</v>
      </c>
      <c r="BB46" s="247">
        <v>2910.1377170000001</v>
      </c>
      <c r="BC46" s="247">
        <v>2926.2122260000001</v>
      </c>
      <c r="BD46" s="247">
        <v>2872.6514980000002</v>
      </c>
      <c r="BE46" s="247">
        <v>2840.9609740000001</v>
      </c>
      <c r="BF46" s="247">
        <v>2805.0108492999998</v>
      </c>
      <c r="BG46" s="247">
        <v>2782.3481016999999</v>
      </c>
      <c r="BH46" s="247">
        <v>2783.6563861</v>
      </c>
      <c r="BI46" s="313">
        <v>2780.0387154999999</v>
      </c>
      <c r="BJ46" s="313">
        <v>2750.9049866</v>
      </c>
      <c r="BK46" s="313">
        <v>2770.9336288</v>
      </c>
      <c r="BL46" s="313">
        <v>2759.7888272</v>
      </c>
      <c r="BM46" s="313">
        <v>2760.3221361000001</v>
      </c>
      <c r="BN46" s="313">
        <v>2783.3790782999999</v>
      </c>
      <c r="BO46" s="313">
        <v>2809.0259357999998</v>
      </c>
      <c r="BP46" s="313">
        <v>2822.3825538999999</v>
      </c>
      <c r="BQ46" s="313">
        <v>2829.6130579999999</v>
      </c>
      <c r="BR46" s="313">
        <v>2836.3446027999998</v>
      </c>
      <c r="BS46" s="313">
        <v>2841.4121178999999</v>
      </c>
      <c r="BT46" s="313">
        <v>2854.5973047000002</v>
      </c>
      <c r="BU46" s="313">
        <v>2864.4946958999999</v>
      </c>
      <c r="BV46" s="313">
        <v>2851.2927977999998</v>
      </c>
    </row>
    <row r="47" spans="1:74" s="648" customFormat="1" ht="12" customHeight="1" x14ac:dyDescent="0.25">
      <c r="A47" s="395"/>
      <c r="B47" s="780" t="s">
        <v>803</v>
      </c>
      <c r="C47" s="780"/>
      <c r="D47" s="780"/>
      <c r="E47" s="780"/>
      <c r="F47" s="780"/>
      <c r="G47" s="780"/>
      <c r="H47" s="780"/>
      <c r="I47" s="780"/>
      <c r="J47" s="780"/>
      <c r="K47" s="780"/>
      <c r="L47" s="780"/>
      <c r="M47" s="780"/>
      <c r="N47" s="780"/>
      <c r="O47" s="780"/>
      <c r="P47" s="780"/>
      <c r="Q47" s="742"/>
      <c r="R47" s="688"/>
      <c r="AY47" s="484"/>
      <c r="AZ47" s="484"/>
      <c r="BA47" s="484"/>
      <c r="BB47" s="484"/>
      <c r="BC47" s="484"/>
      <c r="BD47" s="578"/>
      <c r="BE47" s="578"/>
      <c r="BF47" s="578"/>
      <c r="BG47" s="484"/>
      <c r="BH47" s="484"/>
      <c r="BI47" s="484"/>
      <c r="BJ47" s="484"/>
    </row>
    <row r="48" spans="1:74" s="396" customFormat="1" ht="12" customHeight="1" x14ac:dyDescent="0.25">
      <c r="A48" s="395"/>
      <c r="B48" s="785" t="s">
        <v>1117</v>
      </c>
      <c r="C48" s="742"/>
      <c r="D48" s="742"/>
      <c r="E48" s="742"/>
      <c r="F48" s="742"/>
      <c r="G48" s="742"/>
      <c r="H48" s="742"/>
      <c r="I48" s="742"/>
      <c r="J48" s="742"/>
      <c r="K48" s="742"/>
      <c r="L48" s="742"/>
      <c r="M48" s="742"/>
      <c r="N48" s="742"/>
      <c r="O48" s="742"/>
      <c r="P48" s="742"/>
      <c r="Q48" s="742"/>
      <c r="R48" s="688"/>
      <c r="AY48" s="484"/>
      <c r="AZ48" s="484"/>
      <c r="BA48" s="484"/>
      <c r="BB48" s="484"/>
      <c r="BC48" s="484"/>
      <c r="BD48" s="578"/>
      <c r="BE48" s="578"/>
      <c r="BF48" s="578"/>
      <c r="BG48" s="484"/>
      <c r="BH48" s="484"/>
      <c r="BI48" s="484"/>
      <c r="BJ48" s="484"/>
    </row>
    <row r="49" spans="1:74" s="396" customFormat="1" ht="12" customHeight="1" x14ac:dyDescent="0.25">
      <c r="A49" s="395"/>
      <c r="B49" s="780" t="s">
        <v>1118</v>
      </c>
      <c r="C49" s="748"/>
      <c r="D49" s="748"/>
      <c r="E49" s="748"/>
      <c r="F49" s="748"/>
      <c r="G49" s="748"/>
      <c r="H49" s="748"/>
      <c r="I49" s="748"/>
      <c r="J49" s="748"/>
      <c r="K49" s="748"/>
      <c r="L49" s="748"/>
      <c r="M49" s="748"/>
      <c r="N49" s="748"/>
      <c r="O49" s="748"/>
      <c r="P49" s="748"/>
      <c r="Q49" s="742"/>
      <c r="R49" s="688"/>
      <c r="AY49" s="484"/>
      <c r="AZ49" s="484"/>
      <c r="BA49" s="484"/>
      <c r="BB49" s="484"/>
      <c r="BC49" s="484"/>
      <c r="BD49" s="578"/>
      <c r="BE49" s="578"/>
      <c r="BF49" s="578"/>
      <c r="BG49" s="484"/>
      <c r="BH49" s="484"/>
      <c r="BI49" s="484"/>
      <c r="BJ49" s="484"/>
    </row>
    <row r="50" spans="1:74" s="396" customFormat="1" ht="12" customHeight="1" x14ac:dyDescent="0.25">
      <c r="A50" s="395"/>
      <c r="B50" s="786" t="s">
        <v>1119</v>
      </c>
      <c r="C50" s="786"/>
      <c r="D50" s="786"/>
      <c r="E50" s="786"/>
      <c r="F50" s="786"/>
      <c r="G50" s="786"/>
      <c r="H50" s="786"/>
      <c r="I50" s="786"/>
      <c r="J50" s="786"/>
      <c r="K50" s="786"/>
      <c r="L50" s="786"/>
      <c r="M50" s="786"/>
      <c r="N50" s="786"/>
      <c r="O50" s="786"/>
      <c r="P50" s="786"/>
      <c r="Q50" s="786"/>
      <c r="R50" s="688"/>
      <c r="AY50" s="484"/>
      <c r="AZ50" s="484"/>
      <c r="BA50" s="484"/>
      <c r="BB50" s="484"/>
      <c r="BC50" s="484"/>
      <c r="BD50" s="578"/>
      <c r="BE50" s="578"/>
      <c r="BF50" s="578"/>
      <c r="BG50" s="484"/>
      <c r="BH50" s="484"/>
      <c r="BI50" s="484"/>
      <c r="BJ50" s="484"/>
    </row>
    <row r="51" spans="1:74" s="730" customFormat="1" ht="12" customHeight="1" x14ac:dyDescent="0.25">
      <c r="A51" s="395"/>
      <c r="B51" s="779" t="s">
        <v>815</v>
      </c>
      <c r="C51" s="763"/>
      <c r="D51" s="763"/>
      <c r="E51" s="763"/>
      <c r="F51" s="763"/>
      <c r="G51" s="763"/>
      <c r="H51" s="763"/>
      <c r="I51" s="763"/>
      <c r="J51" s="763"/>
      <c r="K51" s="763"/>
      <c r="L51" s="763"/>
      <c r="M51" s="763"/>
      <c r="N51" s="763"/>
      <c r="O51" s="763"/>
      <c r="P51" s="763"/>
      <c r="Q51" s="763"/>
      <c r="R51" s="152"/>
      <c r="AY51" s="484"/>
      <c r="AZ51" s="484"/>
      <c r="BA51" s="484"/>
      <c r="BB51" s="484"/>
      <c r="BC51" s="484"/>
      <c r="BD51" s="578"/>
      <c r="BE51" s="578"/>
      <c r="BF51" s="578"/>
      <c r="BG51" s="484"/>
      <c r="BH51" s="484"/>
      <c r="BI51" s="484"/>
      <c r="BJ51" s="484"/>
    </row>
    <row r="52" spans="1:74" s="730" customFormat="1" ht="12" customHeight="1" x14ac:dyDescent="0.2">
      <c r="A52" s="395"/>
      <c r="B52" s="780" t="s">
        <v>650</v>
      </c>
      <c r="C52" s="748"/>
      <c r="D52" s="748"/>
      <c r="E52" s="748"/>
      <c r="F52" s="748"/>
      <c r="G52" s="748"/>
      <c r="H52" s="748"/>
      <c r="I52" s="748"/>
      <c r="J52" s="748"/>
      <c r="K52" s="748"/>
      <c r="L52" s="748"/>
      <c r="M52" s="748"/>
      <c r="N52" s="748"/>
      <c r="O52" s="748"/>
      <c r="P52" s="748"/>
      <c r="Q52" s="742"/>
      <c r="R52" s="152"/>
      <c r="AY52" s="484"/>
      <c r="AZ52" s="484"/>
      <c r="BA52" s="484"/>
      <c r="BB52" s="484"/>
      <c r="BC52" s="484"/>
      <c r="BD52" s="578"/>
      <c r="BE52" s="578"/>
      <c r="BF52" s="578"/>
      <c r="BG52" s="484"/>
      <c r="BH52" s="484"/>
      <c r="BI52" s="484"/>
      <c r="BJ52" s="484"/>
    </row>
    <row r="53" spans="1:74" s="730" customFormat="1" ht="12" customHeight="1" x14ac:dyDescent="0.2">
      <c r="A53" s="395"/>
      <c r="B53" s="780" t="s">
        <v>1345</v>
      </c>
      <c r="C53" s="742"/>
      <c r="D53" s="742"/>
      <c r="E53" s="742"/>
      <c r="F53" s="742"/>
      <c r="G53" s="742"/>
      <c r="H53" s="742"/>
      <c r="I53" s="742"/>
      <c r="J53" s="742"/>
      <c r="K53" s="742"/>
      <c r="L53" s="742"/>
      <c r="M53" s="742"/>
      <c r="N53" s="742"/>
      <c r="O53" s="742"/>
      <c r="P53" s="742"/>
      <c r="Q53" s="742"/>
      <c r="R53" s="152"/>
      <c r="AY53" s="484"/>
      <c r="AZ53" s="484"/>
      <c r="BA53" s="484"/>
      <c r="BB53" s="484"/>
      <c r="BC53" s="484"/>
      <c r="BD53" s="578"/>
      <c r="BE53" s="578"/>
      <c r="BF53" s="578"/>
      <c r="BG53" s="484"/>
      <c r="BH53" s="484"/>
      <c r="BI53" s="484"/>
      <c r="BJ53" s="484"/>
    </row>
    <row r="54" spans="1:74" s="730" customFormat="1" ht="12" customHeight="1" x14ac:dyDescent="0.2">
      <c r="A54" s="395"/>
      <c r="B54" s="780" t="s">
        <v>1344</v>
      </c>
      <c r="C54" s="742"/>
      <c r="D54" s="742"/>
      <c r="E54" s="742"/>
      <c r="F54" s="742"/>
      <c r="G54" s="742"/>
      <c r="H54" s="742"/>
      <c r="I54" s="742"/>
      <c r="J54" s="742"/>
      <c r="K54" s="742"/>
      <c r="L54" s="742"/>
      <c r="M54" s="742"/>
      <c r="N54" s="742"/>
      <c r="O54" s="742"/>
      <c r="P54" s="742"/>
      <c r="Q54" s="742"/>
      <c r="R54" s="152"/>
      <c r="AY54" s="484"/>
      <c r="AZ54" s="484"/>
      <c r="BA54" s="484"/>
      <c r="BB54" s="484"/>
      <c r="BC54" s="484"/>
      <c r="BD54" s="578"/>
      <c r="BE54" s="578"/>
      <c r="BF54" s="578"/>
      <c r="BG54" s="484"/>
      <c r="BH54" s="484"/>
      <c r="BI54" s="484"/>
      <c r="BJ54" s="484"/>
    </row>
    <row r="55" spans="1:74" s="730" customFormat="1" ht="12" customHeight="1" x14ac:dyDescent="0.25">
      <c r="A55" s="395"/>
      <c r="B55" s="786" t="s">
        <v>1346</v>
      </c>
      <c r="C55" s="786"/>
      <c r="D55" s="786"/>
      <c r="E55" s="786"/>
      <c r="F55" s="786"/>
      <c r="G55" s="786"/>
      <c r="H55" s="786"/>
      <c r="I55" s="786"/>
      <c r="J55" s="786"/>
      <c r="K55" s="786"/>
      <c r="L55" s="786"/>
      <c r="M55" s="786"/>
      <c r="N55" s="786"/>
      <c r="O55" s="786"/>
      <c r="P55" s="786"/>
      <c r="Q55" s="786"/>
      <c r="R55" s="786"/>
      <c r="AY55" s="484"/>
      <c r="AZ55" s="484"/>
      <c r="BA55" s="484"/>
      <c r="BB55" s="484"/>
      <c r="BC55" s="484"/>
      <c r="BD55" s="578"/>
      <c r="BE55" s="578"/>
      <c r="BF55" s="578"/>
      <c r="BG55" s="484"/>
      <c r="BH55" s="484"/>
      <c r="BI55" s="484"/>
      <c r="BJ55" s="484"/>
    </row>
    <row r="56" spans="1:74" s="730" customFormat="1" ht="12" customHeight="1" x14ac:dyDescent="0.25">
      <c r="A56" s="395"/>
      <c r="B56" s="786" t="s">
        <v>1351</v>
      </c>
      <c r="C56" s="786"/>
      <c r="D56" s="786"/>
      <c r="E56" s="786"/>
      <c r="F56" s="786"/>
      <c r="G56" s="786"/>
      <c r="H56" s="786"/>
      <c r="I56" s="786"/>
      <c r="J56" s="786"/>
      <c r="K56" s="786"/>
      <c r="L56" s="786"/>
      <c r="M56" s="786"/>
      <c r="N56" s="786"/>
      <c r="O56" s="786"/>
      <c r="P56" s="786"/>
      <c r="Q56" s="786"/>
      <c r="R56" s="689"/>
      <c r="AY56" s="484"/>
      <c r="AZ56" s="484"/>
      <c r="BA56" s="484"/>
      <c r="BB56" s="484"/>
      <c r="BC56" s="484"/>
      <c r="BD56" s="578"/>
      <c r="BE56" s="578"/>
      <c r="BF56" s="578"/>
      <c r="BG56" s="484"/>
      <c r="BH56" s="484"/>
      <c r="BI56" s="484"/>
      <c r="BJ56" s="484"/>
    </row>
    <row r="57" spans="1:74" s="396" customFormat="1" ht="12" customHeight="1" x14ac:dyDescent="0.25">
      <c r="A57" s="395"/>
      <c r="B57" s="787" t="str">
        <f>"Notes: "&amp;"EIA completed modeling and analysis for this report on " &amp;Dates!D2&amp;"."</f>
        <v>Notes: EIA completed modeling and analysis for this report on Thursday November 4, 2021.</v>
      </c>
      <c r="C57" s="755"/>
      <c r="D57" s="755"/>
      <c r="E57" s="755"/>
      <c r="F57" s="755"/>
      <c r="G57" s="755"/>
      <c r="H57" s="755"/>
      <c r="I57" s="755"/>
      <c r="J57" s="755"/>
      <c r="K57" s="755"/>
      <c r="L57" s="755"/>
      <c r="M57" s="755"/>
      <c r="N57" s="755"/>
      <c r="O57" s="755"/>
      <c r="P57" s="755"/>
      <c r="Q57" s="755"/>
      <c r="R57" s="688"/>
      <c r="AY57" s="484"/>
      <c r="AZ57" s="484"/>
      <c r="BA57" s="484"/>
      <c r="BB57" s="484"/>
      <c r="BC57" s="484"/>
      <c r="BD57" s="578"/>
      <c r="BE57" s="578"/>
      <c r="BF57" s="578"/>
      <c r="BG57" s="484"/>
      <c r="BH57" s="484"/>
      <c r="BI57" s="484"/>
      <c r="BJ57" s="484"/>
    </row>
    <row r="58" spans="1:74" s="726" customFormat="1" ht="12" customHeight="1" x14ac:dyDescent="0.25">
      <c r="A58" s="395"/>
      <c r="B58" s="783" t="s">
        <v>353</v>
      </c>
      <c r="C58" s="748"/>
      <c r="D58" s="748"/>
      <c r="E58" s="748"/>
      <c r="F58" s="748"/>
      <c r="G58" s="748"/>
      <c r="H58" s="748"/>
      <c r="I58" s="748"/>
      <c r="J58" s="748"/>
      <c r="K58" s="748"/>
      <c r="L58" s="748"/>
      <c r="M58" s="748"/>
      <c r="N58" s="748"/>
      <c r="O58" s="748"/>
      <c r="P58" s="748"/>
      <c r="Q58" s="742"/>
      <c r="AY58" s="484"/>
      <c r="AZ58" s="484"/>
      <c r="BA58" s="484"/>
      <c r="BB58" s="484"/>
      <c r="BC58" s="484"/>
      <c r="BD58" s="578"/>
      <c r="BE58" s="578"/>
      <c r="BF58" s="578"/>
      <c r="BG58" s="484"/>
      <c r="BH58" s="484"/>
      <c r="BI58" s="484"/>
      <c r="BJ58" s="484"/>
    </row>
    <row r="59" spans="1:74" s="396" customFormat="1" ht="12" customHeight="1" x14ac:dyDescent="0.25">
      <c r="A59" s="395"/>
      <c r="B59" s="782" t="s">
        <v>854</v>
      </c>
      <c r="C59" s="742"/>
      <c r="D59" s="742"/>
      <c r="E59" s="742"/>
      <c r="F59" s="742"/>
      <c r="G59" s="742"/>
      <c r="H59" s="742"/>
      <c r="I59" s="742"/>
      <c r="J59" s="742"/>
      <c r="K59" s="742"/>
      <c r="L59" s="742"/>
      <c r="M59" s="742"/>
      <c r="N59" s="742"/>
      <c r="O59" s="742"/>
      <c r="P59" s="742"/>
      <c r="Q59" s="742"/>
      <c r="R59" s="688"/>
      <c r="AY59" s="484"/>
      <c r="AZ59" s="484"/>
      <c r="BA59" s="484"/>
      <c r="BB59" s="484"/>
      <c r="BC59" s="484"/>
      <c r="BD59" s="578"/>
      <c r="BE59" s="578"/>
      <c r="BF59" s="578"/>
      <c r="BG59" s="484"/>
      <c r="BH59" s="484"/>
      <c r="BI59" s="484"/>
      <c r="BJ59" s="484"/>
    </row>
    <row r="60" spans="1:74" s="397" customFormat="1" ht="12" customHeight="1" x14ac:dyDescent="0.25">
      <c r="A60" s="393"/>
      <c r="B60" s="783" t="s">
        <v>838</v>
      </c>
      <c r="C60" s="784"/>
      <c r="D60" s="784"/>
      <c r="E60" s="784"/>
      <c r="F60" s="784"/>
      <c r="G60" s="784"/>
      <c r="H60" s="784"/>
      <c r="I60" s="784"/>
      <c r="J60" s="784"/>
      <c r="K60" s="784"/>
      <c r="L60" s="784"/>
      <c r="M60" s="784"/>
      <c r="N60" s="784"/>
      <c r="O60" s="784"/>
      <c r="P60" s="784"/>
      <c r="Q60" s="742"/>
      <c r="R60" s="688"/>
      <c r="AY60" s="483"/>
      <c r="AZ60" s="483"/>
      <c r="BA60" s="483"/>
      <c r="BB60" s="483"/>
      <c r="BC60" s="483"/>
      <c r="BD60" s="577"/>
      <c r="BE60" s="577"/>
      <c r="BF60" s="577"/>
      <c r="BG60" s="483"/>
      <c r="BH60" s="483"/>
      <c r="BI60" s="483"/>
      <c r="BJ60" s="483"/>
    </row>
    <row r="61" spans="1:74" ht="12" customHeight="1" x14ac:dyDescent="0.25">
      <c r="B61" s="771" t="s">
        <v>1380</v>
      </c>
      <c r="C61" s="742"/>
      <c r="D61" s="742"/>
      <c r="E61" s="742"/>
      <c r="F61" s="742"/>
      <c r="G61" s="742"/>
      <c r="H61" s="742"/>
      <c r="I61" s="742"/>
      <c r="J61" s="742"/>
      <c r="K61" s="742"/>
      <c r="L61" s="742"/>
      <c r="M61" s="742"/>
      <c r="N61" s="742"/>
      <c r="O61" s="742"/>
      <c r="P61" s="742"/>
      <c r="Q61" s="742"/>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6328125" defaultRowHeight="10.5" x14ac:dyDescent="0.25"/>
  <cols>
    <col min="1" max="1" width="11.6328125" style="159" customWidth="1"/>
    <col min="2" max="2" width="31.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25" customHeight="1" x14ac:dyDescent="0.3">
      <c r="A1" s="766" t="s">
        <v>798</v>
      </c>
      <c r="B1" s="781" t="s">
        <v>1356</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2.5" x14ac:dyDescent="0.25">
      <c r="A2" s="767"/>
      <c r="B2" s="486" t="str">
        <f>"U.S. Energy Information Administration  |  Short-Term Energy Outlook  - "&amp;Dates!D1</f>
        <v>U.S. Energy Information Administration  |  Short-Term Energy Outlook  - November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3" x14ac:dyDescent="0.3">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366</v>
      </c>
      <c r="B6" s="169" t="s">
        <v>380</v>
      </c>
      <c r="C6" s="244">
        <v>22.220360418999999</v>
      </c>
      <c r="D6" s="244">
        <v>22.654353285999999</v>
      </c>
      <c r="E6" s="244">
        <v>22.601167709999999</v>
      </c>
      <c r="F6" s="244">
        <v>22.092029</v>
      </c>
      <c r="G6" s="244">
        <v>22.450030387000002</v>
      </c>
      <c r="H6" s="244">
        <v>22.508935333</v>
      </c>
      <c r="I6" s="244">
        <v>22.829279676999999</v>
      </c>
      <c r="J6" s="244">
        <v>22.911512290000001</v>
      </c>
      <c r="K6" s="244">
        <v>22.582813999999999</v>
      </c>
      <c r="L6" s="244">
        <v>23.330064355000001</v>
      </c>
      <c r="M6" s="244">
        <v>24.245604332999999</v>
      </c>
      <c r="N6" s="244">
        <v>24.029515387</v>
      </c>
      <c r="O6" s="244">
        <v>23.794102097</v>
      </c>
      <c r="P6" s="244">
        <v>24.362487142999999</v>
      </c>
      <c r="Q6" s="244">
        <v>24.744280129</v>
      </c>
      <c r="R6" s="244">
        <v>24.512469667000001</v>
      </c>
      <c r="S6" s="244">
        <v>24.660062871000001</v>
      </c>
      <c r="T6" s="244">
        <v>24.806121000000001</v>
      </c>
      <c r="U6" s="244">
        <v>25.413066161</v>
      </c>
      <c r="V6" s="244">
        <v>26.354211418999999</v>
      </c>
      <c r="W6" s="244">
        <v>25.912320999999999</v>
      </c>
      <c r="X6" s="244">
        <v>26.122060129000001</v>
      </c>
      <c r="Y6" s="244">
        <v>26.578565666999999</v>
      </c>
      <c r="Z6" s="244">
        <v>26.665160903</v>
      </c>
      <c r="AA6" s="244">
        <v>26.093027676999998</v>
      </c>
      <c r="AB6" s="244">
        <v>26.049211143000001</v>
      </c>
      <c r="AC6" s="244">
        <v>26.384428065000002</v>
      </c>
      <c r="AD6" s="244">
        <v>26.762156333</v>
      </c>
      <c r="AE6" s="244">
        <v>26.645376257999999</v>
      </c>
      <c r="AF6" s="244">
        <v>26.819773000000001</v>
      </c>
      <c r="AG6" s="244">
        <v>26.427101677</v>
      </c>
      <c r="AH6" s="244">
        <v>27.124126419</v>
      </c>
      <c r="AI6" s="244">
        <v>27.174764332999999</v>
      </c>
      <c r="AJ6" s="244">
        <v>27.437583355000001</v>
      </c>
      <c r="AK6" s="244">
        <v>28.014575333</v>
      </c>
      <c r="AL6" s="244">
        <v>28.148645194</v>
      </c>
      <c r="AM6" s="244">
        <v>28.089584419000001</v>
      </c>
      <c r="AN6" s="244">
        <v>27.873225897000001</v>
      </c>
      <c r="AO6" s="244">
        <v>27.941779258</v>
      </c>
      <c r="AP6" s="244">
        <v>25.464132332999998</v>
      </c>
      <c r="AQ6" s="244">
        <v>22.892606516000001</v>
      </c>
      <c r="AR6" s="244">
        <v>24.530706667</v>
      </c>
      <c r="AS6" s="244">
        <v>25.339710934999999</v>
      </c>
      <c r="AT6" s="244">
        <v>24.833408419000001</v>
      </c>
      <c r="AU6" s="244">
        <v>25.258100667000001</v>
      </c>
      <c r="AV6" s="244">
        <v>25.051924065000001</v>
      </c>
      <c r="AW6" s="244">
        <v>26.169752299999999</v>
      </c>
      <c r="AX6" s="244">
        <v>25.981601645000001</v>
      </c>
      <c r="AY6" s="244">
        <v>26.036691677</v>
      </c>
      <c r="AZ6" s="244">
        <v>23.321933714</v>
      </c>
      <c r="BA6" s="244">
        <v>26.001597064999999</v>
      </c>
      <c r="BB6" s="244">
        <v>26.107559432999999</v>
      </c>
      <c r="BC6" s="244">
        <v>26.486103289999999</v>
      </c>
      <c r="BD6" s="244">
        <v>26.616267167</v>
      </c>
      <c r="BE6" s="244">
        <v>26.649113742000001</v>
      </c>
      <c r="BF6" s="244">
        <v>26.312415924</v>
      </c>
      <c r="BG6" s="244">
        <v>25.907380148000001</v>
      </c>
      <c r="BH6" s="244">
        <v>27.115159511000002</v>
      </c>
      <c r="BI6" s="368">
        <v>27.052057691000002</v>
      </c>
      <c r="BJ6" s="368">
        <v>27.304959347</v>
      </c>
      <c r="BK6" s="368">
        <v>27.420724953000001</v>
      </c>
      <c r="BL6" s="368">
        <v>27.410327785</v>
      </c>
      <c r="BM6" s="368">
        <v>27.556020649000001</v>
      </c>
      <c r="BN6" s="368">
        <v>27.606273794</v>
      </c>
      <c r="BO6" s="368">
        <v>27.644203549</v>
      </c>
      <c r="BP6" s="368">
        <v>27.744082284000001</v>
      </c>
      <c r="BQ6" s="368">
        <v>27.798780236999999</v>
      </c>
      <c r="BR6" s="368">
        <v>28.148494013000001</v>
      </c>
      <c r="BS6" s="368">
        <v>28.179677773000002</v>
      </c>
      <c r="BT6" s="368">
        <v>28.084426328999999</v>
      </c>
      <c r="BU6" s="368">
        <v>28.433381173000001</v>
      </c>
      <c r="BV6" s="368">
        <v>28.341820877</v>
      </c>
    </row>
    <row r="7" spans="1:74" ht="11.15" customHeight="1" x14ac:dyDescent="0.25">
      <c r="A7" s="159" t="s">
        <v>247</v>
      </c>
      <c r="B7" s="170" t="s">
        <v>338</v>
      </c>
      <c r="C7" s="244">
        <v>5.1051390000000003</v>
      </c>
      <c r="D7" s="244">
        <v>5.1251389999999999</v>
      </c>
      <c r="E7" s="244">
        <v>4.8931389999999997</v>
      </c>
      <c r="F7" s="244">
        <v>4.4901390000000001</v>
      </c>
      <c r="G7" s="244">
        <v>4.6351389999999997</v>
      </c>
      <c r="H7" s="244">
        <v>4.6851390000000004</v>
      </c>
      <c r="I7" s="244">
        <v>4.9651389999999997</v>
      </c>
      <c r="J7" s="244">
        <v>5.1221389999999998</v>
      </c>
      <c r="K7" s="244">
        <v>4.9361389999999998</v>
      </c>
      <c r="L7" s="244">
        <v>4.9601389999999999</v>
      </c>
      <c r="M7" s="244">
        <v>5.2881390000000001</v>
      </c>
      <c r="N7" s="244">
        <v>5.370139</v>
      </c>
      <c r="O7" s="244">
        <v>5.216164</v>
      </c>
      <c r="P7" s="244">
        <v>5.3771639999999996</v>
      </c>
      <c r="Q7" s="244">
        <v>5.4161640000000002</v>
      </c>
      <c r="R7" s="244">
        <v>5.0501639999999997</v>
      </c>
      <c r="S7" s="244">
        <v>5.2011640000000003</v>
      </c>
      <c r="T7" s="244">
        <v>5.1291640000000003</v>
      </c>
      <c r="U7" s="244">
        <v>5.3431639999999998</v>
      </c>
      <c r="V7" s="244">
        <v>5.6291640000000003</v>
      </c>
      <c r="W7" s="244">
        <v>5.2061640000000002</v>
      </c>
      <c r="X7" s="244">
        <v>5.5221640000000001</v>
      </c>
      <c r="Y7" s="244">
        <v>5.6191639999999996</v>
      </c>
      <c r="Z7" s="244">
        <v>5.6491639999999999</v>
      </c>
      <c r="AA7" s="244">
        <v>5.3837619999999999</v>
      </c>
      <c r="AB7" s="244">
        <v>5.4047619999999998</v>
      </c>
      <c r="AC7" s="244">
        <v>5.4897619999999998</v>
      </c>
      <c r="AD7" s="244">
        <v>5.5337620000000003</v>
      </c>
      <c r="AE7" s="244">
        <v>5.3587619999999996</v>
      </c>
      <c r="AF7" s="244">
        <v>5.495762</v>
      </c>
      <c r="AG7" s="244">
        <v>5.4917619999999996</v>
      </c>
      <c r="AH7" s="244">
        <v>5.5187619999999997</v>
      </c>
      <c r="AI7" s="244">
        <v>5.3757619999999999</v>
      </c>
      <c r="AJ7" s="244">
        <v>5.4467619999999997</v>
      </c>
      <c r="AK7" s="244">
        <v>5.6397620000000002</v>
      </c>
      <c r="AL7" s="244">
        <v>5.7847619999999997</v>
      </c>
      <c r="AM7" s="244">
        <v>5.5917620000000001</v>
      </c>
      <c r="AN7" s="244">
        <v>5.7077619999999998</v>
      </c>
      <c r="AO7" s="244">
        <v>5.6177619999999999</v>
      </c>
      <c r="AP7" s="244">
        <v>4.9867619999999997</v>
      </c>
      <c r="AQ7" s="244">
        <v>4.7317619999999998</v>
      </c>
      <c r="AR7" s="244">
        <v>5.0007619999999999</v>
      </c>
      <c r="AS7" s="244">
        <v>4.9647620000000003</v>
      </c>
      <c r="AT7" s="244">
        <v>4.8567619999999998</v>
      </c>
      <c r="AU7" s="244">
        <v>4.9887620000000004</v>
      </c>
      <c r="AV7" s="244">
        <v>5.2757620000000003</v>
      </c>
      <c r="AW7" s="244">
        <v>5.604762</v>
      </c>
      <c r="AX7" s="244">
        <v>5.7477619999999998</v>
      </c>
      <c r="AY7" s="244">
        <v>5.7327620000000001</v>
      </c>
      <c r="AZ7" s="244">
        <v>5.5267619999999997</v>
      </c>
      <c r="BA7" s="244">
        <v>5.6307619999999998</v>
      </c>
      <c r="BB7" s="244">
        <v>5.2557619999999998</v>
      </c>
      <c r="BC7" s="244">
        <v>5.3477620000000003</v>
      </c>
      <c r="BD7" s="244">
        <v>5.6067619999999998</v>
      </c>
      <c r="BE7" s="244">
        <v>5.5927619999999996</v>
      </c>
      <c r="BF7" s="244">
        <v>5.4231949895999998</v>
      </c>
      <c r="BG7" s="244">
        <v>5.5323080901999999</v>
      </c>
      <c r="BH7" s="244">
        <v>5.7847086106000001</v>
      </c>
      <c r="BI7" s="368">
        <v>5.8318620388999998</v>
      </c>
      <c r="BJ7" s="368">
        <v>5.7948430926999999</v>
      </c>
      <c r="BK7" s="368">
        <v>5.8650304836</v>
      </c>
      <c r="BL7" s="368">
        <v>5.8437521933000003</v>
      </c>
      <c r="BM7" s="368">
        <v>5.8032702371999996</v>
      </c>
      <c r="BN7" s="368">
        <v>5.8205773330000001</v>
      </c>
      <c r="BO7" s="368">
        <v>5.7940779225999997</v>
      </c>
      <c r="BP7" s="368">
        <v>5.8147543157000001</v>
      </c>
      <c r="BQ7" s="368">
        <v>5.8007409304999999</v>
      </c>
      <c r="BR7" s="368">
        <v>5.8339330132000002</v>
      </c>
      <c r="BS7" s="368">
        <v>5.8691630931000001</v>
      </c>
      <c r="BT7" s="368">
        <v>5.8634918371999998</v>
      </c>
      <c r="BU7" s="368">
        <v>5.8771924523000001</v>
      </c>
      <c r="BV7" s="368">
        <v>5.8363656656999998</v>
      </c>
    </row>
    <row r="8" spans="1:74" ht="11.15" customHeight="1" x14ac:dyDescent="0.25">
      <c r="A8" s="159" t="s">
        <v>248</v>
      </c>
      <c r="B8" s="170" t="s">
        <v>339</v>
      </c>
      <c r="C8" s="244">
        <v>2.3410039999999999</v>
      </c>
      <c r="D8" s="244">
        <v>2.348004</v>
      </c>
      <c r="E8" s="244">
        <v>2.3430040000000001</v>
      </c>
      <c r="F8" s="244">
        <v>2.328004</v>
      </c>
      <c r="G8" s="244">
        <v>2.3340040000000002</v>
      </c>
      <c r="H8" s="244">
        <v>2.3226040000000001</v>
      </c>
      <c r="I8" s="244">
        <v>2.2939039999999999</v>
      </c>
      <c r="J8" s="244">
        <v>2.2191040000000002</v>
      </c>
      <c r="K8" s="244">
        <v>2.0160040000000001</v>
      </c>
      <c r="L8" s="244">
        <v>2.1869040000000002</v>
      </c>
      <c r="M8" s="244">
        <v>2.1326040000000002</v>
      </c>
      <c r="N8" s="244">
        <v>2.1341039999999998</v>
      </c>
      <c r="O8" s="244">
        <v>2.2015340000000001</v>
      </c>
      <c r="P8" s="244">
        <v>2.1646339999999999</v>
      </c>
      <c r="Q8" s="244">
        <v>2.1275339999999998</v>
      </c>
      <c r="R8" s="244">
        <v>2.160034</v>
      </c>
      <c r="S8" s="244">
        <v>2.1256339999999998</v>
      </c>
      <c r="T8" s="244">
        <v>2.1069339999999999</v>
      </c>
      <c r="U8" s="244">
        <v>2.1048339999999999</v>
      </c>
      <c r="V8" s="244">
        <v>2.0700340000000002</v>
      </c>
      <c r="W8" s="244">
        <v>2.079034</v>
      </c>
      <c r="X8" s="244">
        <v>2.003234</v>
      </c>
      <c r="Y8" s="244">
        <v>1.930334</v>
      </c>
      <c r="Z8" s="244">
        <v>1.9276260000000001</v>
      </c>
      <c r="AA8" s="244">
        <v>1.8623270000000001</v>
      </c>
      <c r="AB8" s="244">
        <v>1.943127</v>
      </c>
      <c r="AC8" s="244">
        <v>1.9366270000000001</v>
      </c>
      <c r="AD8" s="244">
        <v>1.9166270000000001</v>
      </c>
      <c r="AE8" s="244">
        <v>1.9003270000000001</v>
      </c>
      <c r="AF8" s="244">
        <v>1.9043270000000001</v>
      </c>
      <c r="AG8" s="244">
        <v>1.901227</v>
      </c>
      <c r="AH8" s="244">
        <v>1.929527</v>
      </c>
      <c r="AI8" s="244">
        <v>1.957427</v>
      </c>
      <c r="AJ8" s="244">
        <v>1.902827</v>
      </c>
      <c r="AK8" s="244">
        <v>1.9403269999999999</v>
      </c>
      <c r="AL8" s="244">
        <v>1.9561269999999999</v>
      </c>
      <c r="AM8" s="244">
        <v>1.9965269999999999</v>
      </c>
      <c r="AN8" s="244">
        <v>1.999627</v>
      </c>
      <c r="AO8" s="244">
        <v>2.016127</v>
      </c>
      <c r="AP8" s="244">
        <v>2.0009269999999999</v>
      </c>
      <c r="AQ8" s="244">
        <v>1.9163269999999999</v>
      </c>
      <c r="AR8" s="244">
        <v>1.9004270000000001</v>
      </c>
      <c r="AS8" s="244">
        <v>1.8843270000000001</v>
      </c>
      <c r="AT8" s="244">
        <v>1.9260269999999999</v>
      </c>
      <c r="AU8" s="244">
        <v>1.927427</v>
      </c>
      <c r="AV8" s="244">
        <v>1.8924270000000001</v>
      </c>
      <c r="AW8" s="244">
        <v>1.8920269999999999</v>
      </c>
      <c r="AX8" s="244">
        <v>1.917227</v>
      </c>
      <c r="AY8" s="244">
        <v>1.904827</v>
      </c>
      <c r="AZ8" s="244">
        <v>1.9308270000000001</v>
      </c>
      <c r="BA8" s="244">
        <v>1.955527</v>
      </c>
      <c r="BB8" s="244">
        <v>1.951527</v>
      </c>
      <c r="BC8" s="244">
        <v>1.9501269999999999</v>
      </c>
      <c r="BD8" s="244">
        <v>1.9443269999999999</v>
      </c>
      <c r="BE8" s="244">
        <v>1.9347270000000001</v>
      </c>
      <c r="BF8" s="244">
        <v>1.8689387406</v>
      </c>
      <c r="BG8" s="244">
        <v>1.9239942682</v>
      </c>
      <c r="BH8" s="244">
        <v>1.9127323194999999</v>
      </c>
      <c r="BI8" s="368">
        <v>1.9075207517999999</v>
      </c>
      <c r="BJ8" s="368">
        <v>1.9181492545000001</v>
      </c>
      <c r="BK8" s="368">
        <v>1.9504995698000001</v>
      </c>
      <c r="BL8" s="368">
        <v>1.9380129912999999</v>
      </c>
      <c r="BM8" s="368">
        <v>1.9248418116999999</v>
      </c>
      <c r="BN8" s="368">
        <v>1.9118974607000001</v>
      </c>
      <c r="BO8" s="368">
        <v>1.8992184266000001</v>
      </c>
      <c r="BP8" s="368">
        <v>1.8868999688000001</v>
      </c>
      <c r="BQ8" s="368">
        <v>1.8743512065000001</v>
      </c>
      <c r="BR8" s="368">
        <v>1.8618764000000001</v>
      </c>
      <c r="BS8" s="368">
        <v>1.8496176801999999</v>
      </c>
      <c r="BT8" s="368">
        <v>1.8370990917000001</v>
      </c>
      <c r="BU8" s="368">
        <v>1.8251629207</v>
      </c>
      <c r="BV8" s="368">
        <v>1.8132776112</v>
      </c>
    </row>
    <row r="9" spans="1:74" ht="11.15" customHeight="1" x14ac:dyDescent="0.25">
      <c r="A9" s="159" t="s">
        <v>249</v>
      </c>
      <c r="B9" s="170" t="s">
        <v>340</v>
      </c>
      <c r="C9" s="244">
        <v>14.774217418999999</v>
      </c>
      <c r="D9" s="244">
        <v>15.181210286000001</v>
      </c>
      <c r="E9" s="244">
        <v>15.36502471</v>
      </c>
      <c r="F9" s="244">
        <v>15.273885999999999</v>
      </c>
      <c r="G9" s="244">
        <v>15.480887386999999</v>
      </c>
      <c r="H9" s="244">
        <v>15.501192333000001</v>
      </c>
      <c r="I9" s="244">
        <v>15.570236677</v>
      </c>
      <c r="J9" s="244">
        <v>15.570269290000001</v>
      </c>
      <c r="K9" s="244">
        <v>15.630671</v>
      </c>
      <c r="L9" s="244">
        <v>16.183021355000001</v>
      </c>
      <c r="M9" s="244">
        <v>16.824861333000001</v>
      </c>
      <c r="N9" s="244">
        <v>16.525272387000001</v>
      </c>
      <c r="O9" s="244">
        <v>16.376404097000002</v>
      </c>
      <c r="P9" s="244">
        <v>16.820689142999999</v>
      </c>
      <c r="Q9" s="244">
        <v>17.200582129000001</v>
      </c>
      <c r="R9" s="244">
        <v>17.302271666999999</v>
      </c>
      <c r="S9" s="244">
        <v>17.333264871000001</v>
      </c>
      <c r="T9" s="244">
        <v>17.570022999999999</v>
      </c>
      <c r="U9" s="244">
        <v>17.965068161000001</v>
      </c>
      <c r="V9" s="244">
        <v>18.655013418999999</v>
      </c>
      <c r="W9" s="244">
        <v>18.627123000000001</v>
      </c>
      <c r="X9" s="244">
        <v>18.596662128999998</v>
      </c>
      <c r="Y9" s="244">
        <v>19.029067667</v>
      </c>
      <c r="Z9" s="244">
        <v>19.088370903000001</v>
      </c>
      <c r="AA9" s="244">
        <v>18.846938677000001</v>
      </c>
      <c r="AB9" s="244">
        <v>18.701322142999999</v>
      </c>
      <c r="AC9" s="244">
        <v>18.958039065000001</v>
      </c>
      <c r="AD9" s="244">
        <v>19.311767332999999</v>
      </c>
      <c r="AE9" s="244">
        <v>19.386287257999999</v>
      </c>
      <c r="AF9" s="244">
        <v>19.419684</v>
      </c>
      <c r="AG9" s="244">
        <v>19.034112677</v>
      </c>
      <c r="AH9" s="244">
        <v>19.675837419</v>
      </c>
      <c r="AI9" s="244">
        <v>19.841575333000002</v>
      </c>
      <c r="AJ9" s="244">
        <v>20.087994354999999</v>
      </c>
      <c r="AK9" s="244">
        <v>20.434486332999999</v>
      </c>
      <c r="AL9" s="244">
        <v>20.407756194000001</v>
      </c>
      <c r="AM9" s="244">
        <v>20.501295419000002</v>
      </c>
      <c r="AN9" s="244">
        <v>20.165836896999998</v>
      </c>
      <c r="AO9" s="244">
        <v>20.307890258</v>
      </c>
      <c r="AP9" s="244">
        <v>18.476443332999999</v>
      </c>
      <c r="AQ9" s="244">
        <v>16.244517515999998</v>
      </c>
      <c r="AR9" s="244">
        <v>17.629517666999998</v>
      </c>
      <c r="AS9" s="244">
        <v>18.490621935</v>
      </c>
      <c r="AT9" s="244">
        <v>18.050619419</v>
      </c>
      <c r="AU9" s="244">
        <v>18.341911667000002</v>
      </c>
      <c r="AV9" s="244">
        <v>17.883735065</v>
      </c>
      <c r="AW9" s="244">
        <v>18.672963299999999</v>
      </c>
      <c r="AX9" s="244">
        <v>18.316612644999999</v>
      </c>
      <c r="AY9" s="244">
        <v>18.399102676999998</v>
      </c>
      <c r="AZ9" s="244">
        <v>15.864344714</v>
      </c>
      <c r="BA9" s="244">
        <v>18.415308065000001</v>
      </c>
      <c r="BB9" s="244">
        <v>18.900270432999999</v>
      </c>
      <c r="BC9" s="244">
        <v>19.188214290000001</v>
      </c>
      <c r="BD9" s="244">
        <v>19.065178166999999</v>
      </c>
      <c r="BE9" s="244">
        <v>19.121624742000002</v>
      </c>
      <c r="BF9" s="244">
        <v>19.020282194</v>
      </c>
      <c r="BG9" s="244">
        <v>18.451077788999999</v>
      </c>
      <c r="BH9" s="244">
        <v>19.417718580999999</v>
      </c>
      <c r="BI9" s="368">
        <v>19.312674900000001</v>
      </c>
      <c r="BJ9" s="368">
        <v>19.591967</v>
      </c>
      <c r="BK9" s="368">
        <v>19.605194900000001</v>
      </c>
      <c r="BL9" s="368">
        <v>19.628562599999999</v>
      </c>
      <c r="BM9" s="368">
        <v>19.827908600000001</v>
      </c>
      <c r="BN9" s="368">
        <v>19.873799000000002</v>
      </c>
      <c r="BO9" s="368">
        <v>19.9509072</v>
      </c>
      <c r="BP9" s="368">
        <v>20.042428000000001</v>
      </c>
      <c r="BQ9" s="368">
        <v>20.123688099999999</v>
      </c>
      <c r="BR9" s="368">
        <v>20.452684600000001</v>
      </c>
      <c r="BS9" s="368">
        <v>20.460896999999999</v>
      </c>
      <c r="BT9" s="368">
        <v>20.383835399999999</v>
      </c>
      <c r="BU9" s="368">
        <v>20.731025800000001</v>
      </c>
      <c r="BV9" s="368">
        <v>20.692177600000001</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369"/>
      <c r="BJ10" s="369"/>
      <c r="BK10" s="369"/>
      <c r="BL10" s="369"/>
      <c r="BM10" s="369"/>
      <c r="BN10" s="369"/>
      <c r="BO10" s="369"/>
      <c r="BP10" s="369"/>
      <c r="BQ10" s="369"/>
      <c r="BR10" s="369"/>
      <c r="BS10" s="369"/>
      <c r="BT10" s="369"/>
      <c r="BU10" s="369"/>
      <c r="BV10" s="369"/>
    </row>
    <row r="11" spans="1:74" ht="11.15" customHeight="1" x14ac:dyDescent="0.25">
      <c r="A11" s="159" t="s">
        <v>365</v>
      </c>
      <c r="B11" s="169" t="s">
        <v>381</v>
      </c>
      <c r="C11" s="244">
        <v>5.5021361040999999</v>
      </c>
      <c r="D11" s="244">
        <v>5.4768250721999996</v>
      </c>
      <c r="E11" s="244">
        <v>5.3464089367999996</v>
      </c>
      <c r="F11" s="244">
        <v>5.6225619901000004</v>
      </c>
      <c r="G11" s="244">
        <v>5.9826706705000001</v>
      </c>
      <c r="H11" s="244">
        <v>6.1757589192999998</v>
      </c>
      <c r="I11" s="244">
        <v>6.2546409678000003</v>
      </c>
      <c r="J11" s="244">
        <v>6.1189067907999997</v>
      </c>
      <c r="K11" s="244">
        <v>6.3159884599999998</v>
      </c>
      <c r="L11" s="244">
        <v>6.1080736905000004</v>
      </c>
      <c r="M11" s="244">
        <v>5.8164369281999999</v>
      </c>
      <c r="N11" s="244">
        <v>5.5906812881999999</v>
      </c>
      <c r="O11" s="244">
        <v>5.4197995005999999</v>
      </c>
      <c r="P11" s="244">
        <v>5.3335465374000002</v>
      </c>
      <c r="Q11" s="244">
        <v>5.4434159523999996</v>
      </c>
      <c r="R11" s="244">
        <v>5.9479140048000003</v>
      </c>
      <c r="S11" s="244">
        <v>6.1557901579000003</v>
      </c>
      <c r="T11" s="244">
        <v>6.3352295616000003</v>
      </c>
      <c r="U11" s="244">
        <v>6.3798009923999999</v>
      </c>
      <c r="V11" s="244">
        <v>6.1694504051000001</v>
      </c>
      <c r="W11" s="244">
        <v>6.1246088066000004</v>
      </c>
      <c r="X11" s="244">
        <v>6.0389962648999997</v>
      </c>
      <c r="Y11" s="244">
        <v>5.8354338823000003</v>
      </c>
      <c r="Z11" s="244">
        <v>5.6992941955000003</v>
      </c>
      <c r="AA11" s="244">
        <v>5.4618370306999999</v>
      </c>
      <c r="AB11" s="244">
        <v>5.2993877508000002</v>
      </c>
      <c r="AC11" s="244">
        <v>5.4667749308999998</v>
      </c>
      <c r="AD11" s="244">
        <v>5.8852481747000001</v>
      </c>
      <c r="AE11" s="244">
        <v>6.3727731159000003</v>
      </c>
      <c r="AF11" s="244">
        <v>6.3113294878000001</v>
      </c>
      <c r="AG11" s="244">
        <v>6.5665254725000004</v>
      </c>
      <c r="AH11" s="244">
        <v>6.9259393959000004</v>
      </c>
      <c r="AI11" s="244">
        <v>6.8194711442999996</v>
      </c>
      <c r="AJ11" s="244">
        <v>6.6918170857000003</v>
      </c>
      <c r="AK11" s="244">
        <v>6.4584279601999999</v>
      </c>
      <c r="AL11" s="244">
        <v>6.0943678035</v>
      </c>
      <c r="AM11" s="244">
        <v>6.1152418422999997</v>
      </c>
      <c r="AN11" s="244">
        <v>5.9450332067999998</v>
      </c>
      <c r="AO11" s="244">
        <v>5.9756984994</v>
      </c>
      <c r="AP11" s="244">
        <v>5.8404350311000002</v>
      </c>
      <c r="AQ11" s="244">
        <v>5.8939854395999998</v>
      </c>
      <c r="AR11" s="244">
        <v>6.4109525170000001</v>
      </c>
      <c r="AS11" s="244">
        <v>6.6683287431</v>
      </c>
      <c r="AT11" s="244">
        <v>6.6775560088999999</v>
      </c>
      <c r="AU11" s="244">
        <v>6.5486625924000004</v>
      </c>
      <c r="AV11" s="244">
        <v>6.3038524331000003</v>
      </c>
      <c r="AW11" s="244">
        <v>5.8526851529000004</v>
      </c>
      <c r="AX11" s="244">
        <v>5.5226851640000003</v>
      </c>
      <c r="AY11" s="244">
        <v>5.6338547938000003</v>
      </c>
      <c r="AZ11" s="244">
        <v>5.5542754762</v>
      </c>
      <c r="BA11" s="244">
        <v>5.6496576101000002</v>
      </c>
      <c r="BB11" s="244">
        <v>6.0459189053999998</v>
      </c>
      <c r="BC11" s="244">
        <v>6.3782481545999996</v>
      </c>
      <c r="BD11" s="244">
        <v>6.3722401225</v>
      </c>
      <c r="BE11" s="244">
        <v>6.7030794794000004</v>
      </c>
      <c r="BF11" s="244">
        <v>6.6617546084999999</v>
      </c>
      <c r="BG11" s="244">
        <v>6.6887881947999999</v>
      </c>
      <c r="BH11" s="244">
        <v>6.5533205351000001</v>
      </c>
      <c r="BI11" s="368">
        <v>6.4320843531999996</v>
      </c>
      <c r="BJ11" s="368">
        <v>6.2086246854000002</v>
      </c>
      <c r="BK11" s="368">
        <v>5.9288719297999997</v>
      </c>
      <c r="BL11" s="368">
        <v>5.9765517667000001</v>
      </c>
      <c r="BM11" s="368">
        <v>6.0001345382000002</v>
      </c>
      <c r="BN11" s="368">
        <v>6.3869290273999999</v>
      </c>
      <c r="BO11" s="368">
        <v>6.7988929040999997</v>
      </c>
      <c r="BP11" s="368">
        <v>7.0099931345000002</v>
      </c>
      <c r="BQ11" s="368">
        <v>7.1137089922000003</v>
      </c>
      <c r="BR11" s="368">
        <v>7.2575178121999997</v>
      </c>
      <c r="BS11" s="368">
        <v>7.1869436411000001</v>
      </c>
      <c r="BT11" s="368">
        <v>7.2419211911000003</v>
      </c>
      <c r="BU11" s="368">
        <v>6.8071534246000001</v>
      </c>
      <c r="BV11" s="368">
        <v>6.5721681151000002</v>
      </c>
    </row>
    <row r="12" spans="1:74" ht="11.15" customHeight="1" x14ac:dyDescent="0.25">
      <c r="A12" s="159" t="s">
        <v>250</v>
      </c>
      <c r="B12" s="170" t="s">
        <v>341</v>
      </c>
      <c r="C12" s="244">
        <v>0.67835688233000002</v>
      </c>
      <c r="D12" s="244">
        <v>0.66540963407999998</v>
      </c>
      <c r="E12" s="244">
        <v>0.66277880331000005</v>
      </c>
      <c r="F12" s="244">
        <v>0.65106039464999999</v>
      </c>
      <c r="G12" s="244">
        <v>0.67625092010999999</v>
      </c>
      <c r="H12" s="244">
        <v>0.66992997506999996</v>
      </c>
      <c r="I12" s="244">
        <v>0.67772859260999996</v>
      </c>
      <c r="J12" s="244">
        <v>0.66114068799000003</v>
      </c>
      <c r="K12" s="244">
        <v>0.67851195100999995</v>
      </c>
      <c r="L12" s="244">
        <v>0.70123220076000004</v>
      </c>
      <c r="M12" s="244">
        <v>0.70220401060000004</v>
      </c>
      <c r="N12" s="244">
        <v>0.68634291659000002</v>
      </c>
      <c r="O12" s="244">
        <v>0.67591063364000004</v>
      </c>
      <c r="P12" s="244">
        <v>0.66319529384999998</v>
      </c>
      <c r="Q12" s="244">
        <v>0.66305166538000004</v>
      </c>
      <c r="R12" s="244">
        <v>0.67774559809000001</v>
      </c>
      <c r="S12" s="244">
        <v>0.69195204012</v>
      </c>
      <c r="T12" s="244">
        <v>0.69357763037999998</v>
      </c>
      <c r="U12" s="244">
        <v>0.68823986917000002</v>
      </c>
      <c r="V12" s="244">
        <v>0.66698114414999998</v>
      </c>
      <c r="W12" s="244">
        <v>0.68543637277000002</v>
      </c>
      <c r="X12" s="244">
        <v>0.67253062286999998</v>
      </c>
      <c r="Y12" s="244">
        <v>0.70132060389999995</v>
      </c>
      <c r="Z12" s="244">
        <v>0.66383592875999997</v>
      </c>
      <c r="AA12" s="244">
        <v>0.65832091132000004</v>
      </c>
      <c r="AB12" s="244">
        <v>0.64357429473000005</v>
      </c>
      <c r="AC12" s="244">
        <v>0.68560986494999998</v>
      </c>
      <c r="AD12" s="244">
        <v>0.70851944417000001</v>
      </c>
      <c r="AE12" s="244">
        <v>0.70840389788000002</v>
      </c>
      <c r="AF12" s="244">
        <v>0.68284034232000002</v>
      </c>
      <c r="AG12" s="244">
        <v>0.67870263225000005</v>
      </c>
      <c r="AH12" s="244">
        <v>0.71214129417000005</v>
      </c>
      <c r="AI12" s="244">
        <v>0.71334060601000004</v>
      </c>
      <c r="AJ12" s="244">
        <v>0.69781995112999995</v>
      </c>
      <c r="AK12" s="244">
        <v>0.69788515309999999</v>
      </c>
      <c r="AL12" s="244">
        <v>0.69458535279</v>
      </c>
      <c r="AM12" s="244">
        <v>0.67467644705999996</v>
      </c>
      <c r="AN12" s="244">
        <v>0.69971389214000002</v>
      </c>
      <c r="AO12" s="244">
        <v>0.69395916784</v>
      </c>
      <c r="AP12" s="244">
        <v>0.59348515461999996</v>
      </c>
      <c r="AQ12" s="244">
        <v>0.58804440993999996</v>
      </c>
      <c r="AR12" s="244">
        <v>0.60928523359999998</v>
      </c>
      <c r="AS12" s="244">
        <v>0.63985327539000003</v>
      </c>
      <c r="AT12" s="244">
        <v>0.63058399907999996</v>
      </c>
      <c r="AU12" s="244">
        <v>0.63558969978000002</v>
      </c>
      <c r="AV12" s="244">
        <v>0.61332855392999996</v>
      </c>
      <c r="AW12" s="244">
        <v>0.62254016273000001</v>
      </c>
      <c r="AX12" s="244">
        <v>0.62115785208999996</v>
      </c>
      <c r="AY12" s="244">
        <v>0.62874341885999996</v>
      </c>
      <c r="AZ12" s="244">
        <v>0.60885097946</v>
      </c>
      <c r="BA12" s="244">
        <v>0.64018960475999998</v>
      </c>
      <c r="BB12" s="244">
        <v>0.63461311304000001</v>
      </c>
      <c r="BC12" s="244">
        <v>0.68468208951999998</v>
      </c>
      <c r="BD12" s="244">
        <v>0.6810954722</v>
      </c>
      <c r="BE12" s="244">
        <v>0.70549227010000004</v>
      </c>
      <c r="BF12" s="244">
        <v>0.69598905745999995</v>
      </c>
      <c r="BG12" s="244">
        <v>0.69669923709000003</v>
      </c>
      <c r="BH12" s="244">
        <v>0.67859934674</v>
      </c>
      <c r="BI12" s="368">
        <v>0.68360715488000001</v>
      </c>
      <c r="BJ12" s="368">
        <v>0.69943419561999998</v>
      </c>
      <c r="BK12" s="368">
        <v>0.69231077556999998</v>
      </c>
      <c r="BL12" s="368">
        <v>0.71656834665000002</v>
      </c>
      <c r="BM12" s="368">
        <v>0.71051011722000001</v>
      </c>
      <c r="BN12" s="368">
        <v>0.70552823293</v>
      </c>
      <c r="BO12" s="368">
        <v>0.72703451781999995</v>
      </c>
      <c r="BP12" s="368">
        <v>0.72662812872000004</v>
      </c>
      <c r="BQ12" s="368">
        <v>0.75168857392999999</v>
      </c>
      <c r="BR12" s="368">
        <v>0.74098331110000004</v>
      </c>
      <c r="BS12" s="368">
        <v>0.74318144494000005</v>
      </c>
      <c r="BT12" s="368">
        <v>0.72592177902999999</v>
      </c>
      <c r="BU12" s="368">
        <v>0.73088185728999999</v>
      </c>
      <c r="BV12" s="368">
        <v>0.74667850016000004</v>
      </c>
    </row>
    <row r="13" spans="1:74" ht="11.15" customHeight="1" x14ac:dyDescent="0.25">
      <c r="A13" s="159" t="s">
        <v>251</v>
      </c>
      <c r="B13" s="170" t="s">
        <v>342</v>
      </c>
      <c r="C13" s="244">
        <v>2.9877384612000002</v>
      </c>
      <c r="D13" s="244">
        <v>2.9703649577000002</v>
      </c>
      <c r="E13" s="244">
        <v>2.9169142827000001</v>
      </c>
      <c r="F13" s="244">
        <v>3.1552010376999999</v>
      </c>
      <c r="G13" s="244">
        <v>3.4932722324999999</v>
      </c>
      <c r="H13" s="244">
        <v>3.6717681290000002</v>
      </c>
      <c r="I13" s="244">
        <v>3.7430926056999998</v>
      </c>
      <c r="J13" s="244">
        <v>3.6199918396999999</v>
      </c>
      <c r="K13" s="244">
        <v>3.8373915675000001</v>
      </c>
      <c r="L13" s="244">
        <v>3.5963945289999999</v>
      </c>
      <c r="M13" s="244">
        <v>3.3102702085</v>
      </c>
      <c r="N13" s="244">
        <v>3.0714480657999998</v>
      </c>
      <c r="O13" s="244">
        <v>2.9326572963999999</v>
      </c>
      <c r="P13" s="244">
        <v>2.9359698610999998</v>
      </c>
      <c r="Q13" s="244">
        <v>2.9768242173999999</v>
      </c>
      <c r="R13" s="244">
        <v>3.4501153402</v>
      </c>
      <c r="S13" s="244">
        <v>3.6464713216</v>
      </c>
      <c r="T13" s="244">
        <v>3.8329425224999998</v>
      </c>
      <c r="U13" s="244">
        <v>3.8951445343</v>
      </c>
      <c r="V13" s="244">
        <v>3.7145994753</v>
      </c>
      <c r="W13" s="244">
        <v>3.6311474408</v>
      </c>
      <c r="X13" s="244">
        <v>3.5590615945000001</v>
      </c>
      <c r="Y13" s="244">
        <v>3.3176408954999999</v>
      </c>
      <c r="Z13" s="244">
        <v>3.2094280217</v>
      </c>
      <c r="AA13" s="244">
        <v>2.9660772640999999</v>
      </c>
      <c r="AB13" s="244">
        <v>2.7993035002000002</v>
      </c>
      <c r="AC13" s="244">
        <v>2.9396603536999999</v>
      </c>
      <c r="AD13" s="244">
        <v>3.3446251525999999</v>
      </c>
      <c r="AE13" s="244">
        <v>3.8194612544000002</v>
      </c>
      <c r="AF13" s="244">
        <v>3.7876466925000001</v>
      </c>
      <c r="AG13" s="244">
        <v>4.0612283306999997</v>
      </c>
      <c r="AH13" s="244">
        <v>4.3634023757999998</v>
      </c>
      <c r="AI13" s="244">
        <v>4.2562051335</v>
      </c>
      <c r="AJ13" s="244">
        <v>4.2315545174000002</v>
      </c>
      <c r="AK13" s="244">
        <v>3.9066977946999999</v>
      </c>
      <c r="AL13" s="244">
        <v>3.5432688373999999</v>
      </c>
      <c r="AM13" s="244">
        <v>3.5473296508000001</v>
      </c>
      <c r="AN13" s="244">
        <v>3.3382384380999999</v>
      </c>
      <c r="AO13" s="244">
        <v>3.4143701593000002</v>
      </c>
      <c r="AP13" s="244">
        <v>3.7748240568</v>
      </c>
      <c r="AQ13" s="244">
        <v>3.7887021158</v>
      </c>
      <c r="AR13" s="244">
        <v>4.1235212084999997</v>
      </c>
      <c r="AS13" s="244">
        <v>4.3274339747999999</v>
      </c>
      <c r="AT13" s="244">
        <v>4.334937783</v>
      </c>
      <c r="AU13" s="244">
        <v>4.2104737793</v>
      </c>
      <c r="AV13" s="244">
        <v>3.9573737750000002</v>
      </c>
      <c r="AW13" s="244">
        <v>3.4708354907999999</v>
      </c>
      <c r="AX13" s="244">
        <v>3.1376857895999999</v>
      </c>
      <c r="AY13" s="244">
        <v>3.2376346546999999</v>
      </c>
      <c r="AZ13" s="244">
        <v>3.1902588218000001</v>
      </c>
      <c r="BA13" s="244">
        <v>3.2703049476000001</v>
      </c>
      <c r="BB13" s="244">
        <v>3.7098238303</v>
      </c>
      <c r="BC13" s="244">
        <v>4.0035693543999997</v>
      </c>
      <c r="BD13" s="244">
        <v>3.9998536099000002</v>
      </c>
      <c r="BE13" s="244">
        <v>4.2642976968999999</v>
      </c>
      <c r="BF13" s="244">
        <v>4.2188869842000001</v>
      </c>
      <c r="BG13" s="244">
        <v>4.2604839095000004</v>
      </c>
      <c r="BH13" s="244">
        <v>4.1056531057000001</v>
      </c>
      <c r="BI13" s="368">
        <v>4.0237447371000004</v>
      </c>
      <c r="BJ13" s="368">
        <v>3.7054001388</v>
      </c>
      <c r="BK13" s="368">
        <v>3.4147854570999998</v>
      </c>
      <c r="BL13" s="368">
        <v>3.4317958752000002</v>
      </c>
      <c r="BM13" s="368">
        <v>3.4827359580000001</v>
      </c>
      <c r="BN13" s="368">
        <v>3.9217425346999999</v>
      </c>
      <c r="BO13" s="368">
        <v>4.3377658610000003</v>
      </c>
      <c r="BP13" s="368">
        <v>4.5632348800000004</v>
      </c>
      <c r="BQ13" s="368">
        <v>4.5859218320000004</v>
      </c>
      <c r="BR13" s="368">
        <v>4.6930592444999997</v>
      </c>
      <c r="BS13" s="368">
        <v>4.6254545222000001</v>
      </c>
      <c r="BT13" s="368">
        <v>4.6280812709000001</v>
      </c>
      <c r="BU13" s="368">
        <v>4.1195332206000002</v>
      </c>
      <c r="BV13" s="368">
        <v>3.8373532236000001</v>
      </c>
    </row>
    <row r="14" spans="1:74" ht="11.15" customHeight="1" x14ac:dyDescent="0.25">
      <c r="A14" s="159" t="s">
        <v>252</v>
      </c>
      <c r="B14" s="170" t="s">
        <v>343</v>
      </c>
      <c r="C14" s="244">
        <v>0.88845560387</v>
      </c>
      <c r="D14" s="244">
        <v>0.89249185714000001</v>
      </c>
      <c r="E14" s="244">
        <v>0.83229560902999999</v>
      </c>
      <c r="F14" s="244">
        <v>0.88640714532999998</v>
      </c>
      <c r="G14" s="244">
        <v>0.88048640194000005</v>
      </c>
      <c r="H14" s="244">
        <v>0.88497928999999997</v>
      </c>
      <c r="I14" s="244">
        <v>0.88436948322999998</v>
      </c>
      <c r="J14" s="244">
        <v>0.88640517323000001</v>
      </c>
      <c r="K14" s="244">
        <v>0.87867404267000004</v>
      </c>
      <c r="L14" s="244">
        <v>0.89182267451999997</v>
      </c>
      <c r="M14" s="244">
        <v>0.87903900000000001</v>
      </c>
      <c r="N14" s="244">
        <v>0.89829700000000001</v>
      </c>
      <c r="O14" s="244">
        <v>0.88942900000000003</v>
      </c>
      <c r="P14" s="244">
        <v>0.85247899999999999</v>
      </c>
      <c r="Q14" s="244">
        <v>0.88542900000000002</v>
      </c>
      <c r="R14" s="244">
        <v>0.89442900000000003</v>
      </c>
      <c r="S14" s="244">
        <v>0.89542900000000003</v>
      </c>
      <c r="T14" s="244">
        <v>0.89342900000000003</v>
      </c>
      <c r="U14" s="244">
        <v>0.88983000000000001</v>
      </c>
      <c r="V14" s="244">
        <v>0.89542900000000003</v>
      </c>
      <c r="W14" s="244">
        <v>0.89742900000000003</v>
      </c>
      <c r="X14" s="244">
        <v>0.90828299999999995</v>
      </c>
      <c r="Y14" s="244">
        <v>0.91266800000000003</v>
      </c>
      <c r="Z14" s="244">
        <v>0.91878099999999996</v>
      </c>
      <c r="AA14" s="244">
        <v>0.93140184999999998</v>
      </c>
      <c r="AB14" s="244">
        <v>0.92511843999999999</v>
      </c>
      <c r="AC14" s="244">
        <v>0.91730513999999996</v>
      </c>
      <c r="AD14" s="244">
        <v>0.92344042999999998</v>
      </c>
      <c r="AE14" s="244">
        <v>0.92694757999999999</v>
      </c>
      <c r="AF14" s="244">
        <v>0.92461700000000002</v>
      </c>
      <c r="AG14" s="244">
        <v>0.90117888000000002</v>
      </c>
      <c r="AH14" s="244">
        <v>0.91529258000000002</v>
      </c>
      <c r="AI14" s="244">
        <v>0.91192642000000002</v>
      </c>
      <c r="AJ14" s="244">
        <v>0.91511401999999997</v>
      </c>
      <c r="AK14" s="244">
        <v>0.91264626999999998</v>
      </c>
      <c r="AL14" s="244">
        <v>0.91465099999999999</v>
      </c>
      <c r="AM14" s="244">
        <v>0.91330100000000003</v>
      </c>
      <c r="AN14" s="244">
        <v>0.90781800000000001</v>
      </c>
      <c r="AO14" s="244">
        <v>0.88654200000000005</v>
      </c>
      <c r="AP14" s="244">
        <v>0.82559300000000002</v>
      </c>
      <c r="AQ14" s="244">
        <v>0.76170499999999997</v>
      </c>
      <c r="AR14" s="244">
        <v>0.75933399999999995</v>
      </c>
      <c r="AS14" s="244">
        <v>0.76441599999999998</v>
      </c>
      <c r="AT14" s="244">
        <v>0.77151999999999998</v>
      </c>
      <c r="AU14" s="244">
        <v>0.77867299999999995</v>
      </c>
      <c r="AV14" s="244">
        <v>0.78080400000000005</v>
      </c>
      <c r="AW14" s="244">
        <v>0.79037000000000002</v>
      </c>
      <c r="AX14" s="244">
        <v>0.78944700000000001</v>
      </c>
      <c r="AY14" s="244">
        <v>0.77483199999999997</v>
      </c>
      <c r="AZ14" s="244">
        <v>0.77519800000000005</v>
      </c>
      <c r="BA14" s="244">
        <v>0.77485700000000002</v>
      </c>
      <c r="BB14" s="244">
        <v>0.77491699999999997</v>
      </c>
      <c r="BC14" s="244">
        <v>0.73290999999999995</v>
      </c>
      <c r="BD14" s="244">
        <v>0.72358299999999998</v>
      </c>
      <c r="BE14" s="244">
        <v>0.75942900000000002</v>
      </c>
      <c r="BF14" s="244">
        <v>0.77903885488000002</v>
      </c>
      <c r="BG14" s="244">
        <v>0.74012822653999999</v>
      </c>
      <c r="BH14" s="244">
        <v>0.77892976092999999</v>
      </c>
      <c r="BI14" s="368">
        <v>0.77831943211999999</v>
      </c>
      <c r="BJ14" s="368">
        <v>0.77758035883999999</v>
      </c>
      <c r="BK14" s="368">
        <v>0.80564877732999995</v>
      </c>
      <c r="BL14" s="368">
        <v>0.80826808981999998</v>
      </c>
      <c r="BM14" s="368">
        <v>0.79836549964000003</v>
      </c>
      <c r="BN14" s="368">
        <v>0.74585338276000002</v>
      </c>
      <c r="BO14" s="368">
        <v>0.70556013705999998</v>
      </c>
      <c r="BP14" s="368">
        <v>0.69675169485999999</v>
      </c>
      <c r="BQ14" s="368">
        <v>0.73116648564999998</v>
      </c>
      <c r="BR14" s="368">
        <v>0.74939810466000001</v>
      </c>
      <c r="BS14" s="368">
        <v>0.71200050508000001</v>
      </c>
      <c r="BT14" s="368">
        <v>0.74916887024000001</v>
      </c>
      <c r="BU14" s="368">
        <v>0.78857450279999997</v>
      </c>
      <c r="BV14" s="368">
        <v>0.79779334313000005</v>
      </c>
    </row>
    <row r="15" spans="1:74" ht="11.15" customHeight="1" x14ac:dyDescent="0.25">
      <c r="A15" s="159" t="s">
        <v>1347</v>
      </c>
      <c r="B15" s="170" t="s">
        <v>1348</v>
      </c>
      <c r="C15" s="244">
        <v>0.53929400000000005</v>
      </c>
      <c r="D15" s="244">
        <v>0.53829400000000005</v>
      </c>
      <c r="E15" s="244">
        <v>0.53429400000000005</v>
      </c>
      <c r="F15" s="244">
        <v>0.53129400000000004</v>
      </c>
      <c r="G15" s="244">
        <v>0.53629400000000005</v>
      </c>
      <c r="H15" s="244">
        <v>0.54329400000000005</v>
      </c>
      <c r="I15" s="244">
        <v>0.54429400000000006</v>
      </c>
      <c r="J15" s="244">
        <v>0.53929400000000005</v>
      </c>
      <c r="K15" s="244">
        <v>0.53229400000000004</v>
      </c>
      <c r="L15" s="244">
        <v>0.52929400000000004</v>
      </c>
      <c r="M15" s="244">
        <v>0.52429400000000004</v>
      </c>
      <c r="N15" s="244">
        <v>0.52329400000000004</v>
      </c>
      <c r="O15" s="244">
        <v>0.51623345713000002</v>
      </c>
      <c r="P15" s="244">
        <v>0.51598332264000002</v>
      </c>
      <c r="Q15" s="244">
        <v>0.51454826623000005</v>
      </c>
      <c r="R15" s="244">
        <v>0.51989264800000001</v>
      </c>
      <c r="S15" s="244">
        <v>0.51893074138999995</v>
      </c>
      <c r="T15" s="244">
        <v>0.52039045399999995</v>
      </c>
      <c r="U15" s="244">
        <v>0.52663505023000001</v>
      </c>
      <c r="V15" s="244">
        <v>0.53329400000000005</v>
      </c>
      <c r="W15" s="244">
        <v>0.52179398499999996</v>
      </c>
      <c r="X15" s="244">
        <v>0.51678494386999996</v>
      </c>
      <c r="Y15" s="244">
        <v>0.51826682902999999</v>
      </c>
      <c r="Z15" s="244">
        <v>0.52274714306000003</v>
      </c>
      <c r="AA15" s="244">
        <v>0.52717686368000005</v>
      </c>
      <c r="AB15" s="244">
        <v>0.53665384543000005</v>
      </c>
      <c r="AC15" s="244">
        <v>0.53344055225999998</v>
      </c>
      <c r="AD15" s="244">
        <v>0.53224645500000001</v>
      </c>
      <c r="AE15" s="244">
        <v>0.53515720710000003</v>
      </c>
      <c r="AF15" s="244">
        <v>0.53418393163</v>
      </c>
      <c r="AG15" s="244">
        <v>0.54464521610000005</v>
      </c>
      <c r="AH15" s="244">
        <v>0.55353044299999998</v>
      </c>
      <c r="AI15" s="244">
        <v>0.55020160419999997</v>
      </c>
      <c r="AJ15" s="244">
        <v>0.47059115760999998</v>
      </c>
      <c r="AK15" s="244">
        <v>0.549652853</v>
      </c>
      <c r="AL15" s="244">
        <v>0.54529399999999995</v>
      </c>
      <c r="AM15" s="244">
        <v>0.53795899161000005</v>
      </c>
      <c r="AN15" s="244">
        <v>0.53986614654999998</v>
      </c>
      <c r="AO15" s="244">
        <v>0.54394452129000004</v>
      </c>
      <c r="AP15" s="244">
        <v>0.21319774899999999</v>
      </c>
      <c r="AQ15" s="244">
        <v>0.33846122000000001</v>
      </c>
      <c r="AR15" s="244">
        <v>0.51780407867</v>
      </c>
      <c r="AS15" s="244">
        <v>0.52470329322999998</v>
      </c>
      <c r="AT15" s="244">
        <v>0.51876110355000005</v>
      </c>
      <c r="AU15" s="244">
        <v>0.51487856300000001</v>
      </c>
      <c r="AV15" s="244">
        <v>0.51157873386999997</v>
      </c>
      <c r="AW15" s="244">
        <v>0.51394587233</v>
      </c>
      <c r="AX15" s="244">
        <v>0.51505727870999995</v>
      </c>
      <c r="AY15" s="244">
        <v>0.51187897838999996</v>
      </c>
      <c r="AZ15" s="244">
        <v>0.50522228786000001</v>
      </c>
      <c r="BA15" s="244">
        <v>0.50577480226000004</v>
      </c>
      <c r="BB15" s="244">
        <v>0.50254464932999998</v>
      </c>
      <c r="BC15" s="244">
        <v>0.50166030160999997</v>
      </c>
      <c r="BD15" s="244">
        <v>0.497117647</v>
      </c>
      <c r="BE15" s="244">
        <v>0.49616284097000002</v>
      </c>
      <c r="BF15" s="244">
        <v>0.48796632948000002</v>
      </c>
      <c r="BG15" s="244">
        <v>0.50308591540000003</v>
      </c>
      <c r="BH15" s="244">
        <v>0.51309550253000002</v>
      </c>
      <c r="BI15" s="368">
        <v>0.52258532037000005</v>
      </c>
      <c r="BJ15" s="368">
        <v>0.53301607868000001</v>
      </c>
      <c r="BK15" s="368">
        <v>0.52310565448000002</v>
      </c>
      <c r="BL15" s="368">
        <v>0.52803115050000005</v>
      </c>
      <c r="BM15" s="368">
        <v>0.53305804661</v>
      </c>
      <c r="BN15" s="368">
        <v>0.53806904897999996</v>
      </c>
      <c r="BO15" s="368">
        <v>0.53805908727999996</v>
      </c>
      <c r="BP15" s="368">
        <v>0.52301579416999999</v>
      </c>
      <c r="BQ15" s="368">
        <v>0.52301501127000005</v>
      </c>
      <c r="BR15" s="368">
        <v>0.52801750539000003</v>
      </c>
      <c r="BS15" s="368">
        <v>0.53300488733999996</v>
      </c>
      <c r="BT15" s="368">
        <v>0.53803822807000001</v>
      </c>
      <c r="BU15" s="368">
        <v>0.52300913145000005</v>
      </c>
      <c r="BV15" s="368">
        <v>0.52798581867000005</v>
      </c>
    </row>
    <row r="16" spans="1:74" ht="11.15" customHeight="1" x14ac:dyDescent="0.25">
      <c r="A16" s="159" t="s">
        <v>253</v>
      </c>
      <c r="B16" s="170" t="s">
        <v>344</v>
      </c>
      <c r="C16" s="244">
        <v>0.40829115668999999</v>
      </c>
      <c r="D16" s="244">
        <v>0.41026462327000002</v>
      </c>
      <c r="E16" s="244">
        <v>0.40012624176</v>
      </c>
      <c r="F16" s="244">
        <v>0.39859941250000003</v>
      </c>
      <c r="G16" s="244">
        <v>0.39636711596000002</v>
      </c>
      <c r="H16" s="244">
        <v>0.40578752523</v>
      </c>
      <c r="I16" s="244">
        <v>0.40515628623</v>
      </c>
      <c r="J16" s="244">
        <v>0.41207508983000002</v>
      </c>
      <c r="K16" s="244">
        <v>0.38911689889000001</v>
      </c>
      <c r="L16" s="244">
        <v>0.38933028628999999</v>
      </c>
      <c r="M16" s="244">
        <v>0.40062970912000001</v>
      </c>
      <c r="N16" s="244">
        <v>0.41129930575000001</v>
      </c>
      <c r="O16" s="244">
        <v>0.40556911349000002</v>
      </c>
      <c r="P16" s="244">
        <v>0.36591905981</v>
      </c>
      <c r="Q16" s="244">
        <v>0.40356280334</v>
      </c>
      <c r="R16" s="244">
        <v>0.40573141854</v>
      </c>
      <c r="S16" s="244">
        <v>0.40300705484999999</v>
      </c>
      <c r="T16" s="244">
        <v>0.39488995463999998</v>
      </c>
      <c r="U16" s="244">
        <v>0.37995153868999998</v>
      </c>
      <c r="V16" s="244">
        <v>0.35914678560000002</v>
      </c>
      <c r="W16" s="244">
        <v>0.38880200801999998</v>
      </c>
      <c r="X16" s="244">
        <v>0.38233610371999999</v>
      </c>
      <c r="Y16" s="244">
        <v>0.38553755385999999</v>
      </c>
      <c r="Z16" s="244">
        <v>0.38450210193000001</v>
      </c>
      <c r="AA16" s="244">
        <v>0.37886014161999998</v>
      </c>
      <c r="AB16" s="244">
        <v>0.39473767049000003</v>
      </c>
      <c r="AC16" s="244">
        <v>0.39075901995000001</v>
      </c>
      <c r="AD16" s="244">
        <v>0.37641669292000002</v>
      </c>
      <c r="AE16" s="244">
        <v>0.38280317651000001</v>
      </c>
      <c r="AF16" s="244">
        <v>0.38204152138000003</v>
      </c>
      <c r="AG16" s="244">
        <v>0.38077041343000001</v>
      </c>
      <c r="AH16" s="244">
        <v>0.38157270289</v>
      </c>
      <c r="AI16" s="244">
        <v>0.38779738064000002</v>
      </c>
      <c r="AJ16" s="244">
        <v>0.3767374396</v>
      </c>
      <c r="AK16" s="244">
        <v>0.39154588933000001</v>
      </c>
      <c r="AL16" s="244">
        <v>0.39656861328999998</v>
      </c>
      <c r="AM16" s="244">
        <v>0.44197575290000002</v>
      </c>
      <c r="AN16" s="244">
        <v>0.45939672999999998</v>
      </c>
      <c r="AO16" s="244">
        <v>0.43688265097000001</v>
      </c>
      <c r="AP16" s="244">
        <v>0.43333507066999999</v>
      </c>
      <c r="AQ16" s="244">
        <v>0.41707269387000001</v>
      </c>
      <c r="AR16" s="244">
        <v>0.40100799633</v>
      </c>
      <c r="AS16" s="244">
        <v>0.41192219967999999</v>
      </c>
      <c r="AT16" s="244">
        <v>0.42175312323000003</v>
      </c>
      <c r="AU16" s="244">
        <v>0.40904755028000001</v>
      </c>
      <c r="AV16" s="244">
        <v>0.44076737032000002</v>
      </c>
      <c r="AW16" s="244">
        <v>0.45499362706000002</v>
      </c>
      <c r="AX16" s="244">
        <v>0.45933724363</v>
      </c>
      <c r="AY16" s="244">
        <v>0.48076574193999999</v>
      </c>
      <c r="AZ16" s="244">
        <v>0.47474538713999997</v>
      </c>
      <c r="BA16" s="244">
        <v>0.45853125553000001</v>
      </c>
      <c r="BB16" s="244">
        <v>0.42402031281000002</v>
      </c>
      <c r="BC16" s="244">
        <v>0.45542640902999998</v>
      </c>
      <c r="BD16" s="244">
        <v>0.47059039342999998</v>
      </c>
      <c r="BE16" s="244">
        <v>0.47769767149999998</v>
      </c>
      <c r="BF16" s="244">
        <v>0.47987338247</v>
      </c>
      <c r="BG16" s="244">
        <v>0.48839090629999998</v>
      </c>
      <c r="BH16" s="244">
        <v>0.47704281923000003</v>
      </c>
      <c r="BI16" s="368">
        <v>0.42382770875999998</v>
      </c>
      <c r="BJ16" s="368">
        <v>0.49319391349000002</v>
      </c>
      <c r="BK16" s="368">
        <v>0.49302126539000002</v>
      </c>
      <c r="BL16" s="368">
        <v>0.49188830463</v>
      </c>
      <c r="BM16" s="368">
        <v>0.47546491680000003</v>
      </c>
      <c r="BN16" s="368">
        <v>0.47573582801999997</v>
      </c>
      <c r="BO16" s="368">
        <v>0.49047330097000003</v>
      </c>
      <c r="BP16" s="368">
        <v>0.50036263673000003</v>
      </c>
      <c r="BQ16" s="368">
        <v>0.52191708931000003</v>
      </c>
      <c r="BR16" s="368">
        <v>0.54605964646000005</v>
      </c>
      <c r="BS16" s="368">
        <v>0.57330228155999996</v>
      </c>
      <c r="BT16" s="368">
        <v>0.60071104291999999</v>
      </c>
      <c r="BU16" s="368">
        <v>0.64515471247</v>
      </c>
      <c r="BV16" s="368">
        <v>0.66235722951999998</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369"/>
      <c r="BJ17" s="369"/>
      <c r="BK17" s="369"/>
      <c r="BL17" s="369"/>
      <c r="BM17" s="369"/>
      <c r="BN17" s="369"/>
      <c r="BO17" s="369"/>
      <c r="BP17" s="369"/>
      <c r="BQ17" s="369"/>
      <c r="BR17" s="369"/>
      <c r="BS17" s="369"/>
      <c r="BT17" s="369"/>
      <c r="BU17" s="369"/>
      <c r="BV17" s="369"/>
    </row>
    <row r="18" spans="1:74" ht="11.15" customHeight="1" x14ac:dyDescent="0.25">
      <c r="A18" s="159" t="s">
        <v>346</v>
      </c>
      <c r="B18" s="169" t="s">
        <v>382</v>
      </c>
      <c r="C18" s="244">
        <v>4.3307620552000001</v>
      </c>
      <c r="D18" s="244">
        <v>4.3628679229999996</v>
      </c>
      <c r="E18" s="244">
        <v>4.4240667432</v>
      </c>
      <c r="F18" s="244">
        <v>4.3622132994999996</v>
      </c>
      <c r="G18" s="244">
        <v>4.1947892265000002</v>
      </c>
      <c r="H18" s="244">
        <v>4.0960571301000002</v>
      </c>
      <c r="I18" s="244">
        <v>4.2262389346000004</v>
      </c>
      <c r="J18" s="244">
        <v>4.0511221118999998</v>
      </c>
      <c r="K18" s="244">
        <v>3.9898214074</v>
      </c>
      <c r="L18" s="244">
        <v>4.2299732953999998</v>
      </c>
      <c r="M18" s="244">
        <v>4.1772749379</v>
      </c>
      <c r="N18" s="244">
        <v>3.9879833931999999</v>
      </c>
      <c r="O18" s="244">
        <v>4.4137128416999998</v>
      </c>
      <c r="P18" s="244">
        <v>4.3090009401999998</v>
      </c>
      <c r="Q18" s="244">
        <v>4.2096048344000003</v>
      </c>
      <c r="R18" s="244">
        <v>4.3139866247</v>
      </c>
      <c r="S18" s="244">
        <v>4.0152747015000001</v>
      </c>
      <c r="T18" s="244">
        <v>4.1364619533000004</v>
      </c>
      <c r="U18" s="244">
        <v>4.2765849226999997</v>
      </c>
      <c r="V18" s="244">
        <v>4.0733970736999998</v>
      </c>
      <c r="W18" s="244">
        <v>3.8396624143000002</v>
      </c>
      <c r="X18" s="244">
        <v>4.2577575568999997</v>
      </c>
      <c r="Y18" s="244">
        <v>4.2859566336999997</v>
      </c>
      <c r="Z18" s="244">
        <v>4.2960987893000002</v>
      </c>
      <c r="AA18" s="244">
        <v>4.2096774998999997</v>
      </c>
      <c r="AB18" s="244">
        <v>4.2169781089000002</v>
      </c>
      <c r="AC18" s="244">
        <v>4.1938342290000001</v>
      </c>
      <c r="AD18" s="244">
        <v>4.1113843544000002</v>
      </c>
      <c r="AE18" s="244">
        <v>3.9663268662000002</v>
      </c>
      <c r="AF18" s="244">
        <v>3.6991445209</v>
      </c>
      <c r="AG18" s="244">
        <v>4.0245230267999998</v>
      </c>
      <c r="AH18" s="244">
        <v>3.8422382589000001</v>
      </c>
      <c r="AI18" s="244">
        <v>3.9086308566999999</v>
      </c>
      <c r="AJ18" s="244">
        <v>4.0715663417999997</v>
      </c>
      <c r="AK18" s="244">
        <v>4.3466785147999998</v>
      </c>
      <c r="AL18" s="244">
        <v>4.4046305520000004</v>
      </c>
      <c r="AM18" s="244">
        <v>4.4200982790000003</v>
      </c>
      <c r="AN18" s="244">
        <v>4.5438189427999998</v>
      </c>
      <c r="AO18" s="244">
        <v>4.3705738260000002</v>
      </c>
      <c r="AP18" s="244">
        <v>4.5022673457</v>
      </c>
      <c r="AQ18" s="244">
        <v>4.3425910649999997</v>
      </c>
      <c r="AR18" s="244">
        <v>4.2073196916000004</v>
      </c>
      <c r="AS18" s="244">
        <v>4.3749422787999999</v>
      </c>
      <c r="AT18" s="244">
        <v>4.1715648778999999</v>
      </c>
      <c r="AU18" s="244">
        <v>3.9284129412</v>
      </c>
      <c r="AV18" s="244">
        <v>4.1488492264000003</v>
      </c>
      <c r="AW18" s="244">
        <v>4.2556340692000001</v>
      </c>
      <c r="AX18" s="244">
        <v>4.4812930263000004</v>
      </c>
      <c r="AY18" s="244">
        <v>4.4027498078000002</v>
      </c>
      <c r="AZ18" s="244">
        <v>4.3214139004999996</v>
      </c>
      <c r="BA18" s="244">
        <v>4.3999070343</v>
      </c>
      <c r="BB18" s="244">
        <v>4.0439598312999996</v>
      </c>
      <c r="BC18" s="244">
        <v>3.8782034578000002</v>
      </c>
      <c r="BD18" s="244">
        <v>3.7626462686000002</v>
      </c>
      <c r="BE18" s="244">
        <v>4.1163546858000002</v>
      </c>
      <c r="BF18" s="244">
        <v>4.2900948916999999</v>
      </c>
      <c r="BG18" s="244">
        <v>4.2590129776000003</v>
      </c>
      <c r="BH18" s="244">
        <v>4.4184587485</v>
      </c>
      <c r="BI18" s="368">
        <v>4.4450178332999997</v>
      </c>
      <c r="BJ18" s="368">
        <v>4.4602557563999996</v>
      </c>
      <c r="BK18" s="368">
        <v>4.4547503742999996</v>
      </c>
      <c r="BL18" s="368">
        <v>4.4566143534</v>
      </c>
      <c r="BM18" s="368">
        <v>4.4478195432999996</v>
      </c>
      <c r="BN18" s="368">
        <v>4.4303987788999999</v>
      </c>
      <c r="BO18" s="368">
        <v>4.3148381484999998</v>
      </c>
      <c r="BP18" s="368">
        <v>4.3384315704</v>
      </c>
      <c r="BQ18" s="368">
        <v>4.3591524750000001</v>
      </c>
      <c r="BR18" s="368">
        <v>4.2627980390999998</v>
      </c>
      <c r="BS18" s="368">
        <v>4.1531704891999999</v>
      </c>
      <c r="BT18" s="368">
        <v>4.4536520115</v>
      </c>
      <c r="BU18" s="368">
        <v>4.5465509060000002</v>
      </c>
      <c r="BV18" s="368">
        <v>4.6038757205999996</v>
      </c>
    </row>
    <row r="19" spans="1:74" ht="11.15" customHeight="1" x14ac:dyDescent="0.25">
      <c r="A19" s="159" t="s">
        <v>254</v>
      </c>
      <c r="B19" s="170" t="s">
        <v>345</v>
      </c>
      <c r="C19" s="244">
        <v>2.0363215484000001</v>
      </c>
      <c r="D19" s="244">
        <v>2.0728151429000001</v>
      </c>
      <c r="E19" s="244">
        <v>2.1322947742</v>
      </c>
      <c r="F19" s="244">
        <v>2.1223863333000001</v>
      </c>
      <c r="G19" s="244">
        <v>1.9920886452</v>
      </c>
      <c r="H19" s="244">
        <v>1.8913336667</v>
      </c>
      <c r="I19" s="244">
        <v>2.0062918710000002</v>
      </c>
      <c r="J19" s="244">
        <v>1.9322321935</v>
      </c>
      <c r="K19" s="244">
        <v>1.7820973333000001</v>
      </c>
      <c r="L19" s="244">
        <v>1.9450150968</v>
      </c>
      <c r="M19" s="244">
        <v>1.8737216667000001</v>
      </c>
      <c r="N19" s="244">
        <v>1.9375076774</v>
      </c>
      <c r="O19" s="244">
        <v>2.0323502903000001</v>
      </c>
      <c r="P19" s="244">
        <v>1.9561311428999999</v>
      </c>
      <c r="Q19" s="244">
        <v>1.9097967418999999</v>
      </c>
      <c r="R19" s="244">
        <v>1.8765476667000001</v>
      </c>
      <c r="S19" s="244">
        <v>1.6648925483999999</v>
      </c>
      <c r="T19" s="244">
        <v>1.8549519999999999</v>
      </c>
      <c r="U19" s="244">
        <v>1.9207535161</v>
      </c>
      <c r="V19" s="244">
        <v>1.8781438387</v>
      </c>
      <c r="W19" s="244">
        <v>1.6173996666999999</v>
      </c>
      <c r="X19" s="244">
        <v>1.8649551289999999</v>
      </c>
      <c r="Y19" s="244">
        <v>1.8830473333</v>
      </c>
      <c r="Z19" s="244">
        <v>1.8598825483999999</v>
      </c>
      <c r="AA19" s="244">
        <v>1.8271840322999999</v>
      </c>
      <c r="AB19" s="244">
        <v>1.7534939286</v>
      </c>
      <c r="AC19" s="244">
        <v>1.7628637096999999</v>
      </c>
      <c r="AD19" s="244">
        <v>1.726402</v>
      </c>
      <c r="AE19" s="244">
        <v>1.5958743548000001</v>
      </c>
      <c r="AF19" s="244">
        <v>1.4056120000000001</v>
      </c>
      <c r="AG19" s="244">
        <v>1.7224859677</v>
      </c>
      <c r="AH19" s="244">
        <v>1.6699340323</v>
      </c>
      <c r="AI19" s="244">
        <v>1.5823609999999999</v>
      </c>
      <c r="AJ19" s="244">
        <v>1.7973572580999999</v>
      </c>
      <c r="AK19" s="244">
        <v>1.9945656667</v>
      </c>
      <c r="AL19" s="244">
        <v>2.0810159677</v>
      </c>
      <c r="AM19" s="244">
        <v>1.9846369355</v>
      </c>
      <c r="AN19" s="244">
        <v>2.1088556896999999</v>
      </c>
      <c r="AO19" s="244">
        <v>2.0647837096999999</v>
      </c>
      <c r="AP19" s="244">
        <v>2.099399</v>
      </c>
      <c r="AQ19" s="244">
        <v>2.0436817742</v>
      </c>
      <c r="AR19" s="244">
        <v>1.8645723332999999</v>
      </c>
      <c r="AS19" s="244">
        <v>2.0684359677000002</v>
      </c>
      <c r="AT19" s="244">
        <v>2.0288698386999999</v>
      </c>
      <c r="AU19" s="244">
        <v>1.7779799999999999</v>
      </c>
      <c r="AV19" s="244">
        <v>1.8854172580999999</v>
      </c>
      <c r="AW19" s="244">
        <v>2.0381763333</v>
      </c>
      <c r="AX19" s="244">
        <v>2.1362056452</v>
      </c>
      <c r="AY19" s="244">
        <v>2.1291040322999999</v>
      </c>
      <c r="AZ19" s="244">
        <v>2.1106760713999999</v>
      </c>
      <c r="BA19" s="244">
        <v>2.0996830645000002</v>
      </c>
      <c r="BB19" s="244">
        <v>2.0029523333000001</v>
      </c>
      <c r="BC19" s="244">
        <v>1.8531556452</v>
      </c>
      <c r="BD19" s="244">
        <v>1.8515729999999999</v>
      </c>
      <c r="BE19" s="244">
        <v>2.0418556452000001</v>
      </c>
      <c r="BF19" s="244">
        <v>2.0985908555999999</v>
      </c>
      <c r="BG19" s="244">
        <v>2.0372748115000001</v>
      </c>
      <c r="BH19" s="244">
        <v>2.1822991486999999</v>
      </c>
      <c r="BI19" s="368">
        <v>2.1906810362</v>
      </c>
      <c r="BJ19" s="368">
        <v>2.1926244492999998</v>
      </c>
      <c r="BK19" s="368">
        <v>2.1942437094999998</v>
      </c>
      <c r="BL19" s="368">
        <v>2.1962354551000001</v>
      </c>
      <c r="BM19" s="368">
        <v>2.1980501763000002</v>
      </c>
      <c r="BN19" s="368">
        <v>2.1969303179000002</v>
      </c>
      <c r="BO19" s="368">
        <v>2.0958860842</v>
      </c>
      <c r="BP19" s="368">
        <v>2.1186927852999999</v>
      </c>
      <c r="BQ19" s="368">
        <v>2.2145932482999999</v>
      </c>
      <c r="BR19" s="368">
        <v>2.2125198365999998</v>
      </c>
      <c r="BS19" s="368">
        <v>1.9675103304999999</v>
      </c>
      <c r="BT19" s="368">
        <v>2.2316047389000002</v>
      </c>
      <c r="BU19" s="368">
        <v>2.3086155959000001</v>
      </c>
      <c r="BV19" s="368">
        <v>2.3538183525999998</v>
      </c>
    </row>
    <row r="20" spans="1:74" ht="11.15" customHeight="1" x14ac:dyDescent="0.25">
      <c r="A20" s="159" t="s">
        <v>1027</v>
      </c>
      <c r="B20" s="170" t="s">
        <v>1028</v>
      </c>
      <c r="C20" s="244">
        <v>1.1035161702</v>
      </c>
      <c r="D20" s="244">
        <v>1.0857823229000001</v>
      </c>
      <c r="E20" s="244">
        <v>1.0896504663</v>
      </c>
      <c r="F20" s="244">
        <v>1.0546157115999999</v>
      </c>
      <c r="G20" s="244">
        <v>1.0799408049000001</v>
      </c>
      <c r="H20" s="244">
        <v>1.0769756228</v>
      </c>
      <c r="I20" s="244">
        <v>1.055085871</v>
      </c>
      <c r="J20" s="244">
        <v>0.94626035648999995</v>
      </c>
      <c r="K20" s="244">
        <v>1.0063885190999999</v>
      </c>
      <c r="L20" s="244">
        <v>1.0910946054999999</v>
      </c>
      <c r="M20" s="244">
        <v>1.1125152920000001</v>
      </c>
      <c r="N20" s="244">
        <v>0.85464802094000003</v>
      </c>
      <c r="O20" s="244">
        <v>1.1747670339</v>
      </c>
      <c r="P20" s="244">
        <v>1.1539645218000001</v>
      </c>
      <c r="Q20" s="244">
        <v>1.1058052271000001</v>
      </c>
      <c r="R20" s="244">
        <v>1.2358733258000001</v>
      </c>
      <c r="S20" s="244">
        <v>1.1425749646000001</v>
      </c>
      <c r="T20" s="244">
        <v>1.0888512326999999</v>
      </c>
      <c r="U20" s="244">
        <v>1.1620934771</v>
      </c>
      <c r="V20" s="244">
        <v>1.0576714527</v>
      </c>
      <c r="W20" s="244">
        <v>1.0306279900999999</v>
      </c>
      <c r="X20" s="244">
        <v>1.1858974852999999</v>
      </c>
      <c r="Y20" s="244">
        <v>1.1908340302</v>
      </c>
      <c r="Z20" s="244">
        <v>1.2306682185</v>
      </c>
      <c r="AA20" s="244">
        <v>1.2011608546999999</v>
      </c>
      <c r="AB20" s="244">
        <v>1.2794953666</v>
      </c>
      <c r="AC20" s="244">
        <v>1.2480499311</v>
      </c>
      <c r="AD20" s="244">
        <v>1.2036091701</v>
      </c>
      <c r="AE20" s="244">
        <v>1.2011516873000001</v>
      </c>
      <c r="AF20" s="244">
        <v>1.1395693903999999</v>
      </c>
      <c r="AG20" s="244">
        <v>1.1430183269</v>
      </c>
      <c r="AH20" s="244">
        <v>1.0164409000000001</v>
      </c>
      <c r="AI20" s="244">
        <v>1.1973478563</v>
      </c>
      <c r="AJ20" s="244">
        <v>1.1239310123999999</v>
      </c>
      <c r="AK20" s="244">
        <v>1.2047197177</v>
      </c>
      <c r="AL20" s="244">
        <v>1.164556806</v>
      </c>
      <c r="AM20" s="244">
        <v>1.2178205484</v>
      </c>
      <c r="AN20" s="244">
        <v>1.2061945171999999</v>
      </c>
      <c r="AO20" s="244">
        <v>1.0986238387</v>
      </c>
      <c r="AP20" s="244">
        <v>1.2146166667</v>
      </c>
      <c r="AQ20" s="244">
        <v>1.0995413870999999</v>
      </c>
      <c r="AR20" s="244">
        <v>1.1536596667000001</v>
      </c>
      <c r="AS20" s="244">
        <v>1.0947502257999999</v>
      </c>
      <c r="AT20" s="244">
        <v>0.92589009677</v>
      </c>
      <c r="AU20" s="244">
        <v>0.94734866666999995</v>
      </c>
      <c r="AV20" s="244">
        <v>1.0454290322999999</v>
      </c>
      <c r="AW20" s="244">
        <v>1.0123593333000001</v>
      </c>
      <c r="AX20" s="244">
        <v>1.1311003040000001</v>
      </c>
      <c r="AY20" s="244">
        <v>1.080976792</v>
      </c>
      <c r="AZ20" s="244">
        <v>1.0235502275999999</v>
      </c>
      <c r="BA20" s="244">
        <v>1.0914299220000001</v>
      </c>
      <c r="BB20" s="244">
        <v>0.83978106707</v>
      </c>
      <c r="BC20" s="244">
        <v>0.87261649127999996</v>
      </c>
      <c r="BD20" s="244">
        <v>0.73808048329999998</v>
      </c>
      <c r="BE20" s="244">
        <v>0.89716792176000004</v>
      </c>
      <c r="BF20" s="244">
        <v>0.97452468826000005</v>
      </c>
      <c r="BG20" s="244">
        <v>1.0058708273000001</v>
      </c>
      <c r="BH20" s="244">
        <v>1.0184522525999999</v>
      </c>
      <c r="BI20" s="368">
        <v>1.0324384431</v>
      </c>
      <c r="BJ20" s="368">
        <v>1.0436065959</v>
      </c>
      <c r="BK20" s="368">
        <v>1.051597728</v>
      </c>
      <c r="BL20" s="368">
        <v>1.0465441579000001</v>
      </c>
      <c r="BM20" s="368">
        <v>1.0396173939</v>
      </c>
      <c r="BN20" s="368">
        <v>1.0330630991</v>
      </c>
      <c r="BO20" s="368">
        <v>1.0269775071</v>
      </c>
      <c r="BP20" s="368">
        <v>1.0215966265</v>
      </c>
      <c r="BQ20" s="368">
        <v>0.94546699263</v>
      </c>
      <c r="BR20" s="368">
        <v>0.84631606344999999</v>
      </c>
      <c r="BS20" s="368">
        <v>0.98106501134000001</v>
      </c>
      <c r="BT20" s="368">
        <v>1.0183608868</v>
      </c>
      <c r="BU20" s="368">
        <v>1.0304261815</v>
      </c>
      <c r="BV20" s="368">
        <v>1.0424529054</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369"/>
      <c r="BJ21" s="369"/>
      <c r="BK21" s="369"/>
      <c r="BL21" s="369"/>
      <c r="BM21" s="369"/>
      <c r="BN21" s="369"/>
      <c r="BO21" s="369"/>
      <c r="BP21" s="369"/>
      <c r="BQ21" s="369"/>
      <c r="BR21" s="369"/>
      <c r="BS21" s="369"/>
      <c r="BT21" s="369"/>
      <c r="BU21" s="369"/>
      <c r="BV21" s="369"/>
    </row>
    <row r="22" spans="1:74" ht="11.15" customHeight="1" x14ac:dyDescent="0.25">
      <c r="A22" s="159" t="s">
        <v>371</v>
      </c>
      <c r="B22" s="169" t="s">
        <v>924</v>
      </c>
      <c r="C22" s="244">
        <v>14.513779693</v>
      </c>
      <c r="D22" s="244">
        <v>14.243963482</v>
      </c>
      <c r="E22" s="244">
        <v>14.421135134</v>
      </c>
      <c r="F22" s="244">
        <v>14.419496175000001</v>
      </c>
      <c r="G22" s="244">
        <v>14.330901431999999</v>
      </c>
      <c r="H22" s="244">
        <v>14.311506031</v>
      </c>
      <c r="I22" s="244">
        <v>14.267526462999999</v>
      </c>
      <c r="J22" s="244">
        <v>14.123397902000001</v>
      </c>
      <c r="K22" s="244">
        <v>14.232779669999999</v>
      </c>
      <c r="L22" s="244">
        <v>14.162273555000001</v>
      </c>
      <c r="M22" s="244">
        <v>14.283986818000001</v>
      </c>
      <c r="N22" s="244">
        <v>14.32354415</v>
      </c>
      <c r="O22" s="244">
        <v>14.353760104999999</v>
      </c>
      <c r="P22" s="244">
        <v>14.401272986</v>
      </c>
      <c r="Q22" s="244">
        <v>14.381978232</v>
      </c>
      <c r="R22" s="244">
        <v>14.314094794000001</v>
      </c>
      <c r="S22" s="244">
        <v>14.374042654</v>
      </c>
      <c r="T22" s="244">
        <v>14.473178875</v>
      </c>
      <c r="U22" s="244">
        <v>14.618386708999999</v>
      </c>
      <c r="V22" s="244">
        <v>14.404593121</v>
      </c>
      <c r="W22" s="244">
        <v>14.720188468</v>
      </c>
      <c r="X22" s="244">
        <v>14.769776412000001</v>
      </c>
      <c r="Y22" s="244">
        <v>14.817603227999999</v>
      </c>
      <c r="Z22" s="244">
        <v>14.935372679</v>
      </c>
      <c r="AA22" s="244">
        <v>14.847975136000001</v>
      </c>
      <c r="AB22" s="244">
        <v>14.833350064999999</v>
      </c>
      <c r="AC22" s="244">
        <v>14.734457951</v>
      </c>
      <c r="AD22" s="244">
        <v>14.335837252999999</v>
      </c>
      <c r="AE22" s="244">
        <v>14.240177149000001</v>
      </c>
      <c r="AF22" s="244">
        <v>14.600764932000001</v>
      </c>
      <c r="AG22" s="244">
        <v>14.569625261000001</v>
      </c>
      <c r="AH22" s="244">
        <v>14.581242095</v>
      </c>
      <c r="AI22" s="244">
        <v>14.516070336</v>
      </c>
      <c r="AJ22" s="244">
        <v>14.534678982000001</v>
      </c>
      <c r="AK22" s="244">
        <v>14.677362734000001</v>
      </c>
      <c r="AL22" s="244">
        <v>14.702890075999999</v>
      </c>
      <c r="AM22" s="244">
        <v>14.731232436999999</v>
      </c>
      <c r="AN22" s="244">
        <v>14.726013726</v>
      </c>
      <c r="AO22" s="244">
        <v>14.699840237</v>
      </c>
      <c r="AP22" s="244">
        <v>14.750352027</v>
      </c>
      <c r="AQ22" s="244">
        <v>12.487600914</v>
      </c>
      <c r="AR22" s="244">
        <v>12.281995632999999</v>
      </c>
      <c r="AS22" s="244">
        <v>12.332404527</v>
      </c>
      <c r="AT22" s="244">
        <v>12.880840099</v>
      </c>
      <c r="AU22" s="244">
        <v>12.90482308</v>
      </c>
      <c r="AV22" s="244">
        <v>13.045198603999999</v>
      </c>
      <c r="AW22" s="244">
        <v>13.141393913</v>
      </c>
      <c r="AX22" s="244">
        <v>13.177182888000001</v>
      </c>
      <c r="AY22" s="244">
        <v>13.310150155000001</v>
      </c>
      <c r="AZ22" s="244">
        <v>13.366817308</v>
      </c>
      <c r="BA22" s="244">
        <v>13.475819397</v>
      </c>
      <c r="BB22" s="244">
        <v>13.62394862</v>
      </c>
      <c r="BC22" s="244">
        <v>13.627317579</v>
      </c>
      <c r="BD22" s="244">
        <v>13.597354234999999</v>
      </c>
      <c r="BE22" s="244">
        <v>13.657390109</v>
      </c>
      <c r="BF22" s="244">
        <v>13.384446357</v>
      </c>
      <c r="BG22" s="244">
        <v>13.74376232</v>
      </c>
      <c r="BH22" s="244">
        <v>14.034588879999999</v>
      </c>
      <c r="BI22" s="368">
        <v>14.203564385</v>
      </c>
      <c r="BJ22" s="368">
        <v>14.323289433999999</v>
      </c>
      <c r="BK22" s="368">
        <v>14.356287187</v>
      </c>
      <c r="BL22" s="368">
        <v>14.415046367</v>
      </c>
      <c r="BM22" s="368">
        <v>14.474367762</v>
      </c>
      <c r="BN22" s="368">
        <v>14.513982262000001</v>
      </c>
      <c r="BO22" s="368">
        <v>14.59439603</v>
      </c>
      <c r="BP22" s="368">
        <v>14.668397129000001</v>
      </c>
      <c r="BQ22" s="368">
        <v>14.733613729</v>
      </c>
      <c r="BR22" s="368">
        <v>14.723733148000001</v>
      </c>
      <c r="BS22" s="368">
        <v>14.711245799</v>
      </c>
      <c r="BT22" s="368">
        <v>14.834929207</v>
      </c>
      <c r="BU22" s="368">
        <v>14.910674115999999</v>
      </c>
      <c r="BV22" s="368">
        <v>14.926980733000001</v>
      </c>
    </row>
    <row r="23" spans="1:74" ht="11.15" customHeight="1" x14ac:dyDescent="0.25">
      <c r="A23" s="159" t="s">
        <v>255</v>
      </c>
      <c r="B23" s="170" t="s">
        <v>367</v>
      </c>
      <c r="C23" s="244">
        <v>0.81597731921000005</v>
      </c>
      <c r="D23" s="244">
        <v>0.79837929052000001</v>
      </c>
      <c r="E23" s="244">
        <v>0.75496402505000004</v>
      </c>
      <c r="F23" s="244">
        <v>0.79764973767000003</v>
      </c>
      <c r="G23" s="244">
        <v>0.79752314330999996</v>
      </c>
      <c r="H23" s="244">
        <v>0.80760815345000003</v>
      </c>
      <c r="I23" s="244">
        <v>0.80884046999000003</v>
      </c>
      <c r="J23" s="244">
        <v>0.75224558415999998</v>
      </c>
      <c r="K23" s="244">
        <v>0.80592463093</v>
      </c>
      <c r="L23" s="244">
        <v>0.80679452408999996</v>
      </c>
      <c r="M23" s="244">
        <v>0.79461517481999999</v>
      </c>
      <c r="N23" s="244">
        <v>0.81386252410000004</v>
      </c>
      <c r="O23" s="244">
        <v>0.81845087753000001</v>
      </c>
      <c r="P23" s="244">
        <v>0.80985087752999996</v>
      </c>
      <c r="Q23" s="244">
        <v>0.79785087752999995</v>
      </c>
      <c r="R23" s="244">
        <v>0.78955087752999997</v>
      </c>
      <c r="S23" s="244">
        <v>0.80485087752999995</v>
      </c>
      <c r="T23" s="244">
        <v>0.79585087752999994</v>
      </c>
      <c r="U23" s="244">
        <v>0.77685087753000004</v>
      </c>
      <c r="V23" s="244">
        <v>0.77785087753000004</v>
      </c>
      <c r="W23" s="244">
        <v>0.79985087752999995</v>
      </c>
      <c r="X23" s="244">
        <v>0.78685087753000005</v>
      </c>
      <c r="Y23" s="244">
        <v>0.80485087752999995</v>
      </c>
      <c r="Z23" s="244">
        <v>0.79385087753000005</v>
      </c>
      <c r="AA23" s="244">
        <v>0.79686387643000001</v>
      </c>
      <c r="AB23" s="244">
        <v>0.80986387643000002</v>
      </c>
      <c r="AC23" s="244">
        <v>0.80186387643000001</v>
      </c>
      <c r="AD23" s="244">
        <v>0.76486387642999998</v>
      </c>
      <c r="AE23" s="244">
        <v>0.77986387642999999</v>
      </c>
      <c r="AF23" s="244">
        <v>0.77186387642999998</v>
      </c>
      <c r="AG23" s="244">
        <v>0.78186387642999999</v>
      </c>
      <c r="AH23" s="244">
        <v>0.75286387642999997</v>
      </c>
      <c r="AI23" s="244">
        <v>0.75886387642999997</v>
      </c>
      <c r="AJ23" s="244">
        <v>0.72186387643000005</v>
      </c>
      <c r="AK23" s="244">
        <v>0.77986387642999999</v>
      </c>
      <c r="AL23" s="244">
        <v>0.77486387642999999</v>
      </c>
      <c r="AM23" s="244">
        <v>0.77298985767999995</v>
      </c>
      <c r="AN23" s="244">
        <v>0.75458985767999998</v>
      </c>
      <c r="AO23" s="244">
        <v>0.76788985767999995</v>
      </c>
      <c r="AP23" s="244">
        <v>0.77538985768000002</v>
      </c>
      <c r="AQ23" s="244">
        <v>0.65398985767999995</v>
      </c>
      <c r="AR23" s="244">
        <v>0.65298985767999995</v>
      </c>
      <c r="AS23" s="244">
        <v>0.65408985768000005</v>
      </c>
      <c r="AT23" s="244">
        <v>0.67308985767999996</v>
      </c>
      <c r="AU23" s="244">
        <v>0.65748985768000001</v>
      </c>
      <c r="AV23" s="244">
        <v>0.67918985767999995</v>
      </c>
      <c r="AW23" s="244">
        <v>0.69018985767999996</v>
      </c>
      <c r="AX23" s="244">
        <v>0.69278985768000001</v>
      </c>
      <c r="AY23" s="244">
        <v>0.75598985768000004</v>
      </c>
      <c r="AZ23" s="244">
        <v>0.74498985768000003</v>
      </c>
      <c r="BA23" s="244">
        <v>0.73878985768000005</v>
      </c>
      <c r="BB23" s="244">
        <v>0.70198985768</v>
      </c>
      <c r="BC23" s="244">
        <v>0.67798985767999997</v>
      </c>
      <c r="BD23" s="244">
        <v>0.70908985767999999</v>
      </c>
      <c r="BE23" s="244">
        <v>0.72098985768000001</v>
      </c>
      <c r="BF23" s="244">
        <v>0.71597844694000001</v>
      </c>
      <c r="BG23" s="244">
        <v>0.70753539305000002</v>
      </c>
      <c r="BH23" s="244">
        <v>0.70484508559000003</v>
      </c>
      <c r="BI23" s="368">
        <v>0.71614116709999998</v>
      </c>
      <c r="BJ23" s="368">
        <v>0.73145549293000001</v>
      </c>
      <c r="BK23" s="368">
        <v>0.74370852667999998</v>
      </c>
      <c r="BL23" s="368">
        <v>0.75216775892999999</v>
      </c>
      <c r="BM23" s="368">
        <v>0.75975660672000001</v>
      </c>
      <c r="BN23" s="368">
        <v>0.74996094856999995</v>
      </c>
      <c r="BO23" s="368">
        <v>0.75651805915000003</v>
      </c>
      <c r="BP23" s="368">
        <v>0.75320635116000001</v>
      </c>
      <c r="BQ23" s="368">
        <v>0.74944828541999997</v>
      </c>
      <c r="BR23" s="368">
        <v>0.74538115931000004</v>
      </c>
      <c r="BS23" s="368">
        <v>0.74136509598</v>
      </c>
      <c r="BT23" s="368">
        <v>0.74442853663999997</v>
      </c>
      <c r="BU23" s="368">
        <v>0.74131901403</v>
      </c>
      <c r="BV23" s="368">
        <v>0.73816581091</v>
      </c>
    </row>
    <row r="24" spans="1:74" ht="11.15" customHeight="1" x14ac:dyDescent="0.25">
      <c r="A24" s="159" t="s">
        <v>256</v>
      </c>
      <c r="B24" s="170" t="s">
        <v>368</v>
      </c>
      <c r="C24" s="244">
        <v>1.8435844995999999</v>
      </c>
      <c r="D24" s="244">
        <v>1.8699209049000001</v>
      </c>
      <c r="E24" s="244">
        <v>1.9082287550999999</v>
      </c>
      <c r="F24" s="244">
        <v>1.8832110905999999</v>
      </c>
      <c r="G24" s="244">
        <v>1.8536781098999999</v>
      </c>
      <c r="H24" s="244">
        <v>1.8766182429</v>
      </c>
      <c r="I24" s="244">
        <v>1.8968362851</v>
      </c>
      <c r="J24" s="244">
        <v>1.8113992712</v>
      </c>
      <c r="K24" s="244">
        <v>1.8628623573</v>
      </c>
      <c r="L24" s="244">
        <v>1.8305557874</v>
      </c>
      <c r="M24" s="244">
        <v>1.9642379572999999</v>
      </c>
      <c r="N24" s="244">
        <v>1.9587909485999999</v>
      </c>
      <c r="O24" s="244">
        <v>1.9503674027</v>
      </c>
      <c r="P24" s="244">
        <v>2.0037399022</v>
      </c>
      <c r="Q24" s="244">
        <v>1.9807715937999999</v>
      </c>
      <c r="R24" s="244">
        <v>1.9321661503000001</v>
      </c>
      <c r="S24" s="244">
        <v>1.972398887</v>
      </c>
      <c r="T24" s="244">
        <v>1.9745017652000001</v>
      </c>
      <c r="U24" s="244">
        <v>1.9947720067000001</v>
      </c>
      <c r="V24" s="244">
        <v>1.7829980963000001</v>
      </c>
      <c r="W24" s="244">
        <v>1.9221436911000001</v>
      </c>
      <c r="X24" s="244">
        <v>1.9346075484</v>
      </c>
      <c r="Y24" s="244">
        <v>2.0066209843</v>
      </c>
      <c r="Z24" s="244">
        <v>2.0590149120999999</v>
      </c>
      <c r="AA24" s="244">
        <v>2.0485655226000001</v>
      </c>
      <c r="AB24" s="244">
        <v>2.0614667</v>
      </c>
      <c r="AC24" s="244">
        <v>1.9810925805999999</v>
      </c>
      <c r="AD24" s="244">
        <v>1.7374341932999999</v>
      </c>
      <c r="AE24" s="244">
        <v>1.7818523871</v>
      </c>
      <c r="AF24" s="244">
        <v>2.0495496332999998</v>
      </c>
      <c r="AG24" s="244">
        <v>2.0429835226000002</v>
      </c>
      <c r="AH24" s="244">
        <v>1.9329347160999999</v>
      </c>
      <c r="AI24" s="244">
        <v>1.8992934467</v>
      </c>
      <c r="AJ24" s="244">
        <v>1.9751369354999999</v>
      </c>
      <c r="AK24" s="244">
        <v>2.0403525732999999</v>
      </c>
      <c r="AL24" s="244">
        <v>2.0518219419000001</v>
      </c>
      <c r="AM24" s="244">
        <v>2.0480972710000001</v>
      </c>
      <c r="AN24" s="244">
        <v>2.0794706276000001</v>
      </c>
      <c r="AO24" s="244">
        <v>2.0436586838999999</v>
      </c>
      <c r="AP24" s="244">
        <v>2.0446804933</v>
      </c>
      <c r="AQ24" s="244">
        <v>1.8414286194</v>
      </c>
      <c r="AR24" s="244">
        <v>1.705217</v>
      </c>
      <c r="AS24" s="244">
        <v>1.7021661031999999</v>
      </c>
      <c r="AT24" s="244">
        <v>1.7415280305</v>
      </c>
      <c r="AU24" s="244">
        <v>1.6866910799999999</v>
      </c>
      <c r="AV24" s="244">
        <v>1.7741567613</v>
      </c>
      <c r="AW24" s="244">
        <v>1.8315142467000001</v>
      </c>
      <c r="AX24" s="244">
        <v>1.8320033677000001</v>
      </c>
      <c r="AY24" s="244">
        <v>1.8019897001</v>
      </c>
      <c r="AZ24" s="244">
        <v>1.9210507071</v>
      </c>
      <c r="BA24" s="244">
        <v>1.8805782902999999</v>
      </c>
      <c r="BB24" s="244">
        <v>1.8464338066999999</v>
      </c>
      <c r="BC24" s="244">
        <v>1.8763420451999999</v>
      </c>
      <c r="BD24" s="244">
        <v>1.8551894667</v>
      </c>
      <c r="BE24" s="244">
        <v>1.8581229871</v>
      </c>
      <c r="BF24" s="244">
        <v>1.6154920699999999</v>
      </c>
      <c r="BG24" s="244">
        <v>1.6894579389</v>
      </c>
      <c r="BH24" s="244">
        <v>1.8492131303999999</v>
      </c>
      <c r="BI24" s="368">
        <v>1.9223766559</v>
      </c>
      <c r="BJ24" s="368">
        <v>1.9347426629</v>
      </c>
      <c r="BK24" s="368">
        <v>1.9469704693000001</v>
      </c>
      <c r="BL24" s="368">
        <v>1.9593885421999999</v>
      </c>
      <c r="BM24" s="368">
        <v>1.9767058167</v>
      </c>
      <c r="BN24" s="368">
        <v>1.9565510483999999</v>
      </c>
      <c r="BO24" s="368">
        <v>1.9614297704000001</v>
      </c>
      <c r="BP24" s="368">
        <v>1.9663555276</v>
      </c>
      <c r="BQ24" s="368">
        <v>1.9712450104000001</v>
      </c>
      <c r="BR24" s="368">
        <v>1.9167275895</v>
      </c>
      <c r="BS24" s="368">
        <v>1.8632606441999999</v>
      </c>
      <c r="BT24" s="368">
        <v>1.9511816013000001</v>
      </c>
      <c r="BU24" s="368">
        <v>1.9995335457000001</v>
      </c>
      <c r="BV24" s="368">
        <v>1.9969992408999999</v>
      </c>
    </row>
    <row r="25" spans="1:74" ht="11.15" customHeight="1" x14ac:dyDescent="0.25">
      <c r="A25" s="159" t="s">
        <v>257</v>
      </c>
      <c r="B25" s="170" t="s">
        <v>369</v>
      </c>
      <c r="C25" s="244">
        <v>11.462756274</v>
      </c>
      <c r="D25" s="244">
        <v>11.184233047999999</v>
      </c>
      <c r="E25" s="244">
        <v>11.366154437</v>
      </c>
      <c r="F25" s="244">
        <v>11.345297714000001</v>
      </c>
      <c r="G25" s="244">
        <v>11.286854792</v>
      </c>
      <c r="H25" s="244">
        <v>11.235531455</v>
      </c>
      <c r="I25" s="244">
        <v>11.176118696</v>
      </c>
      <c r="J25" s="244">
        <v>11.175389163</v>
      </c>
      <c r="K25" s="244">
        <v>11.178837889</v>
      </c>
      <c r="L25" s="244">
        <v>11.139681502</v>
      </c>
      <c r="M25" s="244">
        <v>11.135772957</v>
      </c>
      <c r="N25" s="244">
        <v>11.160110920999999</v>
      </c>
      <c r="O25" s="244">
        <v>11.182290083</v>
      </c>
      <c r="P25" s="244">
        <v>11.184606464</v>
      </c>
      <c r="Q25" s="244">
        <v>11.198487018</v>
      </c>
      <c r="R25" s="244">
        <v>11.194755023000001</v>
      </c>
      <c r="S25" s="244">
        <v>11.202010146999999</v>
      </c>
      <c r="T25" s="244">
        <v>11.295371490000001</v>
      </c>
      <c r="U25" s="244">
        <v>11.446903083</v>
      </c>
      <c r="V25" s="244">
        <v>11.443616405</v>
      </c>
      <c r="W25" s="244">
        <v>11.597123157</v>
      </c>
      <c r="X25" s="244">
        <v>11.646468243999999</v>
      </c>
      <c r="Y25" s="244">
        <v>11.604648622999999</v>
      </c>
      <c r="Z25" s="244">
        <v>11.683591147</v>
      </c>
      <c r="AA25" s="244">
        <v>11.605536105000001</v>
      </c>
      <c r="AB25" s="244">
        <v>11.563331857</v>
      </c>
      <c r="AC25" s="244">
        <v>11.531883792</v>
      </c>
      <c r="AD25" s="244">
        <v>11.468237323</v>
      </c>
      <c r="AE25" s="244">
        <v>11.341753049999999</v>
      </c>
      <c r="AF25" s="244">
        <v>11.388609089999999</v>
      </c>
      <c r="AG25" s="244">
        <v>11.383321243999999</v>
      </c>
      <c r="AH25" s="244">
        <v>11.532829598999999</v>
      </c>
      <c r="AI25" s="244">
        <v>11.492792823</v>
      </c>
      <c r="AJ25" s="244">
        <v>11.468585696</v>
      </c>
      <c r="AK25" s="244">
        <v>11.486122523000001</v>
      </c>
      <c r="AL25" s="244">
        <v>11.503935212</v>
      </c>
      <c r="AM25" s="244">
        <v>11.549002889</v>
      </c>
      <c r="AN25" s="244">
        <v>11.530068822</v>
      </c>
      <c r="AO25" s="244">
        <v>11.526587276000001</v>
      </c>
      <c r="AP25" s="244">
        <v>11.571583257</v>
      </c>
      <c r="AQ25" s="244">
        <v>9.6334690180999996</v>
      </c>
      <c r="AR25" s="244">
        <v>9.5662103567999992</v>
      </c>
      <c r="AS25" s="244">
        <v>9.6186671471</v>
      </c>
      <c r="AT25" s="244">
        <v>10.108334792000001</v>
      </c>
      <c r="AU25" s="244">
        <v>10.202869722999999</v>
      </c>
      <c r="AV25" s="244">
        <v>10.234292566000001</v>
      </c>
      <c r="AW25" s="244">
        <v>10.262731390000001</v>
      </c>
      <c r="AX25" s="244">
        <v>10.295486243999999</v>
      </c>
      <c r="AY25" s="244">
        <v>10.409142147000001</v>
      </c>
      <c r="AZ25" s="244">
        <v>10.358010294</v>
      </c>
      <c r="BA25" s="244">
        <v>10.5137128</v>
      </c>
      <c r="BB25" s="244">
        <v>10.733083506</v>
      </c>
      <c r="BC25" s="244">
        <v>10.729581227000001</v>
      </c>
      <c r="BD25" s="244">
        <v>10.687142461000001</v>
      </c>
      <c r="BE25" s="244">
        <v>10.735267815</v>
      </c>
      <c r="BF25" s="244">
        <v>10.704702751999999</v>
      </c>
      <c r="BG25" s="244">
        <v>10.99777418</v>
      </c>
      <c r="BH25" s="244">
        <v>11.127143265000001</v>
      </c>
      <c r="BI25" s="368">
        <v>11.203735996000001</v>
      </c>
      <c r="BJ25" s="368">
        <v>11.290174613</v>
      </c>
      <c r="BK25" s="368">
        <v>11.306439464</v>
      </c>
      <c r="BL25" s="368">
        <v>11.336223275</v>
      </c>
      <c r="BM25" s="368">
        <v>11.36636397</v>
      </c>
      <c r="BN25" s="368">
        <v>11.436056269</v>
      </c>
      <c r="BO25" s="368">
        <v>11.504091168</v>
      </c>
      <c r="BP25" s="368">
        <v>11.5765543</v>
      </c>
      <c r="BQ25" s="368">
        <v>11.639885477</v>
      </c>
      <c r="BR25" s="368">
        <v>11.689647927999999</v>
      </c>
      <c r="BS25" s="368">
        <v>11.734628227</v>
      </c>
      <c r="BT25" s="368">
        <v>11.769942559</v>
      </c>
      <c r="BU25" s="368">
        <v>11.799401751</v>
      </c>
      <c r="BV25" s="368">
        <v>11.822682917</v>
      </c>
    </row>
    <row r="26" spans="1:74" ht="11.15" customHeight="1" x14ac:dyDescent="0.25">
      <c r="A26" s="159" t="s">
        <v>860</v>
      </c>
      <c r="B26" s="170" t="s">
        <v>861</v>
      </c>
      <c r="C26" s="244">
        <v>0.2872866</v>
      </c>
      <c r="D26" s="244">
        <v>0.28732523900000001</v>
      </c>
      <c r="E26" s="244">
        <v>0.287363916</v>
      </c>
      <c r="F26" s="244">
        <v>0.28740263199999999</v>
      </c>
      <c r="G26" s="244">
        <v>0.28744138600000002</v>
      </c>
      <c r="H26" s="244">
        <v>0.28748017999999997</v>
      </c>
      <c r="I26" s="244">
        <v>0.28751901200000002</v>
      </c>
      <c r="J26" s="244">
        <v>0.28755788300000001</v>
      </c>
      <c r="K26" s="244">
        <v>0.28759679300000002</v>
      </c>
      <c r="L26" s="244">
        <v>0.28763574200000003</v>
      </c>
      <c r="M26" s="244">
        <v>0.28767472900000002</v>
      </c>
      <c r="N26" s="244">
        <v>0.28771375599999999</v>
      </c>
      <c r="O26" s="244">
        <v>0.29645474234000002</v>
      </c>
      <c r="P26" s="244">
        <v>0.29629074234000002</v>
      </c>
      <c r="Q26" s="244">
        <v>0.29980474233999999</v>
      </c>
      <c r="R26" s="244">
        <v>0.29377674234000001</v>
      </c>
      <c r="S26" s="244">
        <v>0.28980274233999997</v>
      </c>
      <c r="T26" s="244">
        <v>0.30187774233999998</v>
      </c>
      <c r="U26" s="244">
        <v>0.29524974234000001</v>
      </c>
      <c r="V26" s="244">
        <v>0.29524974234000001</v>
      </c>
      <c r="W26" s="244">
        <v>0.29524974234000001</v>
      </c>
      <c r="X26" s="244">
        <v>0.29524974234000001</v>
      </c>
      <c r="Y26" s="244">
        <v>0.29524974234000001</v>
      </c>
      <c r="Z26" s="244">
        <v>0.29277674234000001</v>
      </c>
      <c r="AA26" s="244">
        <v>0.28863863212000002</v>
      </c>
      <c r="AB26" s="244">
        <v>0.28863863212000002</v>
      </c>
      <c r="AC26" s="244">
        <v>0.31108670195999999</v>
      </c>
      <c r="AD26" s="244">
        <v>0.25633085980999998</v>
      </c>
      <c r="AE26" s="244">
        <v>0.22758583479</v>
      </c>
      <c r="AF26" s="244">
        <v>0.28130333215999997</v>
      </c>
      <c r="AG26" s="244">
        <v>0.25278961787999998</v>
      </c>
      <c r="AH26" s="244">
        <v>0.25500390359000003</v>
      </c>
      <c r="AI26" s="244">
        <v>0.25721818931000001</v>
      </c>
      <c r="AJ26" s="244">
        <v>0.25943247502</v>
      </c>
      <c r="AK26" s="244">
        <v>0.26164676072999998</v>
      </c>
      <c r="AL26" s="244">
        <v>0.26386104645000003</v>
      </c>
      <c r="AM26" s="244">
        <v>0.25199041891000001</v>
      </c>
      <c r="AN26" s="244">
        <v>0.25199041891000001</v>
      </c>
      <c r="AO26" s="244">
        <v>0.25199041891000001</v>
      </c>
      <c r="AP26" s="244">
        <v>0.25199041891000001</v>
      </c>
      <c r="AQ26" s="244">
        <v>0.25199041891000001</v>
      </c>
      <c r="AR26" s="244">
        <v>0.25199041891000001</v>
      </c>
      <c r="AS26" s="244">
        <v>0.25199041891000001</v>
      </c>
      <c r="AT26" s="244">
        <v>0.25199041891000001</v>
      </c>
      <c r="AU26" s="244">
        <v>0.25199041891000001</v>
      </c>
      <c r="AV26" s="244">
        <v>0.25199041891000001</v>
      </c>
      <c r="AW26" s="244">
        <v>0.25199041891000001</v>
      </c>
      <c r="AX26" s="244">
        <v>0.25199041891000001</v>
      </c>
      <c r="AY26" s="244">
        <v>0.23898744959000001</v>
      </c>
      <c r="AZ26" s="244">
        <v>0.23898744959000001</v>
      </c>
      <c r="BA26" s="244">
        <v>0.23898744959000001</v>
      </c>
      <c r="BB26" s="244">
        <v>0.23898744959000001</v>
      </c>
      <c r="BC26" s="244">
        <v>0.23898744959000001</v>
      </c>
      <c r="BD26" s="244">
        <v>0.23898744959000001</v>
      </c>
      <c r="BE26" s="244">
        <v>0.23898744959000001</v>
      </c>
      <c r="BF26" s="244">
        <v>0.23922339726</v>
      </c>
      <c r="BG26" s="244">
        <v>0.23925797439999999</v>
      </c>
      <c r="BH26" s="244">
        <v>0.23924551045</v>
      </c>
      <c r="BI26" s="368">
        <v>0.23928832046000001</v>
      </c>
      <c r="BJ26" s="368">
        <v>0.23934876712</v>
      </c>
      <c r="BK26" s="368">
        <v>0.22770343071999999</v>
      </c>
      <c r="BL26" s="368">
        <v>0.22780029121000001</v>
      </c>
      <c r="BM26" s="368">
        <v>0.22776532434999999</v>
      </c>
      <c r="BN26" s="368">
        <v>0.22775102047000001</v>
      </c>
      <c r="BO26" s="368">
        <v>0.22776397139999999</v>
      </c>
      <c r="BP26" s="368">
        <v>0.22782025551999999</v>
      </c>
      <c r="BQ26" s="368">
        <v>0.22782127334999999</v>
      </c>
      <c r="BR26" s="368">
        <v>0.22781803081999999</v>
      </c>
      <c r="BS26" s="368">
        <v>0.22783443517999999</v>
      </c>
      <c r="BT26" s="368">
        <v>0.22779108984999999</v>
      </c>
      <c r="BU26" s="368">
        <v>0.22782891753000001</v>
      </c>
      <c r="BV26" s="368">
        <v>0.22785922581000001</v>
      </c>
    </row>
    <row r="27" spans="1:74" ht="11.15" customHeight="1" x14ac:dyDescent="0.25">
      <c r="A27" s="159" t="s">
        <v>370</v>
      </c>
      <c r="B27" s="170" t="s">
        <v>925</v>
      </c>
      <c r="C27" s="244">
        <v>0.104175</v>
      </c>
      <c r="D27" s="244">
        <v>0.104105</v>
      </c>
      <c r="E27" s="244">
        <v>0.104424</v>
      </c>
      <c r="F27" s="244">
        <v>0.105935</v>
      </c>
      <c r="G27" s="244">
        <v>0.105404</v>
      </c>
      <c r="H27" s="244">
        <v>0.104268</v>
      </c>
      <c r="I27" s="244">
        <v>9.8211999999999994E-2</v>
      </c>
      <c r="J27" s="244">
        <v>9.6806000000000003E-2</v>
      </c>
      <c r="K27" s="244">
        <v>9.7558000000000006E-2</v>
      </c>
      <c r="L27" s="244">
        <v>9.7605999999999998E-2</v>
      </c>
      <c r="M27" s="244">
        <v>0.101686</v>
      </c>
      <c r="N27" s="244">
        <v>0.103066</v>
      </c>
      <c r="O27" s="244">
        <v>0.106197</v>
      </c>
      <c r="P27" s="244">
        <v>0.106785</v>
      </c>
      <c r="Q27" s="244">
        <v>0.105064</v>
      </c>
      <c r="R27" s="244">
        <v>0.10384599999999999</v>
      </c>
      <c r="S27" s="244">
        <v>0.10498</v>
      </c>
      <c r="T27" s="244">
        <v>0.105577</v>
      </c>
      <c r="U27" s="244">
        <v>0.104611</v>
      </c>
      <c r="V27" s="244">
        <v>0.104878</v>
      </c>
      <c r="W27" s="244">
        <v>0.105821</v>
      </c>
      <c r="X27" s="244">
        <v>0.1066</v>
      </c>
      <c r="Y27" s="244">
        <v>0.10623299999999999</v>
      </c>
      <c r="Z27" s="244">
        <v>0.106139</v>
      </c>
      <c r="AA27" s="244">
        <v>0.108371</v>
      </c>
      <c r="AB27" s="244">
        <v>0.11004899999999999</v>
      </c>
      <c r="AC27" s="244">
        <v>0.108531</v>
      </c>
      <c r="AD27" s="244">
        <v>0.108971</v>
      </c>
      <c r="AE27" s="244">
        <v>0.109122</v>
      </c>
      <c r="AF27" s="244">
        <v>0.10943899999999999</v>
      </c>
      <c r="AG27" s="244">
        <v>0.108667</v>
      </c>
      <c r="AH27" s="244">
        <v>0.10761</v>
      </c>
      <c r="AI27" s="244">
        <v>0.107902</v>
      </c>
      <c r="AJ27" s="244">
        <v>0.10965999999999999</v>
      </c>
      <c r="AK27" s="244">
        <v>0.109377</v>
      </c>
      <c r="AL27" s="244">
        <v>0.108408</v>
      </c>
      <c r="AM27" s="244">
        <v>0.109152</v>
      </c>
      <c r="AN27" s="244">
        <v>0.10989400000000001</v>
      </c>
      <c r="AO27" s="244">
        <v>0.10971400000000001</v>
      </c>
      <c r="AP27" s="244">
        <v>0.106708</v>
      </c>
      <c r="AQ27" s="244">
        <v>0.106723</v>
      </c>
      <c r="AR27" s="244">
        <v>0.105588</v>
      </c>
      <c r="AS27" s="244">
        <v>0.105491</v>
      </c>
      <c r="AT27" s="244">
        <v>0.10589700000000001</v>
      </c>
      <c r="AU27" s="244">
        <v>0.105782</v>
      </c>
      <c r="AV27" s="244">
        <v>0.105569</v>
      </c>
      <c r="AW27" s="244">
        <v>0.10496800000000001</v>
      </c>
      <c r="AX27" s="244">
        <v>0.10491300000000001</v>
      </c>
      <c r="AY27" s="244">
        <v>0.10404099999999999</v>
      </c>
      <c r="AZ27" s="244">
        <v>0.103779</v>
      </c>
      <c r="BA27" s="244">
        <v>0.103751</v>
      </c>
      <c r="BB27" s="244">
        <v>0.103454</v>
      </c>
      <c r="BC27" s="244">
        <v>0.104417</v>
      </c>
      <c r="BD27" s="244">
        <v>0.106945</v>
      </c>
      <c r="BE27" s="244">
        <v>0.104022</v>
      </c>
      <c r="BF27" s="244">
        <v>0.10904969076</v>
      </c>
      <c r="BG27" s="244">
        <v>0.10973683394</v>
      </c>
      <c r="BH27" s="244">
        <v>0.11414188837</v>
      </c>
      <c r="BI27" s="368">
        <v>0.12202224622000001</v>
      </c>
      <c r="BJ27" s="368">
        <v>0.12756789856</v>
      </c>
      <c r="BK27" s="368">
        <v>0.13146529670000001</v>
      </c>
      <c r="BL27" s="368">
        <v>0.13946649917000001</v>
      </c>
      <c r="BM27" s="368">
        <v>0.14377604374</v>
      </c>
      <c r="BN27" s="368">
        <v>0.14366297585999999</v>
      </c>
      <c r="BO27" s="368">
        <v>0.14459306073</v>
      </c>
      <c r="BP27" s="368">
        <v>0.14446069415000001</v>
      </c>
      <c r="BQ27" s="368">
        <v>0.14521368301000001</v>
      </c>
      <c r="BR27" s="368">
        <v>0.14415844073</v>
      </c>
      <c r="BS27" s="368">
        <v>0.14415739692000001</v>
      </c>
      <c r="BT27" s="368">
        <v>0.14158541941</v>
      </c>
      <c r="BU27" s="368">
        <v>0.14259088751999999</v>
      </c>
      <c r="BV27" s="368">
        <v>0.14127353864</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369"/>
      <c r="BJ28" s="369"/>
      <c r="BK28" s="369"/>
      <c r="BL28" s="369"/>
      <c r="BM28" s="369"/>
      <c r="BN28" s="369"/>
      <c r="BO28" s="369"/>
      <c r="BP28" s="369"/>
      <c r="BQ28" s="369"/>
      <c r="BR28" s="369"/>
      <c r="BS28" s="369"/>
      <c r="BT28" s="369"/>
      <c r="BU28" s="369"/>
      <c r="BV28" s="369"/>
    </row>
    <row r="29" spans="1:74" ht="11.15" customHeight="1" x14ac:dyDescent="0.25">
      <c r="A29" s="159" t="s">
        <v>373</v>
      </c>
      <c r="B29" s="169" t="s">
        <v>383</v>
      </c>
      <c r="C29" s="244">
        <v>3.0909063548</v>
      </c>
      <c r="D29" s="244">
        <v>3.0726800000000001</v>
      </c>
      <c r="E29" s="244">
        <v>3.0918263225999998</v>
      </c>
      <c r="F29" s="244">
        <v>3.1435170000000001</v>
      </c>
      <c r="G29" s="244">
        <v>3.1574807419000002</v>
      </c>
      <c r="H29" s="244">
        <v>3.14405</v>
      </c>
      <c r="I29" s="244">
        <v>3.1709696452</v>
      </c>
      <c r="J29" s="244">
        <v>3.1645814516000002</v>
      </c>
      <c r="K29" s="244">
        <v>3.1547766667000001</v>
      </c>
      <c r="L29" s="244">
        <v>3.1829233870999998</v>
      </c>
      <c r="M29" s="244">
        <v>3.1600433333</v>
      </c>
      <c r="N29" s="244">
        <v>3.1020149355000002</v>
      </c>
      <c r="O29" s="244">
        <v>3.1357296129000001</v>
      </c>
      <c r="P29" s="244">
        <v>3.1211567143000001</v>
      </c>
      <c r="Q29" s="244">
        <v>3.1888119355</v>
      </c>
      <c r="R29" s="244">
        <v>3.1901060000000001</v>
      </c>
      <c r="S29" s="244">
        <v>3.2014830000000001</v>
      </c>
      <c r="T29" s="244">
        <v>3.212663</v>
      </c>
      <c r="U29" s="244">
        <v>3.2170320000000001</v>
      </c>
      <c r="V29" s="244">
        <v>3.203179</v>
      </c>
      <c r="W29" s="244">
        <v>3.196415</v>
      </c>
      <c r="X29" s="244">
        <v>3.223741</v>
      </c>
      <c r="Y29" s="244">
        <v>3.2251439999999998</v>
      </c>
      <c r="Z29" s="244">
        <v>3.2151745483999998</v>
      </c>
      <c r="AA29" s="244">
        <v>3.2146629676999998</v>
      </c>
      <c r="AB29" s="244">
        <v>3.2098361429</v>
      </c>
      <c r="AC29" s="244">
        <v>3.1858888064999999</v>
      </c>
      <c r="AD29" s="244">
        <v>3.1974276666999999</v>
      </c>
      <c r="AE29" s="244">
        <v>3.1882513226000002</v>
      </c>
      <c r="AF29" s="244">
        <v>3.1947580000000002</v>
      </c>
      <c r="AG29" s="244">
        <v>3.191019871</v>
      </c>
      <c r="AH29" s="244">
        <v>3.1943974516</v>
      </c>
      <c r="AI29" s="244">
        <v>3.2003543333</v>
      </c>
      <c r="AJ29" s="244">
        <v>3.2144219999999999</v>
      </c>
      <c r="AK29" s="244">
        <v>3.200177</v>
      </c>
      <c r="AL29" s="244">
        <v>3.192304</v>
      </c>
      <c r="AM29" s="244">
        <v>3.0877530000000002</v>
      </c>
      <c r="AN29" s="244">
        <v>3.1311640000000001</v>
      </c>
      <c r="AO29" s="244">
        <v>3.2674270000000001</v>
      </c>
      <c r="AP29" s="244">
        <v>3.3300649999999998</v>
      </c>
      <c r="AQ29" s="244">
        <v>2.9880620000000002</v>
      </c>
      <c r="AR29" s="244">
        <v>3.069035</v>
      </c>
      <c r="AS29" s="244">
        <v>3.0650080000000002</v>
      </c>
      <c r="AT29" s="244">
        <v>3.092981</v>
      </c>
      <c r="AU29" s="244">
        <v>3.099955</v>
      </c>
      <c r="AV29" s="244">
        <v>3.1319279999999998</v>
      </c>
      <c r="AW29" s="244">
        <v>3.1269010000000002</v>
      </c>
      <c r="AX29" s="244">
        <v>3.1378750000000002</v>
      </c>
      <c r="AY29" s="244">
        <v>3.1558480000000002</v>
      </c>
      <c r="AZ29" s="244">
        <v>3.150522</v>
      </c>
      <c r="BA29" s="244">
        <v>3.1604950000000001</v>
      </c>
      <c r="BB29" s="244">
        <v>3.1784690000000002</v>
      </c>
      <c r="BC29" s="244">
        <v>3.1854429999999998</v>
      </c>
      <c r="BD29" s="244">
        <v>3.1944170000000001</v>
      </c>
      <c r="BE29" s="244">
        <v>3.2043910000000002</v>
      </c>
      <c r="BF29" s="244">
        <v>3.1909036943000002</v>
      </c>
      <c r="BG29" s="244">
        <v>3.1993539294</v>
      </c>
      <c r="BH29" s="244">
        <v>3.2313731312999998</v>
      </c>
      <c r="BI29" s="368">
        <v>3.2290300220999999</v>
      </c>
      <c r="BJ29" s="368">
        <v>3.247759861</v>
      </c>
      <c r="BK29" s="368">
        <v>3.2638713956999998</v>
      </c>
      <c r="BL29" s="368">
        <v>3.2621706364</v>
      </c>
      <c r="BM29" s="368">
        <v>3.2596564750999999</v>
      </c>
      <c r="BN29" s="368">
        <v>3.2573322696</v>
      </c>
      <c r="BO29" s="368">
        <v>3.25547736</v>
      </c>
      <c r="BP29" s="368">
        <v>3.2542099181999999</v>
      </c>
      <c r="BQ29" s="368">
        <v>3.2525426731999998</v>
      </c>
      <c r="BR29" s="368">
        <v>3.2512108923</v>
      </c>
      <c r="BS29" s="368">
        <v>3.2497668529000001</v>
      </c>
      <c r="BT29" s="368">
        <v>3.2477097253</v>
      </c>
      <c r="BU29" s="368">
        <v>3.2464765564000002</v>
      </c>
      <c r="BV29" s="368">
        <v>3.2453292213</v>
      </c>
    </row>
    <row r="30" spans="1:74" ht="11.15" customHeight="1" x14ac:dyDescent="0.25">
      <c r="A30" s="159" t="s">
        <v>258</v>
      </c>
      <c r="B30" s="170" t="s">
        <v>372</v>
      </c>
      <c r="C30" s="244">
        <v>0.97488835484000003</v>
      </c>
      <c r="D30" s="244">
        <v>0.97926899999999995</v>
      </c>
      <c r="E30" s="244">
        <v>0.97675932257999998</v>
      </c>
      <c r="F30" s="244">
        <v>0.97650899999999996</v>
      </c>
      <c r="G30" s="244">
        <v>0.98003674194000001</v>
      </c>
      <c r="H30" s="244">
        <v>0.97777899999999995</v>
      </c>
      <c r="I30" s="244">
        <v>0.97304964516000003</v>
      </c>
      <c r="J30" s="244">
        <v>0.97737545160999995</v>
      </c>
      <c r="K30" s="244">
        <v>0.98506566666999995</v>
      </c>
      <c r="L30" s="244">
        <v>0.98571738710000001</v>
      </c>
      <c r="M30" s="244">
        <v>0.97205233332999996</v>
      </c>
      <c r="N30" s="244">
        <v>0.99301093547999997</v>
      </c>
      <c r="O30" s="244">
        <v>0.97632061290000005</v>
      </c>
      <c r="P30" s="244">
        <v>0.97625471428999999</v>
      </c>
      <c r="Q30" s="244">
        <v>0.97631093548000003</v>
      </c>
      <c r="R30" s="244">
        <v>0.97701899999999997</v>
      </c>
      <c r="S30" s="244">
        <v>0.97826900000000006</v>
      </c>
      <c r="T30" s="244">
        <v>0.982769</v>
      </c>
      <c r="U30" s="244">
        <v>0.98476900000000001</v>
      </c>
      <c r="V30" s="244">
        <v>0.983769</v>
      </c>
      <c r="W30" s="244">
        <v>0.99946900000000005</v>
      </c>
      <c r="X30" s="244">
        <v>1.004569</v>
      </c>
      <c r="Y30" s="244">
        <v>1.0104089999999999</v>
      </c>
      <c r="Z30" s="244">
        <v>1.0014625483999999</v>
      </c>
      <c r="AA30" s="244">
        <v>0.97953996773999996</v>
      </c>
      <c r="AB30" s="244">
        <v>0.98062614286000005</v>
      </c>
      <c r="AC30" s="244">
        <v>0.97929480645</v>
      </c>
      <c r="AD30" s="244">
        <v>0.97973566667</v>
      </c>
      <c r="AE30" s="244">
        <v>0.97955932258</v>
      </c>
      <c r="AF30" s="244">
        <v>0.98033899999999996</v>
      </c>
      <c r="AG30" s="244">
        <v>0.97995287096999995</v>
      </c>
      <c r="AH30" s="244">
        <v>0.97957545161000004</v>
      </c>
      <c r="AI30" s="244">
        <v>0.98202233333</v>
      </c>
      <c r="AJ30" s="244">
        <v>0.99484600000000001</v>
      </c>
      <c r="AK30" s="244">
        <v>0.98067099999999996</v>
      </c>
      <c r="AL30" s="244">
        <v>0.98017100000000001</v>
      </c>
      <c r="AM30" s="244">
        <v>0.96794100000000005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0.95467100000000005</v>
      </c>
      <c r="AY30" s="244">
        <v>0.96767099999999995</v>
      </c>
      <c r="AZ30" s="244">
        <v>0.95867100000000005</v>
      </c>
      <c r="BA30" s="244">
        <v>0.96167100000000005</v>
      </c>
      <c r="BB30" s="244">
        <v>0.95967100000000005</v>
      </c>
      <c r="BC30" s="244">
        <v>0.96467099999999995</v>
      </c>
      <c r="BD30" s="244">
        <v>0.97167099999999995</v>
      </c>
      <c r="BE30" s="244">
        <v>0.97567099999999995</v>
      </c>
      <c r="BF30" s="244">
        <v>0.98199389208999999</v>
      </c>
      <c r="BG30" s="244">
        <v>0.99199010619000005</v>
      </c>
      <c r="BH30" s="244">
        <v>1.0231204231</v>
      </c>
      <c r="BI30" s="368">
        <v>1.0320693761999999</v>
      </c>
      <c r="BJ30" s="368">
        <v>1.0401376889</v>
      </c>
      <c r="BK30" s="368">
        <v>1.0372507273</v>
      </c>
      <c r="BL30" s="368">
        <v>1.0371632111</v>
      </c>
      <c r="BM30" s="368">
        <v>1.0370786095</v>
      </c>
      <c r="BN30" s="368">
        <v>1.036975373</v>
      </c>
      <c r="BO30" s="368">
        <v>1.0369259953000001</v>
      </c>
      <c r="BP30" s="368">
        <v>1.036881232</v>
      </c>
      <c r="BQ30" s="368">
        <v>1.0368262693000001</v>
      </c>
      <c r="BR30" s="368">
        <v>1.0367626510000001</v>
      </c>
      <c r="BS30" s="368">
        <v>1.0367751636</v>
      </c>
      <c r="BT30" s="368">
        <v>1.0367056249</v>
      </c>
      <c r="BU30" s="368">
        <v>1.0366750359000001</v>
      </c>
      <c r="BV30" s="368">
        <v>1.0367513969</v>
      </c>
    </row>
    <row r="31" spans="1:74" ht="11.15" customHeight="1" x14ac:dyDescent="0.25">
      <c r="A31" s="159" t="s">
        <v>1115</v>
      </c>
      <c r="B31" s="170" t="s">
        <v>1114</v>
      </c>
      <c r="C31" s="244">
        <v>1.834805</v>
      </c>
      <c r="D31" s="244">
        <v>1.814805</v>
      </c>
      <c r="E31" s="244">
        <v>1.834805</v>
      </c>
      <c r="F31" s="244">
        <v>1.8848050000000001</v>
      </c>
      <c r="G31" s="244">
        <v>1.8948050000000001</v>
      </c>
      <c r="H31" s="244">
        <v>1.8848050000000001</v>
      </c>
      <c r="I31" s="244">
        <v>1.9148050000000001</v>
      </c>
      <c r="J31" s="244">
        <v>1.9048050000000001</v>
      </c>
      <c r="K31" s="244">
        <v>1.8848050000000001</v>
      </c>
      <c r="L31" s="244">
        <v>1.9148050000000001</v>
      </c>
      <c r="M31" s="244">
        <v>1.9048050000000001</v>
      </c>
      <c r="N31" s="244">
        <v>1.9148050000000001</v>
      </c>
      <c r="O31" s="244">
        <v>1.9248050000000001</v>
      </c>
      <c r="P31" s="244">
        <v>1.8848050000000001</v>
      </c>
      <c r="Q31" s="244">
        <v>1.9048050000000001</v>
      </c>
      <c r="R31" s="244">
        <v>1.9048050000000001</v>
      </c>
      <c r="S31" s="244">
        <v>1.9148050000000001</v>
      </c>
      <c r="T31" s="244">
        <v>1.9248050000000001</v>
      </c>
      <c r="U31" s="244">
        <v>1.9248050000000001</v>
      </c>
      <c r="V31" s="244">
        <v>1.9148050000000001</v>
      </c>
      <c r="W31" s="244">
        <v>1.8948050000000001</v>
      </c>
      <c r="X31" s="244">
        <v>1.9148050000000001</v>
      </c>
      <c r="Y31" s="244">
        <v>1.9148050000000001</v>
      </c>
      <c r="Z31" s="244">
        <v>1.919805</v>
      </c>
      <c r="AA31" s="244">
        <v>1.9248050000000001</v>
      </c>
      <c r="AB31" s="244">
        <v>1.9048050000000001</v>
      </c>
      <c r="AC31" s="244">
        <v>1.9248050000000001</v>
      </c>
      <c r="AD31" s="244">
        <v>1.8948050000000001</v>
      </c>
      <c r="AE31" s="244">
        <v>1.8948050000000001</v>
      </c>
      <c r="AF31" s="244">
        <v>1.8948050000000001</v>
      </c>
      <c r="AG31" s="244">
        <v>1.8948050000000001</v>
      </c>
      <c r="AH31" s="244">
        <v>1.893805</v>
      </c>
      <c r="AI31" s="244">
        <v>1.893805</v>
      </c>
      <c r="AJ31" s="244">
        <v>1.893805</v>
      </c>
      <c r="AK31" s="244">
        <v>1.893805</v>
      </c>
      <c r="AL31" s="244">
        <v>1.893805</v>
      </c>
      <c r="AM31" s="244">
        <v>1.844805</v>
      </c>
      <c r="AN31" s="244">
        <v>1.834805</v>
      </c>
      <c r="AO31" s="244">
        <v>1.8418049999999999</v>
      </c>
      <c r="AP31" s="244">
        <v>1.8678049999999999</v>
      </c>
      <c r="AQ31" s="244">
        <v>1.864805</v>
      </c>
      <c r="AR31" s="244">
        <v>1.8778049999999999</v>
      </c>
      <c r="AS31" s="244">
        <v>1.8798049999999999</v>
      </c>
      <c r="AT31" s="244">
        <v>1.8778049999999999</v>
      </c>
      <c r="AU31" s="244">
        <v>1.8778049999999999</v>
      </c>
      <c r="AV31" s="244">
        <v>1.8778049999999999</v>
      </c>
      <c r="AW31" s="244">
        <v>1.8768050000000001</v>
      </c>
      <c r="AX31" s="244">
        <v>1.8828050000000001</v>
      </c>
      <c r="AY31" s="244">
        <v>1.8818049999999999</v>
      </c>
      <c r="AZ31" s="244">
        <v>1.8868050000000001</v>
      </c>
      <c r="BA31" s="244">
        <v>1.893805</v>
      </c>
      <c r="BB31" s="244">
        <v>1.913805</v>
      </c>
      <c r="BC31" s="244">
        <v>1.913805</v>
      </c>
      <c r="BD31" s="244">
        <v>1.913805</v>
      </c>
      <c r="BE31" s="244">
        <v>1.9168050000000001</v>
      </c>
      <c r="BF31" s="244">
        <v>1.9173744954</v>
      </c>
      <c r="BG31" s="244">
        <v>1.9174579526</v>
      </c>
      <c r="BH31" s="244">
        <v>1.9204278689000001</v>
      </c>
      <c r="BI31" s="368">
        <v>1.9105311974000001</v>
      </c>
      <c r="BJ31" s="368">
        <v>1.9226770945</v>
      </c>
      <c r="BK31" s="368">
        <v>1.9353960129000001</v>
      </c>
      <c r="BL31" s="368">
        <v>1.9356298004000001</v>
      </c>
      <c r="BM31" s="368">
        <v>1.9355454026000001</v>
      </c>
      <c r="BN31" s="368">
        <v>1.9355108780000001</v>
      </c>
      <c r="BO31" s="368">
        <v>1.9355421370000001</v>
      </c>
      <c r="BP31" s="368">
        <v>1.9356779873000001</v>
      </c>
      <c r="BQ31" s="368">
        <v>1.9356804439999999</v>
      </c>
      <c r="BR31" s="368">
        <v>1.9356726176000001</v>
      </c>
      <c r="BS31" s="368">
        <v>1.9357122120000001</v>
      </c>
      <c r="BT31" s="368">
        <v>1.9356075914999999</v>
      </c>
      <c r="BU31" s="368">
        <v>1.9356988944</v>
      </c>
      <c r="BV31" s="368">
        <v>1.935772048</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369"/>
      <c r="BJ32" s="369"/>
      <c r="BK32" s="369"/>
      <c r="BL32" s="369"/>
      <c r="BM32" s="369"/>
      <c r="BN32" s="369"/>
      <c r="BO32" s="369"/>
      <c r="BP32" s="369"/>
      <c r="BQ32" s="369"/>
      <c r="BR32" s="369"/>
      <c r="BS32" s="369"/>
      <c r="BT32" s="369"/>
      <c r="BU32" s="369"/>
      <c r="BV32" s="369"/>
    </row>
    <row r="33" spans="1:74" ht="11.15" customHeight="1" x14ac:dyDescent="0.25">
      <c r="A33" s="159" t="s">
        <v>374</v>
      </c>
      <c r="B33" s="169" t="s">
        <v>384</v>
      </c>
      <c r="C33" s="244">
        <v>9.4075693654000005</v>
      </c>
      <c r="D33" s="244">
        <v>9.3516100396000006</v>
      </c>
      <c r="E33" s="244">
        <v>9.3909028244999995</v>
      </c>
      <c r="F33" s="244">
        <v>9.2983382851999998</v>
      </c>
      <c r="G33" s="244">
        <v>9.2800998971999995</v>
      </c>
      <c r="H33" s="244">
        <v>9.4447208324999998</v>
      </c>
      <c r="I33" s="244">
        <v>9.3420540769000002</v>
      </c>
      <c r="J33" s="244">
        <v>9.2038752538999997</v>
      </c>
      <c r="K33" s="244">
        <v>9.1918785020999998</v>
      </c>
      <c r="L33" s="244">
        <v>9.2438830841000001</v>
      </c>
      <c r="M33" s="244">
        <v>9.3149111033000001</v>
      </c>
      <c r="N33" s="244">
        <v>9.1820945296000005</v>
      </c>
      <c r="O33" s="244">
        <v>9.3810221866999992</v>
      </c>
      <c r="P33" s="244">
        <v>9.3564344086000002</v>
      </c>
      <c r="Q33" s="244">
        <v>9.3937235090000009</v>
      </c>
      <c r="R33" s="244">
        <v>9.2655629041999994</v>
      </c>
      <c r="S33" s="244">
        <v>9.2410121211000007</v>
      </c>
      <c r="T33" s="244">
        <v>9.4161724379000002</v>
      </c>
      <c r="U33" s="244">
        <v>9.2127736513999992</v>
      </c>
      <c r="V33" s="244">
        <v>9.2032967656999993</v>
      </c>
      <c r="W33" s="244">
        <v>9.1998199331000006</v>
      </c>
      <c r="X33" s="244">
        <v>9.3189544432999991</v>
      </c>
      <c r="Y33" s="244">
        <v>9.3274378662000004</v>
      </c>
      <c r="Z33" s="244">
        <v>9.4123224596000004</v>
      </c>
      <c r="AA33" s="244">
        <v>9.4152024263000005</v>
      </c>
      <c r="AB33" s="244">
        <v>9.4669162176999997</v>
      </c>
      <c r="AC33" s="244">
        <v>9.6078387325999994</v>
      </c>
      <c r="AD33" s="244">
        <v>9.4901539319000001</v>
      </c>
      <c r="AE33" s="244">
        <v>9.4822291769000007</v>
      </c>
      <c r="AF33" s="244">
        <v>9.6031691433000006</v>
      </c>
      <c r="AG33" s="244">
        <v>9.364772984</v>
      </c>
      <c r="AH33" s="244">
        <v>9.3979926366999997</v>
      </c>
      <c r="AI33" s="244">
        <v>9.3678579792000001</v>
      </c>
      <c r="AJ33" s="244">
        <v>9.4797529348000005</v>
      </c>
      <c r="AK33" s="244">
        <v>9.5214724460000006</v>
      </c>
      <c r="AL33" s="244">
        <v>9.4194844085000007</v>
      </c>
      <c r="AM33" s="244">
        <v>9.5403536177999992</v>
      </c>
      <c r="AN33" s="244">
        <v>9.3915309870999995</v>
      </c>
      <c r="AO33" s="244">
        <v>9.4303711897000007</v>
      </c>
      <c r="AP33" s="244">
        <v>9.1649933616000006</v>
      </c>
      <c r="AQ33" s="244">
        <v>9.0882068103000009</v>
      </c>
      <c r="AR33" s="244">
        <v>9.2687370794999993</v>
      </c>
      <c r="AS33" s="244">
        <v>9.1953113837</v>
      </c>
      <c r="AT33" s="244">
        <v>9.2975944800000008</v>
      </c>
      <c r="AU33" s="244">
        <v>9.1668220586999993</v>
      </c>
      <c r="AV33" s="244">
        <v>9.1886712855999999</v>
      </c>
      <c r="AW33" s="244">
        <v>9.1825003894999995</v>
      </c>
      <c r="AX33" s="244">
        <v>9.1357868314000008</v>
      </c>
      <c r="AY33" s="244">
        <v>9.3451868939999994</v>
      </c>
      <c r="AZ33" s="244">
        <v>9.2180715364000001</v>
      </c>
      <c r="BA33" s="244">
        <v>9.3842102234000002</v>
      </c>
      <c r="BB33" s="244">
        <v>9.2782229396999991</v>
      </c>
      <c r="BC33" s="244">
        <v>9.2065841656000007</v>
      </c>
      <c r="BD33" s="244">
        <v>9.2281088381000007</v>
      </c>
      <c r="BE33" s="244">
        <v>9.1865196914999991</v>
      </c>
      <c r="BF33" s="244">
        <v>9.2926258813999993</v>
      </c>
      <c r="BG33" s="244">
        <v>9.2933609110000006</v>
      </c>
      <c r="BH33" s="244">
        <v>9.2582489116000009</v>
      </c>
      <c r="BI33" s="368">
        <v>9.2956931624999992</v>
      </c>
      <c r="BJ33" s="368">
        <v>9.2867408066999992</v>
      </c>
      <c r="BK33" s="368">
        <v>9.3145236007999994</v>
      </c>
      <c r="BL33" s="368">
        <v>9.3123484214999994</v>
      </c>
      <c r="BM33" s="368">
        <v>9.2976245545000005</v>
      </c>
      <c r="BN33" s="368">
        <v>9.2937054026000006</v>
      </c>
      <c r="BO33" s="368">
        <v>9.2808766696999996</v>
      </c>
      <c r="BP33" s="368">
        <v>9.3442700241000001</v>
      </c>
      <c r="BQ33" s="368">
        <v>9.2718102285999997</v>
      </c>
      <c r="BR33" s="368">
        <v>9.2983445942999996</v>
      </c>
      <c r="BS33" s="368">
        <v>9.3175289907999996</v>
      </c>
      <c r="BT33" s="368">
        <v>9.3208116823000005</v>
      </c>
      <c r="BU33" s="368">
        <v>9.3367200830999995</v>
      </c>
      <c r="BV33" s="368">
        <v>9.2902864546000004</v>
      </c>
    </row>
    <row r="34" spans="1:74" ht="11.15" customHeight="1" x14ac:dyDescent="0.25">
      <c r="A34" s="159" t="s">
        <v>259</v>
      </c>
      <c r="B34" s="170" t="s">
        <v>333</v>
      </c>
      <c r="C34" s="244">
        <v>0.32863199999999998</v>
      </c>
      <c r="D34" s="244">
        <v>0.32563199999999998</v>
      </c>
      <c r="E34" s="244">
        <v>0.34263199999999999</v>
      </c>
      <c r="F34" s="244">
        <v>0.32763199999999998</v>
      </c>
      <c r="G34" s="244">
        <v>0.350632</v>
      </c>
      <c r="H34" s="244">
        <v>0.35309499999999999</v>
      </c>
      <c r="I34" s="244">
        <v>0.36305199999999999</v>
      </c>
      <c r="J34" s="244">
        <v>0.36363200000000001</v>
      </c>
      <c r="K34" s="244">
        <v>0.33063199999999998</v>
      </c>
      <c r="L34" s="244">
        <v>0.34609299999999998</v>
      </c>
      <c r="M34" s="244">
        <v>0.33378099999999999</v>
      </c>
      <c r="N34" s="244">
        <v>0.31763200000000003</v>
      </c>
      <c r="O34" s="244">
        <v>0.36089369305000002</v>
      </c>
      <c r="P34" s="244">
        <v>0.36382917952999999</v>
      </c>
      <c r="Q34" s="244">
        <v>0.36251394314000002</v>
      </c>
      <c r="R34" s="244">
        <v>0.35263595247000001</v>
      </c>
      <c r="S34" s="244">
        <v>0.31542440002</v>
      </c>
      <c r="T34" s="244">
        <v>0.35502793745</v>
      </c>
      <c r="U34" s="244">
        <v>0.36167918766000001</v>
      </c>
      <c r="V34" s="244">
        <v>0.37074878776999998</v>
      </c>
      <c r="W34" s="244">
        <v>0.38742152004000002</v>
      </c>
      <c r="X34" s="244">
        <v>0.40106156724000003</v>
      </c>
      <c r="Y34" s="244">
        <v>0.40700830968000001</v>
      </c>
      <c r="Z34" s="244">
        <v>0.42936298608000001</v>
      </c>
      <c r="AA34" s="244">
        <v>0.40384711138000001</v>
      </c>
      <c r="AB34" s="244">
        <v>0.44002226727999999</v>
      </c>
      <c r="AC34" s="244">
        <v>0.42385281646</v>
      </c>
      <c r="AD34" s="244">
        <v>0.46317286348999998</v>
      </c>
      <c r="AE34" s="244">
        <v>0.44591651337999999</v>
      </c>
      <c r="AF34" s="244">
        <v>0.49097859829000001</v>
      </c>
      <c r="AG34" s="244">
        <v>0.49470756448999997</v>
      </c>
      <c r="AH34" s="244">
        <v>0.52075960359999995</v>
      </c>
      <c r="AI34" s="244">
        <v>0.51587270996000001</v>
      </c>
      <c r="AJ34" s="244">
        <v>0.55503185318000003</v>
      </c>
      <c r="AK34" s="244">
        <v>0.53687430756999999</v>
      </c>
      <c r="AL34" s="244">
        <v>0.53220592772999997</v>
      </c>
      <c r="AM34" s="244">
        <v>0.48673682326000001</v>
      </c>
      <c r="AN34" s="244">
        <v>0.45683196613999999</v>
      </c>
      <c r="AO34" s="244">
        <v>0.51554528678</v>
      </c>
      <c r="AP34" s="244">
        <v>0.52728603326000001</v>
      </c>
      <c r="AQ34" s="244">
        <v>0.46018041865999998</v>
      </c>
      <c r="AR34" s="244">
        <v>0.49931282953</v>
      </c>
      <c r="AS34" s="244">
        <v>0.48073399548000001</v>
      </c>
      <c r="AT34" s="244">
        <v>0.51928454640999999</v>
      </c>
      <c r="AU34" s="244">
        <v>0.49244605358999999</v>
      </c>
      <c r="AV34" s="244">
        <v>0.49746720335</v>
      </c>
      <c r="AW34" s="244">
        <v>0.48296649054000002</v>
      </c>
      <c r="AX34" s="244">
        <v>0.48078613365</v>
      </c>
      <c r="AY34" s="244">
        <v>0.47361225721</v>
      </c>
      <c r="AZ34" s="244">
        <v>0.43274652649000001</v>
      </c>
      <c r="BA34" s="244">
        <v>0.51320041121000004</v>
      </c>
      <c r="BB34" s="244">
        <v>0.47844339782</v>
      </c>
      <c r="BC34" s="244">
        <v>0.42816027753000002</v>
      </c>
      <c r="BD34" s="244">
        <v>0.36311900000000003</v>
      </c>
      <c r="BE34" s="244">
        <v>0.4751185</v>
      </c>
      <c r="BF34" s="244">
        <v>0.51146596089999996</v>
      </c>
      <c r="BG34" s="244">
        <v>0.47230858387000002</v>
      </c>
      <c r="BH34" s="244">
        <v>0.47123462882</v>
      </c>
      <c r="BI34" s="368">
        <v>0.47049929330000001</v>
      </c>
      <c r="BJ34" s="368">
        <v>0.47087083587</v>
      </c>
      <c r="BK34" s="368">
        <v>0.47012292674</v>
      </c>
      <c r="BL34" s="368">
        <v>0.47052026489999998</v>
      </c>
      <c r="BM34" s="368">
        <v>0.47010402058</v>
      </c>
      <c r="BN34" s="368">
        <v>0.46981334119000001</v>
      </c>
      <c r="BO34" s="368">
        <v>0.46968886532999998</v>
      </c>
      <c r="BP34" s="368">
        <v>0.46982965304000002</v>
      </c>
      <c r="BQ34" s="368">
        <v>0.46962852609</v>
      </c>
      <c r="BR34" s="368">
        <v>0.46939964157000003</v>
      </c>
      <c r="BS34" s="368">
        <v>0.46729026999000001</v>
      </c>
      <c r="BT34" s="368">
        <v>0.46481148999999999</v>
      </c>
      <c r="BU34" s="368">
        <v>0.46283120304999997</v>
      </c>
      <c r="BV34" s="368">
        <v>0.46080323801</v>
      </c>
    </row>
    <row r="35" spans="1:74" ht="11.15" customHeight="1" x14ac:dyDescent="0.25">
      <c r="A35" s="159" t="s">
        <v>260</v>
      </c>
      <c r="B35" s="170" t="s">
        <v>334</v>
      </c>
      <c r="C35" s="244">
        <v>4.8380000000000001</v>
      </c>
      <c r="D35" s="244">
        <v>4.7880000000000003</v>
      </c>
      <c r="E35" s="244">
        <v>4.83</v>
      </c>
      <c r="F35" s="244">
        <v>4.8520000000000003</v>
      </c>
      <c r="G35" s="244">
        <v>4.8129999999999997</v>
      </c>
      <c r="H35" s="244">
        <v>4.9400000000000004</v>
      </c>
      <c r="I35" s="244">
        <v>4.8220000000000001</v>
      </c>
      <c r="J35" s="244">
        <v>4.7569999999999997</v>
      </c>
      <c r="K35" s="244">
        <v>4.7779999999999996</v>
      </c>
      <c r="L35" s="244">
        <v>4.7789999999999999</v>
      </c>
      <c r="M35" s="244">
        <v>4.8230000000000004</v>
      </c>
      <c r="N35" s="244">
        <v>4.7690000000000001</v>
      </c>
      <c r="O35" s="244">
        <v>4.8280000000000003</v>
      </c>
      <c r="P35" s="244">
        <v>4.7830000000000004</v>
      </c>
      <c r="Q35" s="244">
        <v>4.8470000000000004</v>
      </c>
      <c r="R35" s="244">
        <v>4.8339999999999996</v>
      </c>
      <c r="S35" s="244">
        <v>4.8209999999999997</v>
      </c>
      <c r="T35" s="244">
        <v>4.9180000000000001</v>
      </c>
      <c r="U35" s="244">
        <v>4.7759999999999998</v>
      </c>
      <c r="V35" s="244">
        <v>4.8109999999999999</v>
      </c>
      <c r="W35" s="244">
        <v>4.7409999999999997</v>
      </c>
      <c r="X35" s="244">
        <v>4.8380000000000001</v>
      </c>
      <c r="Y35" s="244">
        <v>4.8310000000000004</v>
      </c>
      <c r="Z35" s="244">
        <v>4.899</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5.0119999999999996</v>
      </c>
      <c r="AN35" s="244">
        <v>4.9470000000000001</v>
      </c>
      <c r="AO35" s="244">
        <v>4.9539999999999997</v>
      </c>
      <c r="AP35" s="244">
        <v>4.875</v>
      </c>
      <c r="AQ35" s="244">
        <v>4.899</v>
      </c>
      <c r="AR35" s="244">
        <v>4.9950000000000001</v>
      </c>
      <c r="AS35" s="244">
        <v>4.93</v>
      </c>
      <c r="AT35" s="244">
        <v>4.9770000000000003</v>
      </c>
      <c r="AU35" s="244">
        <v>4.9779999999999998</v>
      </c>
      <c r="AV35" s="244">
        <v>4.9180000000000001</v>
      </c>
      <c r="AW35" s="244">
        <v>4.9379999999999997</v>
      </c>
      <c r="AX35" s="244">
        <v>4.8815412919999996</v>
      </c>
      <c r="AY35" s="244">
        <v>5.0473362766000003</v>
      </c>
      <c r="AZ35" s="244">
        <v>5.0011663417000003</v>
      </c>
      <c r="BA35" s="244">
        <v>5.0867624246999998</v>
      </c>
      <c r="BB35" s="244">
        <v>5.0564930399000003</v>
      </c>
      <c r="BC35" s="244">
        <v>5.0769330176</v>
      </c>
      <c r="BD35" s="244">
        <v>5.1293154277999999</v>
      </c>
      <c r="BE35" s="244">
        <v>5.0479112797000001</v>
      </c>
      <c r="BF35" s="244">
        <v>5.0878989218999999</v>
      </c>
      <c r="BG35" s="244">
        <v>5.1220317283999997</v>
      </c>
      <c r="BH35" s="244">
        <v>5.0743705927000002</v>
      </c>
      <c r="BI35" s="368">
        <v>5.0933887214000002</v>
      </c>
      <c r="BJ35" s="368">
        <v>5.0529746155000002</v>
      </c>
      <c r="BK35" s="368">
        <v>5.0648230200000004</v>
      </c>
      <c r="BL35" s="368">
        <v>5.0589118870999998</v>
      </c>
      <c r="BM35" s="368">
        <v>5.0546913914999996</v>
      </c>
      <c r="BN35" s="368">
        <v>5.0632108852000002</v>
      </c>
      <c r="BO35" s="368">
        <v>5.0867273581000001</v>
      </c>
      <c r="BP35" s="368">
        <v>5.1224293702999999</v>
      </c>
      <c r="BQ35" s="368">
        <v>5.0603794086000002</v>
      </c>
      <c r="BR35" s="368">
        <v>5.0962615473000001</v>
      </c>
      <c r="BS35" s="368">
        <v>5.1186993556999996</v>
      </c>
      <c r="BT35" s="368">
        <v>5.1368121106000002</v>
      </c>
      <c r="BU35" s="368">
        <v>5.1564060761999997</v>
      </c>
      <c r="BV35" s="368">
        <v>5.1141709524000003</v>
      </c>
    </row>
    <row r="36" spans="1:74" ht="11.15" customHeight="1" x14ac:dyDescent="0.25">
      <c r="A36" s="159" t="s">
        <v>261</v>
      </c>
      <c r="B36" s="170" t="s">
        <v>335</v>
      </c>
      <c r="C36" s="244">
        <v>1.0254532503</v>
      </c>
      <c r="D36" s="244">
        <v>1.0277522629</v>
      </c>
      <c r="E36" s="244">
        <v>1.0246143961</v>
      </c>
      <c r="F36" s="244">
        <v>1.003103168</v>
      </c>
      <c r="G36" s="244">
        <v>1.0139383574</v>
      </c>
      <c r="H36" s="244">
        <v>1.0278780107000001</v>
      </c>
      <c r="I36" s="244">
        <v>1.0296970619000001</v>
      </c>
      <c r="J36" s="244">
        <v>1.0118089652</v>
      </c>
      <c r="K36" s="244">
        <v>1.0128110880000001</v>
      </c>
      <c r="L36" s="244">
        <v>1.0201139897</v>
      </c>
      <c r="M36" s="244">
        <v>1.0050034000000001</v>
      </c>
      <c r="N36" s="244">
        <v>1.0066892619000001</v>
      </c>
      <c r="O36" s="244">
        <v>1.0134571071</v>
      </c>
      <c r="P36" s="244">
        <v>1.0291157571</v>
      </c>
      <c r="Q36" s="244">
        <v>1.0475304000000001</v>
      </c>
      <c r="R36" s="244">
        <v>1.0273151199999999</v>
      </c>
      <c r="S36" s="244">
        <v>1.0211557418999999</v>
      </c>
      <c r="T36" s="244">
        <v>1.02367736</v>
      </c>
      <c r="U36" s="244">
        <v>1.0032517935</v>
      </c>
      <c r="V36" s="244">
        <v>1.0122298064999999</v>
      </c>
      <c r="W36" s="244">
        <v>1.0090755199999999</v>
      </c>
      <c r="X36" s="244">
        <v>1.0067178065</v>
      </c>
      <c r="Y36" s="244">
        <v>0.99386930666999995</v>
      </c>
      <c r="Z36" s="244">
        <v>1.0003589934999999</v>
      </c>
      <c r="AA36" s="244">
        <v>1.0027288000000001</v>
      </c>
      <c r="AB36" s="244">
        <v>1.0014876856999999</v>
      </c>
      <c r="AC36" s="244">
        <v>1.0132110452</v>
      </c>
      <c r="AD36" s="244">
        <v>0.99625248</v>
      </c>
      <c r="AE36" s="244">
        <v>0.98635695483999997</v>
      </c>
      <c r="AF36" s="244">
        <v>0.97691583999999998</v>
      </c>
      <c r="AG36" s="244">
        <v>0.98578258065000002</v>
      </c>
      <c r="AH36" s="244">
        <v>0.96917383225999998</v>
      </c>
      <c r="AI36" s="244">
        <v>0.95539658667000005</v>
      </c>
      <c r="AJ36" s="244">
        <v>0.99219445160999997</v>
      </c>
      <c r="AK36" s="244">
        <v>0.98540696000000005</v>
      </c>
      <c r="AL36" s="244">
        <v>0.97131354838999995</v>
      </c>
      <c r="AM36" s="244">
        <v>0.97344882581000003</v>
      </c>
      <c r="AN36" s="244">
        <v>0.94701579999999996</v>
      </c>
      <c r="AO36" s="244">
        <v>0.94393590322999998</v>
      </c>
      <c r="AP36" s="244">
        <v>0.88179249332999998</v>
      </c>
      <c r="AQ36" s="244">
        <v>0.88591336128999998</v>
      </c>
      <c r="AR36" s="244">
        <v>0.91456578666999999</v>
      </c>
      <c r="AS36" s="244">
        <v>0.93020654839000005</v>
      </c>
      <c r="AT36" s="244">
        <v>0.91854401289999998</v>
      </c>
      <c r="AU36" s="244">
        <v>0.90315154814999998</v>
      </c>
      <c r="AV36" s="244">
        <v>0.90773448189999995</v>
      </c>
      <c r="AW36" s="244">
        <v>0.91809582231999998</v>
      </c>
      <c r="AX36" s="244">
        <v>0.90893643445000005</v>
      </c>
      <c r="AY36" s="244">
        <v>0.91382031507999995</v>
      </c>
      <c r="AZ36" s="244">
        <v>0.91349981958000004</v>
      </c>
      <c r="BA36" s="244">
        <v>0.94116562674000004</v>
      </c>
      <c r="BB36" s="244">
        <v>0.93877975533000002</v>
      </c>
      <c r="BC36" s="244">
        <v>0.89115853242999998</v>
      </c>
      <c r="BD36" s="244">
        <v>0.92403433030000004</v>
      </c>
      <c r="BE36" s="244">
        <v>0.92946769141999996</v>
      </c>
      <c r="BF36" s="244">
        <v>0.93102614785000004</v>
      </c>
      <c r="BG36" s="244">
        <v>0.93261293883999996</v>
      </c>
      <c r="BH36" s="244">
        <v>0.93051538864000005</v>
      </c>
      <c r="BI36" s="368">
        <v>0.93318190472999996</v>
      </c>
      <c r="BJ36" s="368">
        <v>0.93460748160999996</v>
      </c>
      <c r="BK36" s="368">
        <v>0.93941851711000002</v>
      </c>
      <c r="BL36" s="368">
        <v>0.94265632767999996</v>
      </c>
      <c r="BM36" s="368">
        <v>0.94306300360999995</v>
      </c>
      <c r="BN36" s="368">
        <v>0.93437154559000002</v>
      </c>
      <c r="BO36" s="368">
        <v>0.90766739208000002</v>
      </c>
      <c r="BP36" s="368">
        <v>0.93005333372999999</v>
      </c>
      <c r="BQ36" s="368">
        <v>0.92669676653999999</v>
      </c>
      <c r="BR36" s="368">
        <v>0.92309990165</v>
      </c>
      <c r="BS36" s="368">
        <v>0.92725112483000005</v>
      </c>
      <c r="BT36" s="368">
        <v>0.92252228238</v>
      </c>
      <c r="BU36" s="368">
        <v>0.92510742013000002</v>
      </c>
      <c r="BV36" s="368">
        <v>0.92559289042000004</v>
      </c>
    </row>
    <row r="37" spans="1:74" ht="11.15" customHeight="1" x14ac:dyDescent="0.25">
      <c r="A37" s="159" t="s">
        <v>1024</v>
      </c>
      <c r="B37" s="170" t="s">
        <v>1023</v>
      </c>
      <c r="C37" s="244">
        <v>0.91920400000000002</v>
      </c>
      <c r="D37" s="244">
        <v>0.90290400000000004</v>
      </c>
      <c r="E37" s="244">
        <v>0.91150399999999998</v>
      </c>
      <c r="F37" s="244">
        <v>0.90540399999999999</v>
      </c>
      <c r="G37" s="244">
        <v>0.89910699999999999</v>
      </c>
      <c r="H37" s="244">
        <v>0.895459</v>
      </c>
      <c r="I37" s="244">
        <v>0.90284799999999998</v>
      </c>
      <c r="J37" s="244">
        <v>0.88695299999999999</v>
      </c>
      <c r="K37" s="244">
        <v>0.88482099999999997</v>
      </c>
      <c r="L37" s="244">
        <v>0.88543099999999997</v>
      </c>
      <c r="M37" s="244">
        <v>0.88266500000000003</v>
      </c>
      <c r="N37" s="244">
        <v>0.89671699999999999</v>
      </c>
      <c r="O37" s="244">
        <v>0.91149999999999998</v>
      </c>
      <c r="P37" s="244">
        <v>0.93049999999999999</v>
      </c>
      <c r="Q37" s="244">
        <v>0.92349999999999999</v>
      </c>
      <c r="R37" s="244">
        <v>0.91949999999999998</v>
      </c>
      <c r="S37" s="244">
        <v>0.92249999999999999</v>
      </c>
      <c r="T37" s="244">
        <v>0.92549999999999999</v>
      </c>
      <c r="U37" s="244">
        <v>0.87649999999999995</v>
      </c>
      <c r="V37" s="244">
        <v>0.89649999999999996</v>
      </c>
      <c r="W37" s="244">
        <v>0.94850000000000001</v>
      </c>
      <c r="X37" s="244">
        <v>0.89049999999999996</v>
      </c>
      <c r="Y37" s="244">
        <v>0.90549999999999997</v>
      </c>
      <c r="Z37" s="244">
        <v>0.91349999999999998</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0.91849999999999998</v>
      </c>
      <c r="AN37" s="244">
        <v>0.92049999999999998</v>
      </c>
      <c r="AO37" s="244">
        <v>0.92049999999999998</v>
      </c>
      <c r="AP37" s="244">
        <v>0.90949999999999998</v>
      </c>
      <c r="AQ37" s="244">
        <v>0.89949999999999997</v>
      </c>
      <c r="AR37" s="244">
        <v>0.90049999999999997</v>
      </c>
      <c r="AS37" s="244">
        <v>0.89549999999999996</v>
      </c>
      <c r="AT37" s="244">
        <v>0.89849999999999997</v>
      </c>
      <c r="AU37" s="244">
        <v>0.84750000000000003</v>
      </c>
      <c r="AV37" s="244">
        <v>0.89749999999999996</v>
      </c>
      <c r="AW37" s="244">
        <v>0.89549999999999996</v>
      </c>
      <c r="AX37" s="244">
        <v>0.88749999999999996</v>
      </c>
      <c r="AY37" s="244">
        <v>0.89039999999999997</v>
      </c>
      <c r="AZ37" s="244">
        <v>0.88139999999999996</v>
      </c>
      <c r="BA37" s="244">
        <v>0.87939999999999996</v>
      </c>
      <c r="BB37" s="244">
        <v>0.86040000000000005</v>
      </c>
      <c r="BC37" s="244">
        <v>0.85040000000000004</v>
      </c>
      <c r="BD37" s="244">
        <v>0.85640000000000005</v>
      </c>
      <c r="BE37" s="244">
        <v>0.86040000000000005</v>
      </c>
      <c r="BF37" s="244">
        <v>0.86444139412999998</v>
      </c>
      <c r="BG37" s="244">
        <v>0.86110065004000003</v>
      </c>
      <c r="BH37" s="244">
        <v>0.85751490033</v>
      </c>
      <c r="BI37" s="368">
        <v>0.85421703576999997</v>
      </c>
      <c r="BJ37" s="368">
        <v>0.85101102879000001</v>
      </c>
      <c r="BK37" s="368">
        <v>0.85448365938000004</v>
      </c>
      <c r="BL37" s="368">
        <v>0.85146730776000001</v>
      </c>
      <c r="BM37" s="368">
        <v>0.84776435536999994</v>
      </c>
      <c r="BN37" s="368">
        <v>0.84416902268000005</v>
      </c>
      <c r="BO37" s="368">
        <v>0.84071564208000005</v>
      </c>
      <c r="BP37" s="368">
        <v>0.83948795521999997</v>
      </c>
      <c r="BQ37" s="368">
        <v>0.83797242309999997</v>
      </c>
      <c r="BR37" s="368">
        <v>0.83643470156999999</v>
      </c>
      <c r="BS37" s="368">
        <v>0.83499930761999996</v>
      </c>
      <c r="BT37" s="368">
        <v>0.83325271736999995</v>
      </c>
      <c r="BU37" s="368">
        <v>0.82992890322000001</v>
      </c>
      <c r="BV37" s="368">
        <v>0.82656592549999996</v>
      </c>
    </row>
    <row r="38" spans="1:74" ht="11.15" customHeight="1" x14ac:dyDescent="0.25">
      <c r="A38" s="159" t="s">
        <v>262</v>
      </c>
      <c r="B38" s="170" t="s">
        <v>336</v>
      </c>
      <c r="C38" s="244">
        <v>0.77393400000000001</v>
      </c>
      <c r="D38" s="244">
        <v>0.77393400000000001</v>
      </c>
      <c r="E38" s="244">
        <v>0.761934</v>
      </c>
      <c r="F38" s="244">
        <v>0.72693399999999997</v>
      </c>
      <c r="G38" s="244">
        <v>0.70893399999999995</v>
      </c>
      <c r="H38" s="244">
        <v>0.757934</v>
      </c>
      <c r="I38" s="244">
        <v>0.73293399999999997</v>
      </c>
      <c r="J38" s="244">
        <v>0.71193399999999996</v>
      </c>
      <c r="K38" s="244">
        <v>0.72893399999999997</v>
      </c>
      <c r="L38" s="244">
        <v>0.73093399999999997</v>
      </c>
      <c r="M38" s="244">
        <v>0.77593400000000001</v>
      </c>
      <c r="N38" s="244">
        <v>0.72193399999999996</v>
      </c>
      <c r="O38" s="244">
        <v>0.79103328903000003</v>
      </c>
      <c r="P38" s="244">
        <v>0.77810552674</v>
      </c>
      <c r="Q38" s="244">
        <v>0.78417589386999997</v>
      </c>
      <c r="R38" s="244">
        <v>0.75787153233000004</v>
      </c>
      <c r="S38" s="244">
        <v>0.74770439978000003</v>
      </c>
      <c r="T38" s="244">
        <v>0.77674015660999995</v>
      </c>
      <c r="U38" s="244">
        <v>0.76754624909000002</v>
      </c>
      <c r="V38" s="244">
        <v>0.70122302963000005</v>
      </c>
      <c r="W38" s="244">
        <v>0.70786223858999997</v>
      </c>
      <c r="X38" s="244">
        <v>0.74966943244999995</v>
      </c>
      <c r="Y38" s="244">
        <v>0.75475888081999998</v>
      </c>
      <c r="Z38" s="244">
        <v>0.75302832951999998</v>
      </c>
      <c r="AA38" s="244">
        <v>0.76177775746999998</v>
      </c>
      <c r="AB38" s="244">
        <v>0.75786786437999998</v>
      </c>
      <c r="AC38" s="244">
        <v>0.76033730729000004</v>
      </c>
      <c r="AD38" s="244">
        <v>0.72961694166000002</v>
      </c>
      <c r="AE38" s="244">
        <v>0.74173115150000002</v>
      </c>
      <c r="AF38" s="244">
        <v>0.73208981907000004</v>
      </c>
      <c r="AG38" s="244">
        <v>0.60313419616999997</v>
      </c>
      <c r="AH38" s="244">
        <v>0.65510017357000006</v>
      </c>
      <c r="AI38" s="244">
        <v>0.67709039993999998</v>
      </c>
      <c r="AJ38" s="244">
        <v>0.70653103244000004</v>
      </c>
      <c r="AK38" s="244">
        <v>0.74448358585999996</v>
      </c>
      <c r="AL38" s="244">
        <v>0.71086666212000005</v>
      </c>
      <c r="AM38" s="244">
        <v>0.74629080746999998</v>
      </c>
      <c r="AN38" s="244">
        <v>0.72763063477000001</v>
      </c>
      <c r="AO38" s="244">
        <v>0.71990948351999995</v>
      </c>
      <c r="AP38" s="244">
        <v>0.62296980169000005</v>
      </c>
      <c r="AQ38" s="244">
        <v>0.60272393356999998</v>
      </c>
      <c r="AR38" s="244">
        <v>0.63105746333000001</v>
      </c>
      <c r="AS38" s="244">
        <v>0.64990078168999998</v>
      </c>
      <c r="AT38" s="244">
        <v>0.63936940458000002</v>
      </c>
      <c r="AU38" s="244">
        <v>0.63563312368000002</v>
      </c>
      <c r="AV38" s="244">
        <v>0.64167392292000003</v>
      </c>
      <c r="AW38" s="244">
        <v>0.64870240997999995</v>
      </c>
      <c r="AX38" s="244">
        <v>0.65281622939999995</v>
      </c>
      <c r="AY38" s="244">
        <v>0.68175473407999998</v>
      </c>
      <c r="AZ38" s="244">
        <v>0.66733661350999995</v>
      </c>
      <c r="BA38" s="244">
        <v>0.64573190660000002</v>
      </c>
      <c r="BB38" s="244">
        <v>0.61297000000000001</v>
      </c>
      <c r="BC38" s="244">
        <v>0.63304000000000005</v>
      </c>
      <c r="BD38" s="244">
        <v>0.63102999999999998</v>
      </c>
      <c r="BE38" s="244">
        <v>0.59399999999999997</v>
      </c>
      <c r="BF38" s="244">
        <v>0.56372559247999998</v>
      </c>
      <c r="BG38" s="244">
        <v>0.57283573714000002</v>
      </c>
      <c r="BH38" s="244">
        <v>0.57039926095000004</v>
      </c>
      <c r="BI38" s="368">
        <v>0.58824550441000001</v>
      </c>
      <c r="BJ38" s="368">
        <v>0.61518333980999995</v>
      </c>
      <c r="BK38" s="368">
        <v>0.62735867821000002</v>
      </c>
      <c r="BL38" s="368">
        <v>0.62615160721999996</v>
      </c>
      <c r="BM38" s="368">
        <v>0.62462461508</v>
      </c>
      <c r="BN38" s="368">
        <v>0.62268221321999995</v>
      </c>
      <c r="BO38" s="368">
        <v>0.62040130181999997</v>
      </c>
      <c r="BP38" s="368">
        <v>0.61834172364999995</v>
      </c>
      <c r="BQ38" s="368">
        <v>0.61600289781999995</v>
      </c>
      <c r="BR38" s="368">
        <v>0.6126437186</v>
      </c>
      <c r="BS38" s="368">
        <v>0.61038551467000002</v>
      </c>
      <c r="BT38" s="368">
        <v>0.60782519220999998</v>
      </c>
      <c r="BU38" s="368">
        <v>0.60567811261000004</v>
      </c>
      <c r="BV38" s="368">
        <v>0.60349399369000001</v>
      </c>
    </row>
    <row r="39" spans="1:74" ht="11.15" customHeight="1" x14ac:dyDescent="0.25">
      <c r="A39" s="159" t="s">
        <v>263</v>
      </c>
      <c r="B39" s="170" t="s">
        <v>337</v>
      </c>
      <c r="C39" s="244">
        <v>0.29920311509999997</v>
      </c>
      <c r="D39" s="244">
        <v>0.29523677675999999</v>
      </c>
      <c r="E39" s="244">
        <v>0.29412842834000003</v>
      </c>
      <c r="F39" s="244">
        <v>0.29455311715999999</v>
      </c>
      <c r="G39" s="244">
        <v>0.29403453978999999</v>
      </c>
      <c r="H39" s="244">
        <v>0.29361282184999998</v>
      </c>
      <c r="I39" s="244">
        <v>0.28946601498000002</v>
      </c>
      <c r="J39" s="244">
        <v>0.27518628871</v>
      </c>
      <c r="K39" s="244">
        <v>0.27417941414000002</v>
      </c>
      <c r="L39" s="244">
        <v>0.28494709439999999</v>
      </c>
      <c r="M39" s="244">
        <v>0.28372070331999999</v>
      </c>
      <c r="N39" s="244">
        <v>0.27043526762999998</v>
      </c>
      <c r="O39" s="244">
        <v>0.28000709754999997</v>
      </c>
      <c r="P39" s="244">
        <v>0.27676494518</v>
      </c>
      <c r="Q39" s="244">
        <v>0.26703227195000001</v>
      </c>
      <c r="R39" s="244">
        <v>0.26348629944000002</v>
      </c>
      <c r="S39" s="244">
        <v>0.26342857933000002</v>
      </c>
      <c r="T39" s="244">
        <v>0.25462098382999998</v>
      </c>
      <c r="U39" s="244">
        <v>0.25871842104999998</v>
      </c>
      <c r="V39" s="244">
        <v>0.24010514186000001</v>
      </c>
      <c r="W39" s="244">
        <v>0.25166465451999998</v>
      </c>
      <c r="X39" s="244">
        <v>0.24940563719</v>
      </c>
      <c r="Y39" s="244">
        <v>0.25211636905000001</v>
      </c>
      <c r="Z39" s="244">
        <v>0.24427015044</v>
      </c>
      <c r="AA39" s="244">
        <v>0.24710475742999999</v>
      </c>
      <c r="AB39" s="244">
        <v>0.25307740033999998</v>
      </c>
      <c r="AC39" s="244">
        <v>0.26179356373000001</v>
      </c>
      <c r="AD39" s="244">
        <v>0.25267964669999998</v>
      </c>
      <c r="AE39" s="244">
        <v>0.25580055715</v>
      </c>
      <c r="AF39" s="244">
        <v>0.24944288593</v>
      </c>
      <c r="AG39" s="244">
        <v>0.23394564270000001</v>
      </c>
      <c r="AH39" s="244">
        <v>0.23826302730000001</v>
      </c>
      <c r="AI39" s="244">
        <v>0.23035528264999999</v>
      </c>
      <c r="AJ39" s="244">
        <v>0.23166859761</v>
      </c>
      <c r="AK39" s="244">
        <v>0.22608159258999999</v>
      </c>
      <c r="AL39" s="244">
        <v>0.22190827027999999</v>
      </c>
      <c r="AM39" s="244">
        <v>0.23166241935000001</v>
      </c>
      <c r="AN39" s="244">
        <v>0.23084706897000001</v>
      </c>
      <c r="AO39" s="244">
        <v>0.22220435484000001</v>
      </c>
      <c r="AP39" s="244">
        <v>0.22484236666999999</v>
      </c>
      <c r="AQ39" s="244">
        <v>0.21747532257999999</v>
      </c>
      <c r="AR39" s="244">
        <v>0.21172166667</v>
      </c>
      <c r="AS39" s="244">
        <v>0.21255247753000001</v>
      </c>
      <c r="AT39" s="244">
        <v>0.20565274193999999</v>
      </c>
      <c r="AU39" s="244">
        <v>0.20585766666999999</v>
      </c>
      <c r="AV39" s="244">
        <v>0.20974335484000001</v>
      </c>
      <c r="AW39" s="244">
        <v>0.21172166667</v>
      </c>
      <c r="AX39" s="244">
        <v>0.21905954839</v>
      </c>
      <c r="AY39" s="244">
        <v>0.21274629032</v>
      </c>
      <c r="AZ39" s="244">
        <v>0.21233250000000001</v>
      </c>
      <c r="BA39" s="244">
        <v>0.20305177419000001</v>
      </c>
      <c r="BB39" s="244">
        <v>0.21172166667</v>
      </c>
      <c r="BC39" s="244">
        <v>0.20801725805999999</v>
      </c>
      <c r="BD39" s="244">
        <v>0.20683499999999999</v>
      </c>
      <c r="BE39" s="244">
        <v>0.20423403226</v>
      </c>
      <c r="BF39" s="244">
        <v>0.20385136242999999</v>
      </c>
      <c r="BG39" s="244">
        <v>0.20090712545</v>
      </c>
      <c r="BH39" s="244">
        <v>0.20798196825000001</v>
      </c>
      <c r="BI39" s="368">
        <v>0.20688647265999999</v>
      </c>
      <c r="BJ39" s="368">
        <v>0.20583950941000001</v>
      </c>
      <c r="BK39" s="368">
        <v>0.20448670989000001</v>
      </c>
      <c r="BL39" s="368">
        <v>0.20367378184000001</v>
      </c>
      <c r="BM39" s="368">
        <v>0.20249965571</v>
      </c>
      <c r="BN39" s="368">
        <v>0.20138233979</v>
      </c>
      <c r="BO39" s="368">
        <v>0.20033990132000001</v>
      </c>
      <c r="BP39" s="368">
        <v>0.19941641245</v>
      </c>
      <c r="BQ39" s="368">
        <v>0.19834158712</v>
      </c>
      <c r="BR39" s="368">
        <v>0.19725524187999999</v>
      </c>
      <c r="BS39" s="368">
        <v>0.19622290966</v>
      </c>
      <c r="BT39" s="368">
        <v>0.19502694407000001</v>
      </c>
      <c r="BU39" s="368">
        <v>0.19405364413000001</v>
      </c>
      <c r="BV39" s="368">
        <v>0.1930598815</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369"/>
      <c r="BJ40" s="369"/>
      <c r="BK40" s="369"/>
      <c r="BL40" s="369"/>
      <c r="BM40" s="369"/>
      <c r="BN40" s="369"/>
      <c r="BO40" s="369"/>
      <c r="BP40" s="369"/>
      <c r="BQ40" s="369"/>
      <c r="BR40" s="369"/>
      <c r="BS40" s="369"/>
      <c r="BT40" s="369"/>
      <c r="BU40" s="369"/>
      <c r="BV40" s="369"/>
    </row>
    <row r="41" spans="1:74" ht="11.15" customHeight="1" x14ac:dyDescent="0.25">
      <c r="A41" s="159" t="s">
        <v>376</v>
      </c>
      <c r="B41" s="169" t="s">
        <v>385</v>
      </c>
      <c r="C41" s="244">
        <v>1.5045605704</v>
      </c>
      <c r="D41" s="244">
        <v>1.4957882170000001</v>
      </c>
      <c r="E41" s="244">
        <v>1.4842036875</v>
      </c>
      <c r="F41" s="244">
        <v>1.4804027232000001</v>
      </c>
      <c r="G41" s="244">
        <v>1.4912435739000001</v>
      </c>
      <c r="H41" s="244">
        <v>1.4868795153000001</v>
      </c>
      <c r="I41" s="244">
        <v>1.5056461918999999</v>
      </c>
      <c r="J41" s="244">
        <v>1.5082361302</v>
      </c>
      <c r="K41" s="244">
        <v>1.5334494165999999</v>
      </c>
      <c r="L41" s="244">
        <v>1.5334352972</v>
      </c>
      <c r="M41" s="244">
        <v>1.5314862197000001</v>
      </c>
      <c r="N41" s="244">
        <v>1.5301777495</v>
      </c>
      <c r="O41" s="244">
        <v>1.4579455548</v>
      </c>
      <c r="P41" s="244">
        <v>1.4753368285999999</v>
      </c>
      <c r="Q41" s="244">
        <v>1.4909303195000001</v>
      </c>
      <c r="R41" s="244">
        <v>1.5083773619</v>
      </c>
      <c r="S41" s="244">
        <v>1.5113086216</v>
      </c>
      <c r="T41" s="244">
        <v>1.4935697592999999</v>
      </c>
      <c r="U41" s="244">
        <v>1.507727923</v>
      </c>
      <c r="V41" s="244">
        <v>1.5112733703000001</v>
      </c>
      <c r="W41" s="244">
        <v>1.5064258682</v>
      </c>
      <c r="X41" s="244">
        <v>1.4976034928999999</v>
      </c>
      <c r="Y41" s="244">
        <v>1.5010868697999999</v>
      </c>
      <c r="Z41" s="244">
        <v>1.5122563196000001</v>
      </c>
      <c r="AA41" s="244">
        <v>1.4944590600000001</v>
      </c>
      <c r="AB41" s="244">
        <v>1.4859434509</v>
      </c>
      <c r="AC41" s="244">
        <v>1.5099215164999999</v>
      </c>
      <c r="AD41" s="244">
        <v>1.5026942995999999</v>
      </c>
      <c r="AE41" s="244">
        <v>1.5257532185</v>
      </c>
      <c r="AF41" s="244">
        <v>1.5342623398999999</v>
      </c>
      <c r="AG41" s="244">
        <v>1.5200947087000001</v>
      </c>
      <c r="AH41" s="244">
        <v>1.5066310463000001</v>
      </c>
      <c r="AI41" s="244">
        <v>1.5070342522</v>
      </c>
      <c r="AJ41" s="244">
        <v>1.4878719804</v>
      </c>
      <c r="AK41" s="244">
        <v>1.5048411504000001</v>
      </c>
      <c r="AL41" s="244">
        <v>1.5056533459000001</v>
      </c>
      <c r="AM41" s="244">
        <v>1.4904275947000001</v>
      </c>
      <c r="AN41" s="244">
        <v>1.4826310923999999</v>
      </c>
      <c r="AO41" s="244">
        <v>1.4688601904</v>
      </c>
      <c r="AP41" s="244">
        <v>1.4409585685999999</v>
      </c>
      <c r="AQ41" s="244">
        <v>1.4345114669000001</v>
      </c>
      <c r="AR41" s="244">
        <v>1.4330920698</v>
      </c>
      <c r="AS41" s="244">
        <v>1.4257885092</v>
      </c>
      <c r="AT41" s="244">
        <v>1.4211077261</v>
      </c>
      <c r="AU41" s="244">
        <v>1.4067757672000001</v>
      </c>
      <c r="AV41" s="244">
        <v>1.3939790021</v>
      </c>
      <c r="AW41" s="244">
        <v>1.3941015704999999</v>
      </c>
      <c r="AX41" s="244">
        <v>1.3989059503000001</v>
      </c>
      <c r="AY41" s="244">
        <v>1.4149192881999999</v>
      </c>
      <c r="AZ41" s="244">
        <v>1.4044213237000001</v>
      </c>
      <c r="BA41" s="244">
        <v>1.398632324</v>
      </c>
      <c r="BB41" s="244">
        <v>1.4087482991</v>
      </c>
      <c r="BC41" s="244">
        <v>1.4054931909999999</v>
      </c>
      <c r="BD41" s="244">
        <v>1.4019680156000001</v>
      </c>
      <c r="BE41" s="244">
        <v>1.3452489157</v>
      </c>
      <c r="BF41" s="244">
        <v>1.314596893</v>
      </c>
      <c r="BG41" s="244">
        <v>1.3418314159</v>
      </c>
      <c r="BH41" s="244">
        <v>1.3450956493999999</v>
      </c>
      <c r="BI41" s="368">
        <v>1.3932900242999999</v>
      </c>
      <c r="BJ41" s="368">
        <v>1.3972581562999999</v>
      </c>
      <c r="BK41" s="368">
        <v>1.3383115932</v>
      </c>
      <c r="BL41" s="368">
        <v>1.3385793694000001</v>
      </c>
      <c r="BM41" s="368">
        <v>1.3391420103</v>
      </c>
      <c r="BN41" s="368">
        <v>1.3388073546000001</v>
      </c>
      <c r="BO41" s="368">
        <v>1.3396126173</v>
      </c>
      <c r="BP41" s="368">
        <v>1.3396588465999999</v>
      </c>
      <c r="BQ41" s="368">
        <v>1.3364011218</v>
      </c>
      <c r="BR41" s="368">
        <v>1.3371076663000001</v>
      </c>
      <c r="BS41" s="368">
        <v>1.3369122733000001</v>
      </c>
      <c r="BT41" s="368">
        <v>1.3373723068000001</v>
      </c>
      <c r="BU41" s="368">
        <v>1.3372744452000001</v>
      </c>
      <c r="BV41" s="368">
        <v>1.3381241521</v>
      </c>
    </row>
    <row r="42" spans="1:74" ht="11.15" customHeight="1" x14ac:dyDescent="0.25">
      <c r="A42" s="159" t="s">
        <v>264</v>
      </c>
      <c r="B42" s="170" t="s">
        <v>375</v>
      </c>
      <c r="C42" s="244">
        <v>0.65417479529</v>
      </c>
      <c r="D42" s="244">
        <v>0.64783993381000005</v>
      </c>
      <c r="E42" s="244">
        <v>0.63836269029000003</v>
      </c>
      <c r="F42" s="244">
        <v>0.64483448462000004</v>
      </c>
      <c r="G42" s="244">
        <v>0.65214315483999996</v>
      </c>
      <c r="H42" s="244">
        <v>0.65623772463999996</v>
      </c>
      <c r="I42" s="244">
        <v>0.65409042075000001</v>
      </c>
      <c r="J42" s="244">
        <v>0.65944901256999999</v>
      </c>
      <c r="K42" s="244">
        <v>0.66880444034999997</v>
      </c>
      <c r="L42" s="244">
        <v>0.66254393393</v>
      </c>
      <c r="M42" s="244">
        <v>0.66039030195000004</v>
      </c>
      <c r="N42" s="244">
        <v>0.66147010621000002</v>
      </c>
      <c r="O42" s="244">
        <v>0.65591120160000005</v>
      </c>
      <c r="P42" s="244">
        <v>0.66011372159000004</v>
      </c>
      <c r="Q42" s="244">
        <v>0.66212586000999996</v>
      </c>
      <c r="R42" s="244">
        <v>0.66635005878999998</v>
      </c>
      <c r="S42" s="244">
        <v>0.66942995942000005</v>
      </c>
      <c r="T42" s="244">
        <v>0.65913008350000002</v>
      </c>
      <c r="U42" s="244">
        <v>0.65802747490000002</v>
      </c>
      <c r="V42" s="244">
        <v>0.66733157432000001</v>
      </c>
      <c r="W42" s="244">
        <v>0.66526687866000001</v>
      </c>
      <c r="X42" s="244">
        <v>0.66000958669999998</v>
      </c>
      <c r="Y42" s="244">
        <v>0.66317445629000005</v>
      </c>
      <c r="Z42" s="244">
        <v>0.66838523892000001</v>
      </c>
      <c r="AA42" s="244">
        <v>0.66088549542999997</v>
      </c>
      <c r="AB42" s="244">
        <v>0.65368102835999997</v>
      </c>
      <c r="AC42" s="244">
        <v>0.64418810633000001</v>
      </c>
      <c r="AD42" s="244">
        <v>0.65247273838999997</v>
      </c>
      <c r="AE42" s="244">
        <v>0.64726919808000005</v>
      </c>
      <c r="AF42" s="244">
        <v>0.64626325135999996</v>
      </c>
      <c r="AG42" s="244">
        <v>0.64005025033999996</v>
      </c>
      <c r="AH42" s="244">
        <v>0.63380697507999995</v>
      </c>
      <c r="AI42" s="244">
        <v>0.64960965179999997</v>
      </c>
      <c r="AJ42" s="244">
        <v>0.62340962547000001</v>
      </c>
      <c r="AK42" s="244">
        <v>0.63894483106</v>
      </c>
      <c r="AL42" s="244">
        <v>0.63589617601000004</v>
      </c>
      <c r="AM42" s="244">
        <v>0.62878542526000003</v>
      </c>
      <c r="AN42" s="244">
        <v>0.62877884319999999</v>
      </c>
      <c r="AO42" s="244">
        <v>0.61113380192</v>
      </c>
      <c r="AP42" s="244">
        <v>0.61532994712</v>
      </c>
      <c r="AQ42" s="244">
        <v>0.61121278656</v>
      </c>
      <c r="AR42" s="244">
        <v>0.61844557187000004</v>
      </c>
      <c r="AS42" s="244">
        <v>0.60508772753999995</v>
      </c>
      <c r="AT42" s="244">
        <v>0.60092317619000002</v>
      </c>
      <c r="AU42" s="244">
        <v>0.58746616224000003</v>
      </c>
      <c r="AV42" s="244">
        <v>0.57717940409000001</v>
      </c>
      <c r="AW42" s="244">
        <v>0.57508528071999998</v>
      </c>
      <c r="AX42" s="244">
        <v>0.57421231435999998</v>
      </c>
      <c r="AY42" s="244">
        <v>0.58585124787999998</v>
      </c>
      <c r="AZ42" s="244">
        <v>0.58164281877000001</v>
      </c>
      <c r="BA42" s="244">
        <v>0.58786211569000002</v>
      </c>
      <c r="BB42" s="244">
        <v>0.59830298659000003</v>
      </c>
      <c r="BC42" s="244">
        <v>0.59727509253</v>
      </c>
      <c r="BD42" s="244">
        <v>0.59312330543000003</v>
      </c>
      <c r="BE42" s="244">
        <v>0.58260128821000001</v>
      </c>
      <c r="BF42" s="244">
        <v>0.57916687689000002</v>
      </c>
      <c r="BG42" s="244">
        <v>0.60473814655000002</v>
      </c>
      <c r="BH42" s="244">
        <v>0.60474216795000002</v>
      </c>
      <c r="BI42" s="368">
        <v>0.60472835562000005</v>
      </c>
      <c r="BJ42" s="368">
        <v>0.61107517681000001</v>
      </c>
      <c r="BK42" s="368">
        <v>0.55713837584000003</v>
      </c>
      <c r="BL42" s="368">
        <v>0.55710712453</v>
      </c>
      <c r="BM42" s="368">
        <v>0.55711840631999998</v>
      </c>
      <c r="BN42" s="368">
        <v>0.55712302136000003</v>
      </c>
      <c r="BO42" s="368">
        <v>0.55711884284000002</v>
      </c>
      <c r="BP42" s="368">
        <v>0.55710068318999995</v>
      </c>
      <c r="BQ42" s="368">
        <v>0.55710035478999997</v>
      </c>
      <c r="BR42" s="368">
        <v>0.55710140097000005</v>
      </c>
      <c r="BS42" s="368">
        <v>0.55709610823</v>
      </c>
      <c r="BT42" s="368">
        <v>0.55711009327000005</v>
      </c>
      <c r="BU42" s="368">
        <v>0.55709788844999997</v>
      </c>
      <c r="BV42" s="368">
        <v>0.55708810972</v>
      </c>
    </row>
    <row r="43" spans="1:74" ht="11.15" customHeight="1" x14ac:dyDescent="0.25">
      <c r="A43" s="159" t="s">
        <v>1030</v>
      </c>
      <c r="B43" s="170" t="s">
        <v>1029</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0.15232433433000001</v>
      </c>
      <c r="BB43" s="244">
        <v>0.15415143033000001</v>
      </c>
      <c r="BC43" s="244">
        <v>0.15589967699999999</v>
      </c>
      <c r="BD43" s="244">
        <v>0.160555222</v>
      </c>
      <c r="BE43" s="244">
        <v>0.15794232033</v>
      </c>
      <c r="BF43" s="244">
        <v>0.14966812733000001</v>
      </c>
      <c r="BG43" s="244">
        <v>0.15608389967</v>
      </c>
      <c r="BH43" s="244">
        <v>0.15975143375</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369"/>
      <c r="BJ44" s="369"/>
      <c r="BK44" s="369"/>
      <c r="BL44" s="369"/>
      <c r="BM44" s="369"/>
      <c r="BN44" s="369"/>
      <c r="BO44" s="369"/>
      <c r="BP44" s="369"/>
      <c r="BQ44" s="369"/>
      <c r="BR44" s="369"/>
      <c r="BS44" s="369"/>
      <c r="BT44" s="369"/>
      <c r="BU44" s="369"/>
      <c r="BV44" s="369"/>
    </row>
    <row r="45" spans="1:74" ht="11.15" customHeight="1" x14ac:dyDescent="0.25">
      <c r="A45" s="159" t="s">
        <v>378</v>
      </c>
      <c r="B45" s="169" t="s">
        <v>80</v>
      </c>
      <c r="C45" s="244">
        <v>60.570074562000002</v>
      </c>
      <c r="D45" s="244">
        <v>60.658088020000001</v>
      </c>
      <c r="E45" s="244">
        <v>60.759711357999997</v>
      </c>
      <c r="F45" s="244">
        <v>60.418558472999997</v>
      </c>
      <c r="G45" s="244">
        <v>60.887215929</v>
      </c>
      <c r="H45" s="244">
        <v>61.167907761999999</v>
      </c>
      <c r="I45" s="244">
        <v>61.596355955999996</v>
      </c>
      <c r="J45" s="244">
        <v>61.081631930999997</v>
      </c>
      <c r="K45" s="244">
        <v>61.001508123000001</v>
      </c>
      <c r="L45" s="244">
        <v>61.790626664999998</v>
      </c>
      <c r="M45" s="244">
        <v>62.529743674000002</v>
      </c>
      <c r="N45" s="244">
        <v>61.746011433</v>
      </c>
      <c r="O45" s="244">
        <v>61.956071899000001</v>
      </c>
      <c r="P45" s="244">
        <v>62.359235558000002</v>
      </c>
      <c r="Q45" s="244">
        <v>62.852744911000002</v>
      </c>
      <c r="R45" s="244">
        <v>63.052511355999997</v>
      </c>
      <c r="S45" s="244">
        <v>63.158974127</v>
      </c>
      <c r="T45" s="244">
        <v>63.873396587000002</v>
      </c>
      <c r="U45" s="244">
        <v>64.62537236</v>
      </c>
      <c r="V45" s="244">
        <v>64.919401156000006</v>
      </c>
      <c r="W45" s="244">
        <v>64.499441489999995</v>
      </c>
      <c r="X45" s="244">
        <v>65.228889299000002</v>
      </c>
      <c r="Y45" s="244">
        <v>65.571228145999996</v>
      </c>
      <c r="Z45" s="244">
        <v>65.735679895000004</v>
      </c>
      <c r="AA45" s="244">
        <v>64.736841798</v>
      </c>
      <c r="AB45" s="244">
        <v>64.561622878999998</v>
      </c>
      <c r="AC45" s="244">
        <v>65.083144231000006</v>
      </c>
      <c r="AD45" s="244">
        <v>65.284902013999996</v>
      </c>
      <c r="AE45" s="244">
        <v>65.420887106999999</v>
      </c>
      <c r="AF45" s="244">
        <v>65.763201424000002</v>
      </c>
      <c r="AG45" s="244">
        <v>65.663663001000003</v>
      </c>
      <c r="AH45" s="244">
        <v>66.572567304000003</v>
      </c>
      <c r="AI45" s="244">
        <v>66.494183234999994</v>
      </c>
      <c r="AJ45" s="244">
        <v>66.917692680000002</v>
      </c>
      <c r="AK45" s="244">
        <v>67.723535139000006</v>
      </c>
      <c r="AL45" s="244">
        <v>67.467975379999999</v>
      </c>
      <c r="AM45" s="244">
        <v>67.474691190000001</v>
      </c>
      <c r="AN45" s="244">
        <v>67.093417852000002</v>
      </c>
      <c r="AO45" s="244">
        <v>67.154550200000003</v>
      </c>
      <c r="AP45" s="244">
        <v>64.493203667000003</v>
      </c>
      <c r="AQ45" s="244">
        <v>59.127564212000003</v>
      </c>
      <c r="AR45" s="244">
        <v>61.201838658</v>
      </c>
      <c r="AS45" s="244">
        <v>62.401494376999999</v>
      </c>
      <c r="AT45" s="244">
        <v>62.375052611999998</v>
      </c>
      <c r="AU45" s="244">
        <v>62.313552106000003</v>
      </c>
      <c r="AV45" s="244">
        <v>62.264402615999998</v>
      </c>
      <c r="AW45" s="244">
        <v>63.122968395999997</v>
      </c>
      <c r="AX45" s="244">
        <v>62.835330505000002</v>
      </c>
      <c r="AY45" s="244">
        <v>63.299400616</v>
      </c>
      <c r="AZ45" s="244">
        <v>60.337455259000002</v>
      </c>
      <c r="BA45" s="244">
        <v>63.470318654000003</v>
      </c>
      <c r="BB45" s="244">
        <v>63.686827029</v>
      </c>
      <c r="BC45" s="244">
        <v>64.167392839000001</v>
      </c>
      <c r="BD45" s="244">
        <v>64.173001646000003</v>
      </c>
      <c r="BE45" s="244">
        <v>64.862097624</v>
      </c>
      <c r="BF45" s="244">
        <v>64.446838249999999</v>
      </c>
      <c r="BG45" s="244">
        <v>64.433489895999998</v>
      </c>
      <c r="BH45" s="244">
        <v>65.956245366999994</v>
      </c>
      <c r="BI45" s="368">
        <v>66.050737471999994</v>
      </c>
      <c r="BJ45" s="368">
        <v>66.228888046999998</v>
      </c>
      <c r="BK45" s="368">
        <v>66.077341034</v>
      </c>
      <c r="BL45" s="368">
        <v>66.171638698999999</v>
      </c>
      <c r="BM45" s="368">
        <v>66.374765531999998</v>
      </c>
      <c r="BN45" s="368">
        <v>66.827428889000004</v>
      </c>
      <c r="BO45" s="368">
        <v>67.228297279000003</v>
      </c>
      <c r="BP45" s="368">
        <v>67.699042907000006</v>
      </c>
      <c r="BQ45" s="368">
        <v>67.866009457000004</v>
      </c>
      <c r="BR45" s="368">
        <v>68.279206165000005</v>
      </c>
      <c r="BS45" s="368">
        <v>68.135245819999994</v>
      </c>
      <c r="BT45" s="368">
        <v>68.520822452000004</v>
      </c>
      <c r="BU45" s="368">
        <v>68.618230703999998</v>
      </c>
      <c r="BV45" s="368">
        <v>68.318585274</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368"/>
      <c r="BJ46" s="368"/>
      <c r="BK46" s="368"/>
      <c r="BL46" s="368"/>
      <c r="BM46" s="368"/>
      <c r="BN46" s="368"/>
      <c r="BO46" s="368"/>
      <c r="BP46" s="368"/>
      <c r="BQ46" s="368"/>
      <c r="BR46" s="368"/>
      <c r="BS46" s="368"/>
      <c r="BT46" s="368"/>
      <c r="BU46" s="368"/>
      <c r="BV46" s="368"/>
    </row>
    <row r="47" spans="1:74" ht="11.15" customHeight="1" x14ac:dyDescent="0.25">
      <c r="A47" s="159" t="s">
        <v>377</v>
      </c>
      <c r="B47" s="169" t="s">
        <v>386</v>
      </c>
      <c r="C47" s="244">
        <v>5.3936030280000002</v>
      </c>
      <c r="D47" s="244">
        <v>5.3083399596999996</v>
      </c>
      <c r="E47" s="244">
        <v>5.2590704279000002</v>
      </c>
      <c r="F47" s="244">
        <v>5.3426917146999999</v>
      </c>
      <c r="G47" s="244">
        <v>5.3146601776000004</v>
      </c>
      <c r="H47" s="244">
        <v>5.2905803578999997</v>
      </c>
      <c r="I47" s="244">
        <v>5.3099517623999999</v>
      </c>
      <c r="J47" s="244">
        <v>5.2407027101999999</v>
      </c>
      <c r="K47" s="244">
        <v>5.2482711494999998</v>
      </c>
      <c r="L47" s="244">
        <v>5.2041342566999997</v>
      </c>
      <c r="M47" s="244">
        <v>5.3016748594000003</v>
      </c>
      <c r="N47" s="244">
        <v>5.3581990567000002</v>
      </c>
      <c r="O47" s="244">
        <v>5.3058816773000004</v>
      </c>
      <c r="P47" s="244">
        <v>5.3303531359000003</v>
      </c>
      <c r="Q47" s="244">
        <v>5.2716755427999997</v>
      </c>
      <c r="R47" s="244">
        <v>5.2497146196999998</v>
      </c>
      <c r="S47" s="244">
        <v>5.2125641156000002</v>
      </c>
      <c r="T47" s="244">
        <v>5.3104651001000001</v>
      </c>
      <c r="U47" s="244">
        <v>5.2655764574999999</v>
      </c>
      <c r="V47" s="244">
        <v>5.3019588432999996</v>
      </c>
      <c r="W47" s="244">
        <v>5.2575328250000002</v>
      </c>
      <c r="X47" s="244">
        <v>5.2601204597000004</v>
      </c>
      <c r="Y47" s="244">
        <v>5.2699214010000004</v>
      </c>
      <c r="Z47" s="244">
        <v>5.3503527823999999</v>
      </c>
      <c r="AA47" s="244">
        <v>5.4801925153999997</v>
      </c>
      <c r="AB47" s="244">
        <v>5.4693935923000003</v>
      </c>
      <c r="AC47" s="244">
        <v>5.4991973788999999</v>
      </c>
      <c r="AD47" s="244">
        <v>5.4879366558999996</v>
      </c>
      <c r="AE47" s="244">
        <v>5.4251346893000001</v>
      </c>
      <c r="AF47" s="244">
        <v>5.4399250058000002</v>
      </c>
      <c r="AG47" s="244">
        <v>5.2843058967000003</v>
      </c>
      <c r="AH47" s="244">
        <v>5.3380109786999999</v>
      </c>
      <c r="AI47" s="244">
        <v>5.3068470948000002</v>
      </c>
      <c r="AJ47" s="244">
        <v>5.2961721588000001</v>
      </c>
      <c r="AK47" s="244">
        <v>5.3734504779999996</v>
      </c>
      <c r="AL47" s="244">
        <v>5.4341958341999996</v>
      </c>
      <c r="AM47" s="244">
        <v>5.2505907586999996</v>
      </c>
      <c r="AN47" s="244">
        <v>5.2289167869000002</v>
      </c>
      <c r="AO47" s="244">
        <v>5.1850516474999999</v>
      </c>
      <c r="AP47" s="244">
        <v>5.1567997841000004</v>
      </c>
      <c r="AQ47" s="244">
        <v>5.0495943034000002</v>
      </c>
      <c r="AR47" s="244">
        <v>5.0173027492999998</v>
      </c>
      <c r="AS47" s="244">
        <v>4.9803748158000003</v>
      </c>
      <c r="AT47" s="244">
        <v>5.0334658284999998</v>
      </c>
      <c r="AU47" s="244">
        <v>5.0611591335000004</v>
      </c>
      <c r="AV47" s="244">
        <v>5.0278354746999998</v>
      </c>
      <c r="AW47" s="244">
        <v>5.1202791379999999</v>
      </c>
      <c r="AX47" s="244">
        <v>5.2186931544000004</v>
      </c>
      <c r="AY47" s="244">
        <v>5.2980204025999997</v>
      </c>
      <c r="AZ47" s="244">
        <v>5.2902031453999996</v>
      </c>
      <c r="BA47" s="244">
        <v>5.2709684051999997</v>
      </c>
      <c r="BB47" s="244">
        <v>5.2763985697000004</v>
      </c>
      <c r="BC47" s="244">
        <v>5.2664257762000002</v>
      </c>
      <c r="BD47" s="244">
        <v>5.2792409583</v>
      </c>
      <c r="BE47" s="244">
        <v>5.3443768520999999</v>
      </c>
      <c r="BF47" s="244">
        <v>5.3807029632000001</v>
      </c>
      <c r="BG47" s="244">
        <v>5.3549520181999997</v>
      </c>
      <c r="BH47" s="244">
        <v>5.3571210968000003</v>
      </c>
      <c r="BI47" s="368">
        <v>5.4298255875999999</v>
      </c>
      <c r="BJ47" s="368">
        <v>5.5165146693000002</v>
      </c>
      <c r="BK47" s="368">
        <v>5.6565639703999997</v>
      </c>
      <c r="BL47" s="368">
        <v>5.5709434193999998</v>
      </c>
      <c r="BM47" s="368">
        <v>5.5445204762999998</v>
      </c>
      <c r="BN47" s="368">
        <v>5.4637226606000002</v>
      </c>
      <c r="BO47" s="368">
        <v>5.4603418961000001</v>
      </c>
      <c r="BP47" s="368">
        <v>5.4813389106999999</v>
      </c>
      <c r="BQ47" s="368">
        <v>5.5139444225999998</v>
      </c>
      <c r="BR47" s="368">
        <v>5.5349701471000001</v>
      </c>
      <c r="BS47" s="368">
        <v>5.5002811070000002</v>
      </c>
      <c r="BT47" s="368">
        <v>5.4867986128000004</v>
      </c>
      <c r="BU47" s="368">
        <v>5.5511944377000004</v>
      </c>
      <c r="BV47" s="368">
        <v>5.6287922713</v>
      </c>
    </row>
    <row r="48" spans="1:74" ht="11.15" customHeight="1" x14ac:dyDescent="0.25">
      <c r="A48" s="159" t="s">
        <v>379</v>
      </c>
      <c r="B48" s="169" t="s">
        <v>387</v>
      </c>
      <c r="C48" s="244">
        <v>65.963677590000003</v>
      </c>
      <c r="D48" s="244">
        <v>65.966427980000006</v>
      </c>
      <c r="E48" s="244">
        <v>66.018781786000005</v>
      </c>
      <c r="F48" s="244">
        <v>65.761250187000002</v>
      </c>
      <c r="G48" s="244">
        <v>66.201876106</v>
      </c>
      <c r="H48" s="244">
        <v>66.458488119999998</v>
      </c>
      <c r="I48" s="244">
        <v>66.906307718999997</v>
      </c>
      <c r="J48" s="244">
        <v>66.322334640999998</v>
      </c>
      <c r="K48" s="244">
        <v>66.249779273000001</v>
      </c>
      <c r="L48" s="244">
        <v>66.994760920999994</v>
      </c>
      <c r="M48" s="244">
        <v>67.831418533000004</v>
      </c>
      <c r="N48" s="244">
        <v>67.10421049</v>
      </c>
      <c r="O48" s="244">
        <v>67.261953575999996</v>
      </c>
      <c r="P48" s="244">
        <v>67.689588693999994</v>
      </c>
      <c r="Q48" s="244">
        <v>68.124420454000003</v>
      </c>
      <c r="R48" s="244">
        <v>68.302225976000003</v>
      </c>
      <c r="S48" s="244">
        <v>68.371538243000003</v>
      </c>
      <c r="T48" s="244">
        <v>69.183861687000004</v>
      </c>
      <c r="U48" s="244">
        <v>69.890948816999995</v>
      </c>
      <c r="V48" s="244">
        <v>70.221359999000001</v>
      </c>
      <c r="W48" s="244">
        <v>69.756974314999994</v>
      </c>
      <c r="X48" s="244">
        <v>70.489009758999998</v>
      </c>
      <c r="Y48" s="244">
        <v>70.841149547000001</v>
      </c>
      <c r="Z48" s="244">
        <v>71.086032677000006</v>
      </c>
      <c r="AA48" s="244">
        <v>70.217034314000003</v>
      </c>
      <c r="AB48" s="244">
        <v>70.031016472000005</v>
      </c>
      <c r="AC48" s="244">
        <v>70.58234161</v>
      </c>
      <c r="AD48" s="244">
        <v>70.772838669999999</v>
      </c>
      <c r="AE48" s="244">
        <v>70.846021796000002</v>
      </c>
      <c r="AF48" s="244">
        <v>71.203126429999998</v>
      </c>
      <c r="AG48" s="244">
        <v>70.947968897999999</v>
      </c>
      <c r="AH48" s="244">
        <v>71.910578282000003</v>
      </c>
      <c r="AI48" s="244">
        <v>71.801030330000003</v>
      </c>
      <c r="AJ48" s="244">
        <v>72.213864838999996</v>
      </c>
      <c r="AK48" s="244">
        <v>73.096985617000001</v>
      </c>
      <c r="AL48" s="244">
        <v>72.902171214000006</v>
      </c>
      <c r="AM48" s="244">
        <v>72.725281949000006</v>
      </c>
      <c r="AN48" s="244">
        <v>72.322334639000005</v>
      </c>
      <c r="AO48" s="244">
        <v>72.339601848000001</v>
      </c>
      <c r="AP48" s="244">
        <v>69.650003451000003</v>
      </c>
      <c r="AQ48" s="244">
        <v>64.177158515000002</v>
      </c>
      <c r="AR48" s="244">
        <v>66.219141406999995</v>
      </c>
      <c r="AS48" s="244">
        <v>67.381869193</v>
      </c>
      <c r="AT48" s="244">
        <v>67.408518439999995</v>
      </c>
      <c r="AU48" s="244">
        <v>67.374711239999996</v>
      </c>
      <c r="AV48" s="244">
        <v>67.292238091000002</v>
      </c>
      <c r="AW48" s="244">
        <v>68.243247534000005</v>
      </c>
      <c r="AX48" s="244">
        <v>68.054023659999999</v>
      </c>
      <c r="AY48" s="244">
        <v>68.597421018000006</v>
      </c>
      <c r="AZ48" s="244">
        <v>65.627658405000005</v>
      </c>
      <c r="BA48" s="244">
        <v>68.741287059000001</v>
      </c>
      <c r="BB48" s="244">
        <v>68.963225597999994</v>
      </c>
      <c r="BC48" s="244">
        <v>69.433818615000007</v>
      </c>
      <c r="BD48" s="244">
        <v>69.452242604000006</v>
      </c>
      <c r="BE48" s="244">
        <v>70.206474475999997</v>
      </c>
      <c r="BF48" s="244">
        <v>69.827541213000003</v>
      </c>
      <c r="BG48" s="244">
        <v>69.788441915000007</v>
      </c>
      <c r="BH48" s="244">
        <v>71.313366463999998</v>
      </c>
      <c r="BI48" s="368">
        <v>71.480563059000005</v>
      </c>
      <c r="BJ48" s="368">
        <v>71.745402717000005</v>
      </c>
      <c r="BK48" s="368">
        <v>71.733905004999997</v>
      </c>
      <c r="BL48" s="368">
        <v>71.742582118000001</v>
      </c>
      <c r="BM48" s="368">
        <v>71.919286008</v>
      </c>
      <c r="BN48" s="368">
        <v>72.291151549999995</v>
      </c>
      <c r="BO48" s="368">
        <v>72.688639175000006</v>
      </c>
      <c r="BP48" s="368">
        <v>73.180381818000001</v>
      </c>
      <c r="BQ48" s="368">
        <v>73.379953878999999</v>
      </c>
      <c r="BR48" s="368">
        <v>73.814176312000001</v>
      </c>
      <c r="BS48" s="368">
        <v>73.635526927000001</v>
      </c>
      <c r="BT48" s="368">
        <v>74.007621064999995</v>
      </c>
      <c r="BU48" s="368">
        <v>74.169425141999994</v>
      </c>
      <c r="BV48" s="368">
        <v>73.947377544999995</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368"/>
      <c r="BJ49" s="368"/>
      <c r="BK49" s="368"/>
      <c r="BL49" s="368"/>
      <c r="BM49" s="368"/>
      <c r="BN49" s="368"/>
      <c r="BO49" s="368"/>
      <c r="BP49" s="368"/>
      <c r="BQ49" s="368"/>
      <c r="BR49" s="368"/>
      <c r="BS49" s="368"/>
      <c r="BT49" s="368"/>
      <c r="BU49" s="368"/>
      <c r="BV49" s="368"/>
    </row>
    <row r="50" spans="1:74" ht="11.15" customHeight="1" x14ac:dyDescent="0.25">
      <c r="A50" s="159" t="s">
        <v>904</v>
      </c>
      <c r="B50" s="171" t="s">
        <v>905</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0.17322580644999999</v>
      </c>
      <c r="AP50" s="245">
        <v>0.84599999999999997</v>
      </c>
      <c r="AQ50" s="245">
        <v>0.91800000000000004</v>
      </c>
      <c r="AR50" s="245">
        <v>1.0029999999999999</v>
      </c>
      <c r="AS50" s="245">
        <v>0.75036000000000003</v>
      </c>
      <c r="AT50" s="245">
        <v>0.91654999999999998</v>
      </c>
      <c r="AU50" s="245">
        <v>0.47603000000000001</v>
      </c>
      <c r="AV50" s="245">
        <v>0.94864999999999999</v>
      </c>
      <c r="AW50" s="245">
        <v>0.436</v>
      </c>
      <c r="AX50" s="245">
        <v>0.46500000000000002</v>
      </c>
      <c r="AY50" s="245">
        <v>0.32580645160999999</v>
      </c>
      <c r="AZ50" s="245">
        <v>1.2609999999999999</v>
      </c>
      <c r="BA50" s="245">
        <v>0.30499999999999999</v>
      </c>
      <c r="BB50" s="245">
        <v>0.66600000000000004</v>
      </c>
      <c r="BC50" s="245">
        <v>0.44900000000000001</v>
      </c>
      <c r="BD50" s="245">
        <v>0.39600000000000002</v>
      </c>
      <c r="BE50" s="245">
        <v>0.17499999999999999</v>
      </c>
      <c r="BF50" s="245">
        <v>0.92800000000000005</v>
      </c>
      <c r="BG50" s="245">
        <v>1.4179999999999999</v>
      </c>
      <c r="BH50" s="245">
        <v>0.72299999999999998</v>
      </c>
      <c r="BI50" s="559" t="s">
        <v>1405</v>
      </c>
      <c r="BJ50" s="559" t="s">
        <v>1405</v>
      </c>
      <c r="BK50" s="559" t="s">
        <v>1405</v>
      </c>
      <c r="BL50" s="559" t="s">
        <v>1405</v>
      </c>
      <c r="BM50" s="559" t="s">
        <v>1405</v>
      </c>
      <c r="BN50" s="559" t="s">
        <v>1405</v>
      </c>
      <c r="BO50" s="559" t="s">
        <v>1405</v>
      </c>
      <c r="BP50" s="559" t="s">
        <v>1405</v>
      </c>
      <c r="BQ50" s="559" t="s">
        <v>1405</v>
      </c>
      <c r="BR50" s="559" t="s">
        <v>1405</v>
      </c>
      <c r="BS50" s="559" t="s">
        <v>1405</v>
      </c>
      <c r="BT50" s="559" t="s">
        <v>1405</v>
      </c>
      <c r="BU50" s="559" t="s">
        <v>1405</v>
      </c>
      <c r="BV50" s="559" t="s">
        <v>1405</v>
      </c>
    </row>
    <row r="51" spans="1:74" ht="12" customHeight="1" x14ac:dyDescent="0.25">
      <c r="B51" s="779" t="s">
        <v>815</v>
      </c>
      <c r="C51" s="763"/>
      <c r="D51" s="763"/>
      <c r="E51" s="763"/>
      <c r="F51" s="763"/>
      <c r="G51" s="763"/>
      <c r="H51" s="763"/>
      <c r="I51" s="763"/>
      <c r="J51" s="763"/>
      <c r="K51" s="763"/>
      <c r="L51" s="763"/>
      <c r="M51" s="763"/>
      <c r="N51" s="763"/>
      <c r="O51" s="763"/>
      <c r="P51" s="763"/>
      <c r="Q51" s="763"/>
    </row>
    <row r="52" spans="1:74" ht="12" customHeight="1" x14ac:dyDescent="0.25">
      <c r="B52" s="786" t="s">
        <v>1349</v>
      </c>
      <c r="C52" s="786"/>
      <c r="D52" s="786"/>
      <c r="E52" s="786"/>
      <c r="F52" s="786"/>
      <c r="G52" s="786"/>
      <c r="H52" s="786"/>
      <c r="I52" s="786"/>
      <c r="J52" s="786"/>
      <c r="K52" s="786"/>
      <c r="L52" s="786"/>
      <c r="M52" s="786"/>
      <c r="N52" s="786"/>
      <c r="O52" s="786"/>
      <c r="P52" s="786"/>
      <c r="Q52" s="786"/>
      <c r="R52" s="786"/>
    </row>
    <row r="53" spans="1:74" s="397" customFormat="1" ht="12" customHeight="1" x14ac:dyDescent="0.25">
      <c r="A53" s="398"/>
      <c r="B53" s="786" t="s">
        <v>1116</v>
      </c>
      <c r="C53" s="786"/>
      <c r="D53" s="786"/>
      <c r="E53" s="786"/>
      <c r="F53" s="786"/>
      <c r="G53" s="786"/>
      <c r="H53" s="786"/>
      <c r="I53" s="786"/>
      <c r="J53" s="786"/>
      <c r="K53" s="786"/>
      <c r="L53" s="786"/>
      <c r="M53" s="786"/>
      <c r="N53" s="786"/>
      <c r="O53" s="786"/>
      <c r="P53" s="786"/>
      <c r="Q53" s="786"/>
      <c r="R53" s="689"/>
      <c r="AY53" s="483"/>
      <c r="AZ53" s="483"/>
      <c r="BA53" s="483"/>
      <c r="BB53" s="483"/>
      <c r="BC53" s="483"/>
      <c r="BD53" s="577"/>
      <c r="BE53" s="577"/>
      <c r="BF53" s="577"/>
      <c r="BG53" s="483"/>
      <c r="BH53" s="483"/>
      <c r="BI53" s="483"/>
      <c r="BJ53" s="483"/>
    </row>
    <row r="54" spans="1:74" s="397" customFormat="1" ht="12" customHeight="1" x14ac:dyDescent="0.25">
      <c r="A54" s="398"/>
      <c r="B54" s="756" t="str">
        <f>"Notes: "&amp;"EIA completed modeling and analysis for this report on " &amp;Dates!D2&amp;"."</f>
        <v>Notes: EIA completed modeling and analysis for this report on Thursday November 4, 2021.</v>
      </c>
      <c r="C54" s="755"/>
      <c r="D54" s="755"/>
      <c r="E54" s="755"/>
      <c r="F54" s="755"/>
      <c r="G54" s="755"/>
      <c r="H54" s="755"/>
      <c r="I54" s="755"/>
      <c r="J54" s="755"/>
      <c r="K54" s="755"/>
      <c r="L54" s="755"/>
      <c r="M54" s="755"/>
      <c r="N54" s="755"/>
      <c r="O54" s="755"/>
      <c r="P54" s="755"/>
      <c r="Q54" s="755"/>
      <c r="AY54" s="483"/>
      <c r="AZ54" s="483"/>
      <c r="BA54" s="483"/>
      <c r="BB54" s="483"/>
      <c r="BC54" s="483"/>
      <c r="BD54" s="577"/>
      <c r="BE54" s="577"/>
      <c r="BF54" s="577"/>
      <c r="BG54" s="483"/>
      <c r="BH54" s="483"/>
      <c r="BI54" s="483"/>
      <c r="BJ54" s="483"/>
    </row>
    <row r="55" spans="1:74" s="397" customFormat="1" ht="12" customHeight="1" x14ac:dyDescent="0.25">
      <c r="A55" s="398"/>
      <c r="B55" s="756" t="s">
        <v>353</v>
      </c>
      <c r="C55" s="755"/>
      <c r="D55" s="755"/>
      <c r="E55" s="755"/>
      <c r="F55" s="755"/>
      <c r="G55" s="755"/>
      <c r="H55" s="755"/>
      <c r="I55" s="755"/>
      <c r="J55" s="755"/>
      <c r="K55" s="755"/>
      <c r="L55" s="755"/>
      <c r="M55" s="755"/>
      <c r="N55" s="755"/>
      <c r="O55" s="755"/>
      <c r="P55" s="755"/>
      <c r="Q55" s="755"/>
      <c r="AY55" s="483"/>
      <c r="AZ55" s="483"/>
      <c r="BA55" s="483"/>
      <c r="BB55" s="483"/>
      <c r="BC55" s="483"/>
      <c r="BD55" s="577"/>
      <c r="BE55" s="577"/>
      <c r="BF55" s="577"/>
      <c r="BG55" s="483"/>
      <c r="BH55" s="483"/>
      <c r="BI55" s="483"/>
      <c r="BJ55" s="483"/>
    </row>
    <row r="56" spans="1:74" s="397" customFormat="1" ht="12" customHeight="1" x14ac:dyDescent="0.25">
      <c r="A56" s="398"/>
      <c r="B56" s="780" t="s">
        <v>802</v>
      </c>
      <c r="C56" s="780"/>
      <c r="D56" s="780"/>
      <c r="E56" s="780"/>
      <c r="F56" s="780"/>
      <c r="G56" s="780"/>
      <c r="H56" s="780"/>
      <c r="I56" s="780"/>
      <c r="J56" s="780"/>
      <c r="K56" s="780"/>
      <c r="L56" s="780"/>
      <c r="M56" s="780"/>
      <c r="N56" s="780"/>
      <c r="O56" s="780"/>
      <c r="P56" s="780"/>
      <c r="Q56" s="742"/>
      <c r="AY56" s="483"/>
      <c r="AZ56" s="483"/>
      <c r="BA56" s="483"/>
      <c r="BB56" s="483"/>
      <c r="BC56" s="483"/>
      <c r="BD56" s="577"/>
      <c r="BE56" s="577"/>
      <c r="BF56" s="577"/>
      <c r="BG56" s="483"/>
      <c r="BH56" s="483"/>
      <c r="BI56" s="483"/>
      <c r="BJ56" s="483"/>
    </row>
    <row r="57" spans="1:74" s="397" customFormat="1" ht="12.75" customHeight="1" x14ac:dyDescent="0.25">
      <c r="A57" s="398"/>
      <c r="B57" s="780" t="s">
        <v>862</v>
      </c>
      <c r="C57" s="742"/>
      <c r="D57" s="742"/>
      <c r="E57" s="742"/>
      <c r="F57" s="742"/>
      <c r="G57" s="742"/>
      <c r="H57" s="742"/>
      <c r="I57" s="742"/>
      <c r="J57" s="742"/>
      <c r="K57" s="742"/>
      <c r="L57" s="742"/>
      <c r="M57" s="742"/>
      <c r="N57" s="742"/>
      <c r="O57" s="742"/>
      <c r="P57" s="742"/>
      <c r="Q57" s="742"/>
      <c r="AY57" s="483"/>
      <c r="AZ57" s="483"/>
      <c r="BA57" s="483"/>
      <c r="BB57" s="483"/>
      <c r="BC57" s="483"/>
      <c r="BD57" s="577"/>
      <c r="BE57" s="577"/>
      <c r="BF57" s="577"/>
      <c r="BG57" s="483"/>
      <c r="BH57" s="483"/>
      <c r="BI57" s="483"/>
      <c r="BJ57" s="483"/>
    </row>
    <row r="58" spans="1:74" s="397" customFormat="1" ht="12" customHeight="1" x14ac:dyDescent="0.25">
      <c r="A58" s="398"/>
      <c r="B58" s="782" t="s">
        <v>854</v>
      </c>
      <c r="C58" s="742"/>
      <c r="D58" s="742"/>
      <c r="E58" s="742"/>
      <c r="F58" s="742"/>
      <c r="G58" s="742"/>
      <c r="H58" s="742"/>
      <c r="I58" s="742"/>
      <c r="J58" s="742"/>
      <c r="K58" s="742"/>
      <c r="L58" s="742"/>
      <c r="M58" s="742"/>
      <c r="N58" s="742"/>
      <c r="O58" s="742"/>
      <c r="P58" s="742"/>
      <c r="Q58" s="742"/>
      <c r="AY58" s="483"/>
      <c r="AZ58" s="483"/>
      <c r="BA58" s="483"/>
      <c r="BB58" s="483"/>
      <c r="BC58" s="483"/>
      <c r="BD58" s="577"/>
      <c r="BE58" s="577"/>
      <c r="BF58" s="577"/>
      <c r="BG58" s="483"/>
      <c r="BH58" s="483"/>
      <c r="BI58" s="483"/>
      <c r="BJ58" s="483"/>
    </row>
    <row r="59" spans="1:74" s="397" customFormat="1" ht="12" customHeight="1" x14ac:dyDescent="0.25">
      <c r="A59" s="393"/>
      <c r="B59" s="783" t="s">
        <v>838</v>
      </c>
      <c r="C59" s="784"/>
      <c r="D59" s="784"/>
      <c r="E59" s="784"/>
      <c r="F59" s="784"/>
      <c r="G59" s="784"/>
      <c r="H59" s="784"/>
      <c r="I59" s="784"/>
      <c r="J59" s="784"/>
      <c r="K59" s="784"/>
      <c r="L59" s="784"/>
      <c r="M59" s="784"/>
      <c r="N59" s="784"/>
      <c r="O59" s="784"/>
      <c r="P59" s="784"/>
      <c r="Q59" s="742"/>
      <c r="AY59" s="483"/>
      <c r="AZ59" s="483"/>
      <c r="BA59" s="483"/>
      <c r="BB59" s="483"/>
      <c r="BC59" s="483"/>
      <c r="BD59" s="577"/>
      <c r="BE59" s="577"/>
      <c r="BF59" s="577"/>
      <c r="BG59" s="483"/>
      <c r="BH59" s="483"/>
      <c r="BI59" s="483"/>
      <c r="BJ59" s="483"/>
    </row>
    <row r="60" spans="1:74" ht="12.5" customHeight="1" x14ac:dyDescent="0.25">
      <c r="B60" s="771" t="s">
        <v>1380</v>
      </c>
      <c r="C60" s="742"/>
      <c r="D60" s="742"/>
      <c r="E60" s="742"/>
      <c r="F60" s="742"/>
      <c r="G60" s="742"/>
      <c r="H60" s="742"/>
      <c r="I60" s="742"/>
      <c r="J60" s="742"/>
      <c r="K60" s="742"/>
      <c r="L60" s="742"/>
      <c r="M60" s="742"/>
      <c r="N60" s="742"/>
      <c r="O60" s="742"/>
      <c r="P60" s="742"/>
      <c r="Q60" s="742"/>
      <c r="R60" s="397"/>
      <c r="BK60" s="370"/>
      <c r="BL60" s="370"/>
      <c r="BM60" s="370"/>
      <c r="BN60" s="370"/>
      <c r="BO60" s="370"/>
      <c r="BP60" s="370"/>
      <c r="BQ60" s="370"/>
      <c r="BR60" s="370"/>
      <c r="BS60" s="370"/>
      <c r="BT60" s="370"/>
      <c r="BU60" s="370"/>
      <c r="BV60" s="370"/>
    </row>
    <row r="61" spans="1:74" x14ac:dyDescent="0.25">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8.6328125" defaultRowHeight="10.5" x14ac:dyDescent="0.25"/>
  <cols>
    <col min="1" max="1" width="12.36328125" style="159" customWidth="1"/>
    <col min="2" max="2" width="32"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25" customHeight="1" x14ac:dyDescent="0.3">
      <c r="A1" s="766" t="s">
        <v>798</v>
      </c>
      <c r="B1" s="788" t="s">
        <v>1357</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2.5" x14ac:dyDescent="0.25">
      <c r="A2" s="767"/>
      <c r="B2" s="683" t="str">
        <f>"U.S. Energy Information Administration  |  Short-Term Energy Outlook  - "&amp;Dates!D1</f>
        <v>U.S. Energy Information Administration  |  Short-Term Energy Outlook  - November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5" customHeight="1" x14ac:dyDescent="0.25">
      <c r="A6" s="159" t="s">
        <v>1011</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v>0.88</v>
      </c>
      <c r="BD6" s="244">
        <v>0.89500000000000002</v>
      </c>
      <c r="BE6" s="244">
        <v>0.91</v>
      </c>
      <c r="BF6" s="244">
        <v>0.92</v>
      </c>
      <c r="BG6" s="244">
        <v>0.93</v>
      </c>
      <c r="BH6" s="244">
        <v>0.94</v>
      </c>
      <c r="BI6" s="244" t="s">
        <v>1406</v>
      </c>
      <c r="BJ6" s="244" t="s">
        <v>1406</v>
      </c>
      <c r="BK6" s="244" t="s">
        <v>1406</v>
      </c>
      <c r="BL6" s="244" t="s">
        <v>1406</v>
      </c>
      <c r="BM6" s="244" t="s">
        <v>1406</v>
      </c>
      <c r="BN6" s="244" t="s">
        <v>1406</v>
      </c>
      <c r="BO6" s="244" t="s">
        <v>1406</v>
      </c>
      <c r="BP6" s="244" t="s">
        <v>1406</v>
      </c>
      <c r="BQ6" s="244" t="s">
        <v>1406</v>
      </c>
      <c r="BR6" s="244" t="s">
        <v>1406</v>
      </c>
      <c r="BS6" s="244" t="s">
        <v>1406</v>
      </c>
      <c r="BT6" s="244" t="s">
        <v>1406</v>
      </c>
      <c r="BU6" s="244" t="s">
        <v>1406</v>
      </c>
      <c r="BV6" s="244" t="s">
        <v>1406</v>
      </c>
    </row>
    <row r="7" spans="1:74" ht="11.15" customHeight="1" x14ac:dyDescent="0.25">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1.1100000000000001</v>
      </c>
      <c r="BC7" s="244">
        <v>1.07</v>
      </c>
      <c r="BD7" s="244">
        <v>1.06</v>
      </c>
      <c r="BE7" s="244">
        <v>1.1100000000000001</v>
      </c>
      <c r="BF7" s="244">
        <v>1.07</v>
      </c>
      <c r="BG7" s="244">
        <v>1.1399999999999999</v>
      </c>
      <c r="BH7" s="244">
        <v>1.0900000000000001</v>
      </c>
      <c r="BI7" s="244" t="s">
        <v>1406</v>
      </c>
      <c r="BJ7" s="244" t="s">
        <v>1406</v>
      </c>
      <c r="BK7" s="244" t="s">
        <v>1406</v>
      </c>
      <c r="BL7" s="244" t="s">
        <v>1406</v>
      </c>
      <c r="BM7" s="244" t="s">
        <v>1406</v>
      </c>
      <c r="BN7" s="244" t="s">
        <v>1406</v>
      </c>
      <c r="BO7" s="244" t="s">
        <v>1406</v>
      </c>
      <c r="BP7" s="244" t="s">
        <v>1406</v>
      </c>
      <c r="BQ7" s="244" t="s">
        <v>1406</v>
      </c>
      <c r="BR7" s="244" t="s">
        <v>1406</v>
      </c>
      <c r="BS7" s="244" t="s">
        <v>1406</v>
      </c>
      <c r="BT7" s="244" t="s">
        <v>1406</v>
      </c>
      <c r="BU7" s="244" t="s">
        <v>1406</v>
      </c>
      <c r="BV7" s="244" t="s">
        <v>1406</v>
      </c>
    </row>
    <row r="8" spans="1:74" ht="11.15" customHeight="1" x14ac:dyDescent="0.25">
      <c r="A8" s="159" t="s">
        <v>1106</v>
      </c>
      <c r="B8" s="170" t="s">
        <v>1107</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v>0.26</v>
      </c>
      <c r="BD8" s="244">
        <v>0.27</v>
      </c>
      <c r="BE8" s="244">
        <v>0.26</v>
      </c>
      <c r="BF8" s="244">
        <v>0.26</v>
      </c>
      <c r="BG8" s="244">
        <v>0.25</v>
      </c>
      <c r="BH8" s="244">
        <v>0.26</v>
      </c>
      <c r="BI8" s="244" t="s">
        <v>1406</v>
      </c>
      <c r="BJ8" s="244" t="s">
        <v>1406</v>
      </c>
      <c r="BK8" s="244" t="s">
        <v>1406</v>
      </c>
      <c r="BL8" s="244" t="s">
        <v>1406</v>
      </c>
      <c r="BM8" s="244" t="s">
        <v>1406</v>
      </c>
      <c r="BN8" s="244" t="s">
        <v>1406</v>
      </c>
      <c r="BO8" s="244" t="s">
        <v>1406</v>
      </c>
      <c r="BP8" s="244" t="s">
        <v>1406</v>
      </c>
      <c r="BQ8" s="244" t="s">
        <v>1406</v>
      </c>
      <c r="BR8" s="244" t="s">
        <v>1406</v>
      </c>
      <c r="BS8" s="244" t="s">
        <v>1406</v>
      </c>
      <c r="BT8" s="244" t="s">
        <v>1406</v>
      </c>
      <c r="BU8" s="244" t="s">
        <v>1406</v>
      </c>
      <c r="BV8" s="244" t="s">
        <v>1406</v>
      </c>
    </row>
    <row r="9" spans="1:74" ht="11.15" customHeight="1" x14ac:dyDescent="0.25">
      <c r="A9" s="159" t="s">
        <v>1093</v>
      </c>
      <c r="B9" s="170" t="s">
        <v>1094</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0.105</v>
      </c>
      <c r="AZ9" s="244">
        <v>0.105</v>
      </c>
      <c r="BA9" s="244">
        <v>0.105</v>
      </c>
      <c r="BB9" s="244">
        <v>0.1</v>
      </c>
      <c r="BC9" s="244">
        <v>0.105</v>
      </c>
      <c r="BD9" s="244">
        <v>0.1</v>
      </c>
      <c r="BE9" s="244">
        <v>0.1</v>
      </c>
      <c r="BF9" s="244">
        <v>0.1</v>
      </c>
      <c r="BG9" s="244">
        <v>0.1</v>
      </c>
      <c r="BH9" s="244">
        <v>8.5000000000000006E-2</v>
      </c>
      <c r="BI9" s="244" t="s">
        <v>1406</v>
      </c>
      <c r="BJ9" s="244" t="s">
        <v>1406</v>
      </c>
      <c r="BK9" s="244" t="s">
        <v>1406</v>
      </c>
      <c r="BL9" s="244" t="s">
        <v>1406</v>
      </c>
      <c r="BM9" s="244" t="s">
        <v>1406</v>
      </c>
      <c r="BN9" s="244" t="s">
        <v>1406</v>
      </c>
      <c r="BO9" s="244" t="s">
        <v>1406</v>
      </c>
      <c r="BP9" s="244" t="s">
        <v>1406</v>
      </c>
      <c r="BQ9" s="244" t="s">
        <v>1406</v>
      </c>
      <c r="BR9" s="244" t="s">
        <v>1406</v>
      </c>
      <c r="BS9" s="244" t="s">
        <v>1406</v>
      </c>
      <c r="BT9" s="244" t="s">
        <v>1406</v>
      </c>
      <c r="BU9" s="244" t="s">
        <v>1406</v>
      </c>
      <c r="BV9" s="244" t="s">
        <v>1406</v>
      </c>
    </row>
    <row r="10" spans="1:74" ht="11.15" customHeight="1" x14ac:dyDescent="0.25">
      <c r="A10" s="159" t="s">
        <v>1018</v>
      </c>
      <c r="B10" s="170" t="s">
        <v>1019</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v>0.17</v>
      </c>
      <c r="BD10" s="244">
        <v>0.18</v>
      </c>
      <c r="BE10" s="244">
        <v>0.18</v>
      </c>
      <c r="BF10" s="244">
        <v>0.18</v>
      </c>
      <c r="BG10" s="244">
        <v>0.19</v>
      </c>
      <c r="BH10" s="244">
        <v>0.18</v>
      </c>
      <c r="BI10" s="244" t="s">
        <v>1406</v>
      </c>
      <c r="BJ10" s="244" t="s">
        <v>1406</v>
      </c>
      <c r="BK10" s="244" t="s">
        <v>1406</v>
      </c>
      <c r="BL10" s="244" t="s">
        <v>1406</v>
      </c>
      <c r="BM10" s="244" t="s">
        <v>1406</v>
      </c>
      <c r="BN10" s="244" t="s">
        <v>1406</v>
      </c>
      <c r="BO10" s="244" t="s">
        <v>1406</v>
      </c>
      <c r="BP10" s="244" t="s">
        <v>1406</v>
      </c>
      <c r="BQ10" s="244" t="s">
        <v>1406</v>
      </c>
      <c r="BR10" s="244" t="s">
        <v>1406</v>
      </c>
      <c r="BS10" s="244" t="s">
        <v>1406</v>
      </c>
      <c r="BT10" s="244" t="s">
        <v>1406</v>
      </c>
      <c r="BU10" s="244" t="s">
        <v>1406</v>
      </c>
      <c r="BV10" s="244" t="s">
        <v>1406</v>
      </c>
    </row>
    <row r="11" spans="1:74" ht="11.15" customHeight="1" x14ac:dyDescent="0.25">
      <c r="A11" s="159" t="s">
        <v>1010</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v>2.4500000000000002</v>
      </c>
      <c r="BD11" s="244">
        <v>2.5</v>
      </c>
      <c r="BE11" s="244">
        <v>2.5</v>
      </c>
      <c r="BF11" s="244">
        <v>2.5</v>
      </c>
      <c r="BG11" s="244">
        <v>2.5</v>
      </c>
      <c r="BH11" s="244">
        <v>2.5</v>
      </c>
      <c r="BI11" s="244" t="s">
        <v>1406</v>
      </c>
      <c r="BJ11" s="244" t="s">
        <v>1406</v>
      </c>
      <c r="BK11" s="244" t="s">
        <v>1406</v>
      </c>
      <c r="BL11" s="244" t="s">
        <v>1406</v>
      </c>
      <c r="BM11" s="244" t="s">
        <v>1406</v>
      </c>
      <c r="BN11" s="244" t="s">
        <v>1406</v>
      </c>
      <c r="BO11" s="244" t="s">
        <v>1406</v>
      </c>
      <c r="BP11" s="244" t="s">
        <v>1406</v>
      </c>
      <c r="BQ11" s="244" t="s">
        <v>1406</v>
      </c>
      <c r="BR11" s="244" t="s">
        <v>1406</v>
      </c>
      <c r="BS11" s="244" t="s">
        <v>1406</v>
      </c>
      <c r="BT11" s="244" t="s">
        <v>1406</v>
      </c>
      <c r="BU11" s="244" t="s">
        <v>1406</v>
      </c>
      <c r="BV11" s="244" t="s">
        <v>1406</v>
      </c>
    </row>
    <row r="12" spans="1:74" ht="11.15" customHeight="1" x14ac:dyDescent="0.25">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v>4</v>
      </c>
      <c r="BD12" s="244">
        <v>3.95</v>
      </c>
      <c r="BE12" s="244">
        <v>4</v>
      </c>
      <c r="BF12" s="244">
        <v>4.0750000000000002</v>
      </c>
      <c r="BG12" s="244">
        <v>4.125</v>
      </c>
      <c r="BH12" s="244">
        <v>4.2</v>
      </c>
      <c r="BI12" s="244" t="s">
        <v>1406</v>
      </c>
      <c r="BJ12" s="244" t="s">
        <v>1406</v>
      </c>
      <c r="BK12" s="244" t="s">
        <v>1406</v>
      </c>
      <c r="BL12" s="244" t="s">
        <v>1406</v>
      </c>
      <c r="BM12" s="244" t="s">
        <v>1406</v>
      </c>
      <c r="BN12" s="244" t="s">
        <v>1406</v>
      </c>
      <c r="BO12" s="244" t="s">
        <v>1406</v>
      </c>
      <c r="BP12" s="244" t="s">
        <v>1406</v>
      </c>
      <c r="BQ12" s="244" t="s">
        <v>1406</v>
      </c>
      <c r="BR12" s="244" t="s">
        <v>1406</v>
      </c>
      <c r="BS12" s="244" t="s">
        <v>1406</v>
      </c>
      <c r="BT12" s="244" t="s">
        <v>1406</v>
      </c>
      <c r="BU12" s="244" t="s">
        <v>1406</v>
      </c>
      <c r="BV12" s="244" t="s">
        <v>1406</v>
      </c>
    </row>
    <row r="13" spans="1:74" ht="11.15" customHeight="1" x14ac:dyDescent="0.25">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v>2.36</v>
      </c>
      <c r="BD13" s="244">
        <v>2.383</v>
      </c>
      <c r="BE13" s="244">
        <v>2.42</v>
      </c>
      <c r="BF13" s="244">
        <v>2.4500000000000002</v>
      </c>
      <c r="BG13" s="244">
        <v>2.4700000000000002</v>
      </c>
      <c r="BH13" s="244">
        <v>2.5</v>
      </c>
      <c r="BI13" s="244" t="s">
        <v>1406</v>
      </c>
      <c r="BJ13" s="244" t="s">
        <v>1406</v>
      </c>
      <c r="BK13" s="244" t="s">
        <v>1406</v>
      </c>
      <c r="BL13" s="244" t="s">
        <v>1406</v>
      </c>
      <c r="BM13" s="244" t="s">
        <v>1406</v>
      </c>
      <c r="BN13" s="244" t="s">
        <v>1406</v>
      </c>
      <c r="BO13" s="244" t="s">
        <v>1406</v>
      </c>
      <c r="BP13" s="244" t="s">
        <v>1406</v>
      </c>
      <c r="BQ13" s="244" t="s">
        <v>1406</v>
      </c>
      <c r="BR13" s="244" t="s">
        <v>1406</v>
      </c>
      <c r="BS13" s="244" t="s">
        <v>1406</v>
      </c>
      <c r="BT13" s="244" t="s">
        <v>1406</v>
      </c>
      <c r="BU13" s="244" t="s">
        <v>1406</v>
      </c>
      <c r="BV13" s="244" t="s">
        <v>1406</v>
      </c>
    </row>
    <row r="14" spans="1:74" ht="11.15" customHeight="1" x14ac:dyDescent="0.25">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v>1.17</v>
      </c>
      <c r="BD14" s="244">
        <v>1.18</v>
      </c>
      <c r="BE14" s="244">
        <v>1.19</v>
      </c>
      <c r="BF14" s="244">
        <v>1.18</v>
      </c>
      <c r="BG14" s="244">
        <v>1.1599999999999999</v>
      </c>
      <c r="BH14" s="244">
        <v>1.1499999999999999</v>
      </c>
      <c r="BI14" s="244" t="s">
        <v>1406</v>
      </c>
      <c r="BJ14" s="244" t="s">
        <v>1406</v>
      </c>
      <c r="BK14" s="244" t="s">
        <v>1406</v>
      </c>
      <c r="BL14" s="244" t="s">
        <v>1406</v>
      </c>
      <c r="BM14" s="244" t="s">
        <v>1406</v>
      </c>
      <c r="BN14" s="244" t="s">
        <v>1406</v>
      </c>
      <c r="BO14" s="244" t="s">
        <v>1406</v>
      </c>
      <c r="BP14" s="244" t="s">
        <v>1406</v>
      </c>
      <c r="BQ14" s="244" t="s">
        <v>1406</v>
      </c>
      <c r="BR14" s="244" t="s">
        <v>1406</v>
      </c>
      <c r="BS14" s="244" t="s">
        <v>1406</v>
      </c>
      <c r="BT14" s="244" t="s">
        <v>1406</v>
      </c>
      <c r="BU14" s="244" t="s">
        <v>1406</v>
      </c>
      <c r="BV14" s="244" t="s">
        <v>1406</v>
      </c>
    </row>
    <row r="15" spans="1:74" ht="11.15" customHeight="1" x14ac:dyDescent="0.25">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v>1.34</v>
      </c>
      <c r="BD15" s="244">
        <v>1.31</v>
      </c>
      <c r="BE15" s="244">
        <v>1.34</v>
      </c>
      <c r="BF15" s="244">
        <v>1.17</v>
      </c>
      <c r="BG15" s="244">
        <v>1.32</v>
      </c>
      <c r="BH15" s="244">
        <v>1.28</v>
      </c>
      <c r="BI15" s="244" t="s">
        <v>1406</v>
      </c>
      <c r="BJ15" s="244" t="s">
        <v>1406</v>
      </c>
      <c r="BK15" s="244" t="s">
        <v>1406</v>
      </c>
      <c r="BL15" s="244" t="s">
        <v>1406</v>
      </c>
      <c r="BM15" s="244" t="s">
        <v>1406</v>
      </c>
      <c r="BN15" s="244" t="s">
        <v>1406</v>
      </c>
      <c r="BO15" s="244" t="s">
        <v>1406</v>
      </c>
      <c r="BP15" s="244" t="s">
        <v>1406</v>
      </c>
      <c r="BQ15" s="244" t="s">
        <v>1406</v>
      </c>
      <c r="BR15" s="244" t="s">
        <v>1406</v>
      </c>
      <c r="BS15" s="244" t="s">
        <v>1406</v>
      </c>
      <c r="BT15" s="244" t="s">
        <v>1406</v>
      </c>
      <c r="BU15" s="244" t="s">
        <v>1406</v>
      </c>
      <c r="BV15" s="244" t="s">
        <v>1406</v>
      </c>
    </row>
    <row r="16" spans="1:74" ht="11.15" customHeight="1" x14ac:dyDescent="0.25">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v>8.4819999999999993</v>
      </c>
      <c r="BD16" s="244">
        <v>8.9469999999999992</v>
      </c>
      <c r="BE16" s="244">
        <v>9.4499999999999993</v>
      </c>
      <c r="BF16" s="244">
        <v>9.5500000000000007</v>
      </c>
      <c r="BG16" s="244">
        <v>9.65</v>
      </c>
      <c r="BH16" s="244">
        <v>9.8000000000000007</v>
      </c>
      <c r="BI16" s="244" t="s">
        <v>1406</v>
      </c>
      <c r="BJ16" s="244" t="s">
        <v>1406</v>
      </c>
      <c r="BK16" s="244" t="s">
        <v>1406</v>
      </c>
      <c r="BL16" s="244" t="s">
        <v>1406</v>
      </c>
      <c r="BM16" s="244" t="s">
        <v>1406</v>
      </c>
      <c r="BN16" s="244" t="s">
        <v>1406</v>
      </c>
      <c r="BO16" s="244" t="s">
        <v>1406</v>
      </c>
      <c r="BP16" s="244" t="s">
        <v>1406</v>
      </c>
      <c r="BQ16" s="244" t="s">
        <v>1406</v>
      </c>
      <c r="BR16" s="244" t="s">
        <v>1406</v>
      </c>
      <c r="BS16" s="244" t="s">
        <v>1406</v>
      </c>
      <c r="BT16" s="244" t="s">
        <v>1406</v>
      </c>
      <c r="BU16" s="244" t="s">
        <v>1406</v>
      </c>
      <c r="BV16" s="244" t="s">
        <v>1406</v>
      </c>
    </row>
    <row r="17" spans="1:74" ht="11.15" customHeight="1" x14ac:dyDescent="0.25">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v>2.64</v>
      </c>
      <c r="BD17" s="244">
        <v>2.69</v>
      </c>
      <c r="BE17" s="244">
        <v>2.72</v>
      </c>
      <c r="BF17" s="244">
        <v>2.77</v>
      </c>
      <c r="BG17" s="244">
        <v>2.79</v>
      </c>
      <c r="BH17" s="244">
        <v>2.83</v>
      </c>
      <c r="BI17" s="244" t="s">
        <v>1406</v>
      </c>
      <c r="BJ17" s="244" t="s">
        <v>1406</v>
      </c>
      <c r="BK17" s="244" t="s">
        <v>1406</v>
      </c>
      <c r="BL17" s="244" t="s">
        <v>1406</v>
      </c>
      <c r="BM17" s="244" t="s">
        <v>1406</v>
      </c>
      <c r="BN17" s="244" t="s">
        <v>1406</v>
      </c>
      <c r="BO17" s="244" t="s">
        <v>1406</v>
      </c>
      <c r="BP17" s="244" t="s">
        <v>1406</v>
      </c>
      <c r="BQ17" s="244" t="s">
        <v>1406</v>
      </c>
      <c r="BR17" s="244" t="s">
        <v>1406</v>
      </c>
      <c r="BS17" s="244" t="s">
        <v>1406</v>
      </c>
      <c r="BT17" s="244" t="s">
        <v>1406</v>
      </c>
      <c r="BU17" s="244" t="s">
        <v>1406</v>
      </c>
      <c r="BV17" s="244" t="s">
        <v>1406</v>
      </c>
    </row>
    <row r="18" spans="1:74" ht="11.15" customHeight="1" x14ac:dyDescent="0.25">
      <c r="A18" s="159" t="s">
        <v>328</v>
      </c>
      <c r="B18" s="170" t="s">
        <v>319</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v>0.53500000000000003</v>
      </c>
      <c r="BD18" s="244">
        <v>0.55000000000000004</v>
      </c>
      <c r="BE18" s="244">
        <v>0.54</v>
      </c>
      <c r="BF18" s="244">
        <v>0.53</v>
      </c>
      <c r="BG18" s="244">
        <v>0.53</v>
      </c>
      <c r="BH18" s="244">
        <v>0.57999999999999996</v>
      </c>
      <c r="BI18" s="244" t="s">
        <v>1406</v>
      </c>
      <c r="BJ18" s="244" t="s">
        <v>1406</v>
      </c>
      <c r="BK18" s="244" t="s">
        <v>1406</v>
      </c>
      <c r="BL18" s="244" t="s">
        <v>1406</v>
      </c>
      <c r="BM18" s="244" t="s">
        <v>1406</v>
      </c>
      <c r="BN18" s="244" t="s">
        <v>1406</v>
      </c>
      <c r="BO18" s="244" t="s">
        <v>1406</v>
      </c>
      <c r="BP18" s="244" t="s">
        <v>1406</v>
      </c>
      <c r="BQ18" s="244" t="s">
        <v>1406</v>
      </c>
      <c r="BR18" s="244" t="s">
        <v>1406</v>
      </c>
      <c r="BS18" s="244" t="s">
        <v>1406</v>
      </c>
      <c r="BT18" s="244" t="s">
        <v>1406</v>
      </c>
      <c r="BU18" s="244" t="s">
        <v>1406</v>
      </c>
      <c r="BV18" s="244" t="s">
        <v>1406</v>
      </c>
    </row>
    <row r="19" spans="1:74" ht="11.15" customHeight="1" x14ac:dyDescent="0.25">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25.315000000000001</v>
      </c>
      <c r="AZ19" s="244">
        <v>24.875</v>
      </c>
      <c r="BA19" s="244">
        <v>25.024999999999999</v>
      </c>
      <c r="BB19" s="244">
        <v>24.995000000000001</v>
      </c>
      <c r="BC19" s="244">
        <v>25.462</v>
      </c>
      <c r="BD19" s="244">
        <v>26.015000000000001</v>
      </c>
      <c r="BE19" s="244">
        <v>26.72</v>
      </c>
      <c r="BF19" s="244">
        <v>26.754999999999999</v>
      </c>
      <c r="BG19" s="244">
        <v>27.155000000000001</v>
      </c>
      <c r="BH19" s="244">
        <v>27.395</v>
      </c>
      <c r="BI19" s="368">
        <v>28.063784999999999</v>
      </c>
      <c r="BJ19" s="368">
        <v>28.192443999999998</v>
      </c>
      <c r="BK19" s="368">
        <v>28.127534000000001</v>
      </c>
      <c r="BL19" s="368">
        <v>28.117194000000001</v>
      </c>
      <c r="BM19" s="368">
        <v>28.067854000000001</v>
      </c>
      <c r="BN19" s="368">
        <v>28.166513999999999</v>
      </c>
      <c r="BO19" s="368">
        <v>28.375173</v>
      </c>
      <c r="BP19" s="368">
        <v>28.583832999999998</v>
      </c>
      <c r="BQ19" s="368">
        <v>28.492294000000001</v>
      </c>
      <c r="BR19" s="368">
        <v>28.491152</v>
      </c>
      <c r="BS19" s="368">
        <v>28.489812000000001</v>
      </c>
      <c r="BT19" s="368">
        <v>28.498526999999999</v>
      </c>
      <c r="BU19" s="368">
        <v>28.493963000000001</v>
      </c>
      <c r="BV19" s="368">
        <v>28.479410000000001</v>
      </c>
    </row>
    <row r="20" spans="1:74" ht="11.15" customHeight="1" x14ac:dyDescent="0.25">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8"/>
      <c r="BD20" s="738"/>
      <c r="BE20" s="738"/>
      <c r="BF20" s="738"/>
      <c r="BG20" s="738"/>
      <c r="BH20" s="738"/>
      <c r="BI20" s="443"/>
      <c r="BJ20" s="443"/>
      <c r="BK20" s="443"/>
      <c r="BL20" s="443"/>
      <c r="BM20" s="443"/>
      <c r="BN20" s="443"/>
      <c r="BO20" s="443"/>
      <c r="BP20" s="443"/>
      <c r="BQ20" s="443"/>
      <c r="BR20" s="443"/>
      <c r="BS20" s="443"/>
      <c r="BT20" s="443"/>
      <c r="BU20" s="443"/>
      <c r="BV20" s="443"/>
    </row>
    <row r="21" spans="1:74" ht="11.15" customHeight="1" x14ac:dyDescent="0.25">
      <c r="A21" s="159" t="s">
        <v>377</v>
      </c>
      <c r="B21" s="169" t="s">
        <v>997</v>
      </c>
      <c r="C21" s="244">
        <v>5.3936030280000002</v>
      </c>
      <c r="D21" s="244">
        <v>5.3083399596999996</v>
      </c>
      <c r="E21" s="244">
        <v>5.2590704279000002</v>
      </c>
      <c r="F21" s="244">
        <v>5.3426917146999999</v>
      </c>
      <c r="G21" s="244">
        <v>5.3146601776000004</v>
      </c>
      <c r="H21" s="244">
        <v>5.2905803578999997</v>
      </c>
      <c r="I21" s="244">
        <v>5.3099517623999999</v>
      </c>
      <c r="J21" s="244">
        <v>5.2407027101999999</v>
      </c>
      <c r="K21" s="244">
        <v>5.2482711494999998</v>
      </c>
      <c r="L21" s="244">
        <v>5.2041342566999997</v>
      </c>
      <c r="M21" s="244">
        <v>5.3016748594000003</v>
      </c>
      <c r="N21" s="244">
        <v>5.3581990567000002</v>
      </c>
      <c r="O21" s="244">
        <v>5.3058816773000004</v>
      </c>
      <c r="P21" s="244">
        <v>5.3303531359000003</v>
      </c>
      <c r="Q21" s="244">
        <v>5.2716755427999997</v>
      </c>
      <c r="R21" s="244">
        <v>5.2497146196999998</v>
      </c>
      <c r="S21" s="244">
        <v>5.2125641156000002</v>
      </c>
      <c r="T21" s="244">
        <v>5.3104651001000001</v>
      </c>
      <c r="U21" s="244">
        <v>5.2655764574999999</v>
      </c>
      <c r="V21" s="244">
        <v>5.3019588432999996</v>
      </c>
      <c r="W21" s="244">
        <v>5.2575328250000002</v>
      </c>
      <c r="X21" s="244">
        <v>5.2601204597000004</v>
      </c>
      <c r="Y21" s="244">
        <v>5.2699214010000004</v>
      </c>
      <c r="Z21" s="244">
        <v>5.3503527823999999</v>
      </c>
      <c r="AA21" s="244">
        <v>5.4801925153999997</v>
      </c>
      <c r="AB21" s="244">
        <v>5.4693935923000003</v>
      </c>
      <c r="AC21" s="244">
        <v>5.4991973788999999</v>
      </c>
      <c r="AD21" s="244">
        <v>5.4879366558999996</v>
      </c>
      <c r="AE21" s="244">
        <v>5.4251346893000001</v>
      </c>
      <c r="AF21" s="244">
        <v>5.4399250058000002</v>
      </c>
      <c r="AG21" s="244">
        <v>5.2843058967000003</v>
      </c>
      <c r="AH21" s="244">
        <v>5.3380109786999999</v>
      </c>
      <c r="AI21" s="244">
        <v>5.3068470948000002</v>
      </c>
      <c r="AJ21" s="244">
        <v>5.2961721588000001</v>
      </c>
      <c r="AK21" s="244">
        <v>5.3734504779999996</v>
      </c>
      <c r="AL21" s="244">
        <v>5.4341958341999996</v>
      </c>
      <c r="AM21" s="244">
        <v>5.2505907586999996</v>
      </c>
      <c r="AN21" s="244">
        <v>5.2289167869000002</v>
      </c>
      <c r="AO21" s="244">
        <v>5.1850516474999999</v>
      </c>
      <c r="AP21" s="244">
        <v>5.1567997841000004</v>
      </c>
      <c r="AQ21" s="244">
        <v>5.0495943034000002</v>
      </c>
      <c r="AR21" s="244">
        <v>5.0173027492999998</v>
      </c>
      <c r="AS21" s="244">
        <v>4.9803748158000003</v>
      </c>
      <c r="AT21" s="244">
        <v>5.0334658284999998</v>
      </c>
      <c r="AU21" s="244">
        <v>5.0611591335000004</v>
      </c>
      <c r="AV21" s="244">
        <v>5.0278354746999998</v>
      </c>
      <c r="AW21" s="244">
        <v>5.1202791379999999</v>
      </c>
      <c r="AX21" s="244">
        <v>5.2186931544000004</v>
      </c>
      <c r="AY21" s="244">
        <v>5.2980204025999997</v>
      </c>
      <c r="AZ21" s="244">
        <v>5.2902031453999996</v>
      </c>
      <c r="BA21" s="244">
        <v>5.2709684051999997</v>
      </c>
      <c r="BB21" s="244">
        <v>5.2763985697000004</v>
      </c>
      <c r="BC21" s="244">
        <v>5.2664257762000002</v>
      </c>
      <c r="BD21" s="244">
        <v>5.2792409583</v>
      </c>
      <c r="BE21" s="244">
        <v>5.3443768520999999</v>
      </c>
      <c r="BF21" s="244">
        <v>5.3807029632000001</v>
      </c>
      <c r="BG21" s="244">
        <v>5.3549520181999997</v>
      </c>
      <c r="BH21" s="244">
        <v>5.3571210968000003</v>
      </c>
      <c r="BI21" s="368">
        <v>5.4298255875999999</v>
      </c>
      <c r="BJ21" s="368">
        <v>5.5165146693000002</v>
      </c>
      <c r="BK21" s="368">
        <v>5.6565639703999997</v>
      </c>
      <c r="BL21" s="368">
        <v>5.5709434193999998</v>
      </c>
      <c r="BM21" s="368">
        <v>5.5445204762999998</v>
      </c>
      <c r="BN21" s="368">
        <v>5.4637226606000002</v>
      </c>
      <c r="BO21" s="368">
        <v>5.4603418961000001</v>
      </c>
      <c r="BP21" s="368">
        <v>5.4813389106999999</v>
      </c>
      <c r="BQ21" s="368">
        <v>5.5139444225999998</v>
      </c>
      <c r="BR21" s="368">
        <v>5.5349701471000001</v>
      </c>
      <c r="BS21" s="368">
        <v>5.5002811070000002</v>
      </c>
      <c r="BT21" s="368">
        <v>5.4867986128000004</v>
      </c>
      <c r="BU21" s="368">
        <v>5.5511944377000004</v>
      </c>
      <c r="BV21" s="368">
        <v>5.6287922713</v>
      </c>
    </row>
    <row r="22" spans="1:74" ht="11.15" customHeight="1" x14ac:dyDescent="0.25">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739"/>
      <c r="BD22" s="739"/>
      <c r="BE22" s="739"/>
      <c r="BF22" s="739"/>
      <c r="BG22" s="739"/>
      <c r="BH22" s="739"/>
      <c r="BI22" s="443"/>
      <c r="BJ22" s="443"/>
      <c r="BK22" s="443"/>
      <c r="BL22" s="443"/>
      <c r="BM22" s="443"/>
      <c r="BN22" s="443"/>
      <c r="BO22" s="443"/>
      <c r="BP22" s="443"/>
      <c r="BQ22" s="443"/>
      <c r="BR22" s="443"/>
      <c r="BS22" s="443"/>
      <c r="BT22" s="443"/>
      <c r="BU22" s="443"/>
      <c r="BV22" s="443"/>
    </row>
    <row r="23" spans="1:74" ht="11.15" customHeight="1" x14ac:dyDescent="0.25">
      <c r="A23" s="159" t="s">
        <v>297</v>
      </c>
      <c r="B23" s="169" t="s">
        <v>82</v>
      </c>
      <c r="C23" s="244">
        <v>36.703603028000003</v>
      </c>
      <c r="D23" s="244">
        <v>36.500339959999998</v>
      </c>
      <c r="E23" s="244">
        <v>36.074070427999999</v>
      </c>
      <c r="F23" s="244">
        <v>36.238691715000002</v>
      </c>
      <c r="G23" s="244">
        <v>36.713660177999998</v>
      </c>
      <c r="H23" s="244">
        <v>37.120580357999998</v>
      </c>
      <c r="I23" s="244">
        <v>37.359951762000001</v>
      </c>
      <c r="J23" s="244">
        <v>37.157702710000002</v>
      </c>
      <c r="K23" s="244">
        <v>37.313271149000002</v>
      </c>
      <c r="L23" s="244">
        <v>37.074134256999997</v>
      </c>
      <c r="M23" s="244">
        <v>36.932674859000002</v>
      </c>
      <c r="N23" s="244">
        <v>36.835199056999997</v>
      </c>
      <c r="O23" s="244">
        <v>37.061881677000002</v>
      </c>
      <c r="P23" s="244">
        <v>36.916353135999998</v>
      </c>
      <c r="Q23" s="244">
        <v>36.680675543</v>
      </c>
      <c r="R23" s="244">
        <v>36.592714620000002</v>
      </c>
      <c r="S23" s="244">
        <v>36.440564115999997</v>
      </c>
      <c r="T23" s="244">
        <v>36.539465100000001</v>
      </c>
      <c r="U23" s="244">
        <v>36.551576457000003</v>
      </c>
      <c r="V23" s="244">
        <v>36.831958843000002</v>
      </c>
      <c r="W23" s="244">
        <v>36.923532825000002</v>
      </c>
      <c r="X23" s="244">
        <v>37.101120459999997</v>
      </c>
      <c r="Y23" s="244">
        <v>36.865921401000001</v>
      </c>
      <c r="Z23" s="244">
        <v>36.166352781999997</v>
      </c>
      <c r="AA23" s="244">
        <v>35.636192514999998</v>
      </c>
      <c r="AB23" s="244">
        <v>35.560393591999997</v>
      </c>
      <c r="AC23" s="244">
        <v>35.094197379000001</v>
      </c>
      <c r="AD23" s="244">
        <v>35.142936656000003</v>
      </c>
      <c r="AE23" s="244">
        <v>34.760134688999997</v>
      </c>
      <c r="AF23" s="244">
        <v>34.864925006</v>
      </c>
      <c r="AG23" s="244">
        <v>34.289305896999998</v>
      </c>
      <c r="AH23" s="244">
        <v>34.583010979000001</v>
      </c>
      <c r="AI23" s="244">
        <v>32.991847094999997</v>
      </c>
      <c r="AJ23" s="244">
        <v>34.441172158999997</v>
      </c>
      <c r="AK23" s="244">
        <v>34.378036477999999</v>
      </c>
      <c r="AL23" s="244">
        <v>34.339195834000002</v>
      </c>
      <c r="AM23" s="244">
        <v>33.920590759</v>
      </c>
      <c r="AN23" s="244">
        <v>33.178916786999999</v>
      </c>
      <c r="AO23" s="244">
        <v>33.375051646999999</v>
      </c>
      <c r="AP23" s="244">
        <v>35.481799784000003</v>
      </c>
      <c r="AQ23" s="244">
        <v>29.359594303000002</v>
      </c>
      <c r="AR23" s="244">
        <v>27.367302749</v>
      </c>
      <c r="AS23" s="244">
        <v>27.955374815999999</v>
      </c>
      <c r="AT23" s="244">
        <v>28.973465827999998</v>
      </c>
      <c r="AU23" s="244">
        <v>29.036159133999998</v>
      </c>
      <c r="AV23" s="244">
        <v>29.347835475</v>
      </c>
      <c r="AW23" s="244">
        <v>30.190279138000001</v>
      </c>
      <c r="AX23" s="244">
        <v>30.473693153999999</v>
      </c>
      <c r="AY23" s="244">
        <v>30.613020403</v>
      </c>
      <c r="AZ23" s="244">
        <v>30.165203145</v>
      </c>
      <c r="BA23" s="244">
        <v>30.295968405</v>
      </c>
      <c r="BB23" s="244">
        <v>30.271398569999999</v>
      </c>
      <c r="BC23" s="244">
        <v>30.728425776000002</v>
      </c>
      <c r="BD23" s="244">
        <v>31.294240958</v>
      </c>
      <c r="BE23" s="244">
        <v>32.064376852000002</v>
      </c>
      <c r="BF23" s="244">
        <v>32.135702963</v>
      </c>
      <c r="BG23" s="244">
        <v>32.509952018</v>
      </c>
      <c r="BH23" s="244">
        <v>32.752121097</v>
      </c>
      <c r="BI23" s="368">
        <v>33.493610588000003</v>
      </c>
      <c r="BJ23" s="368">
        <v>33.708958668999998</v>
      </c>
      <c r="BK23" s="368">
        <v>33.784097969999998</v>
      </c>
      <c r="BL23" s="368">
        <v>33.688137419</v>
      </c>
      <c r="BM23" s="368">
        <v>33.612374475999999</v>
      </c>
      <c r="BN23" s="368">
        <v>33.630236660999998</v>
      </c>
      <c r="BO23" s="368">
        <v>33.835514895999999</v>
      </c>
      <c r="BP23" s="368">
        <v>34.065171911</v>
      </c>
      <c r="BQ23" s="368">
        <v>34.006238422999999</v>
      </c>
      <c r="BR23" s="368">
        <v>34.026122147000002</v>
      </c>
      <c r="BS23" s="368">
        <v>33.990093107</v>
      </c>
      <c r="BT23" s="368">
        <v>33.985325613000001</v>
      </c>
      <c r="BU23" s="368">
        <v>34.045157437999997</v>
      </c>
      <c r="BV23" s="368">
        <v>34.108202271000003</v>
      </c>
    </row>
    <row r="24" spans="1:74" ht="11.15" customHeight="1" x14ac:dyDescent="0.25">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739"/>
      <c r="BD24" s="739"/>
      <c r="BE24" s="739"/>
      <c r="BF24" s="739"/>
      <c r="BG24" s="739"/>
      <c r="BH24" s="739"/>
      <c r="BI24" s="443"/>
      <c r="BJ24" s="443"/>
      <c r="BK24" s="443"/>
      <c r="BL24" s="443"/>
      <c r="BM24" s="443"/>
      <c r="BN24" s="443"/>
      <c r="BO24" s="443"/>
      <c r="BP24" s="443"/>
      <c r="BQ24" s="443"/>
      <c r="BR24" s="443"/>
      <c r="BS24" s="443"/>
      <c r="BT24" s="443"/>
      <c r="BU24" s="443"/>
      <c r="BV24" s="443"/>
    </row>
    <row r="25" spans="1:74" ht="11.15" customHeight="1" x14ac:dyDescent="0.25">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368"/>
      <c r="BJ25" s="368"/>
      <c r="BK25" s="368"/>
      <c r="BL25" s="368"/>
      <c r="BM25" s="368"/>
      <c r="BN25" s="368"/>
      <c r="BO25" s="368"/>
      <c r="BP25" s="368"/>
      <c r="BQ25" s="368"/>
      <c r="BR25" s="368"/>
      <c r="BS25" s="368"/>
      <c r="BT25" s="368"/>
      <c r="BU25" s="368"/>
      <c r="BV25" s="368"/>
    </row>
    <row r="26" spans="1:74" ht="11.15" customHeight="1" x14ac:dyDescent="0.25">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740">
        <v>26.842222</v>
      </c>
      <c r="BD26" s="740">
        <v>26.88</v>
      </c>
      <c r="BE26" s="740">
        <v>26.88</v>
      </c>
      <c r="BF26" s="740">
        <v>26.88</v>
      </c>
      <c r="BG26" s="740">
        <v>26.88</v>
      </c>
      <c r="BH26" s="740">
        <v>26.88</v>
      </c>
      <c r="BI26" s="444">
        <v>26.88</v>
      </c>
      <c r="BJ26" s="444">
        <v>26.88</v>
      </c>
      <c r="BK26" s="444">
        <v>26.981000000000002</v>
      </c>
      <c r="BL26" s="444">
        <v>26.981999999999999</v>
      </c>
      <c r="BM26" s="444">
        <v>26.983000000000001</v>
      </c>
      <c r="BN26" s="444">
        <v>27.084</v>
      </c>
      <c r="BO26" s="444">
        <v>27.085000000000001</v>
      </c>
      <c r="BP26" s="444">
        <v>27.085999999999999</v>
      </c>
      <c r="BQ26" s="444">
        <v>27.187000000000001</v>
      </c>
      <c r="BR26" s="444">
        <v>27.187999999999999</v>
      </c>
      <c r="BS26" s="444">
        <v>27.189</v>
      </c>
      <c r="BT26" s="444">
        <v>27.19</v>
      </c>
      <c r="BU26" s="444">
        <v>27.190999999999999</v>
      </c>
      <c r="BV26" s="444">
        <v>27.192</v>
      </c>
    </row>
    <row r="27" spans="1:74" ht="11.15" customHeight="1" x14ac:dyDescent="0.25">
      <c r="A27" s="159" t="s">
        <v>1021</v>
      </c>
      <c r="B27" s="170" t="s">
        <v>1350</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740">
        <v>6.7249999999999996</v>
      </c>
      <c r="BD27" s="740">
        <v>6.75</v>
      </c>
      <c r="BE27" s="740">
        <v>6.75</v>
      </c>
      <c r="BF27" s="740">
        <v>6.73</v>
      </c>
      <c r="BG27" s="740">
        <v>6.71</v>
      </c>
      <c r="BH27" s="740">
        <v>6.75</v>
      </c>
      <c r="BI27" s="444">
        <v>6.6</v>
      </c>
      <c r="BJ27" s="444">
        <v>6.6</v>
      </c>
      <c r="BK27" s="444">
        <v>6.57</v>
      </c>
      <c r="BL27" s="444">
        <v>6.54</v>
      </c>
      <c r="BM27" s="444">
        <v>6.51</v>
      </c>
      <c r="BN27" s="444">
        <v>6.48</v>
      </c>
      <c r="BO27" s="444">
        <v>6.47</v>
      </c>
      <c r="BP27" s="444">
        <v>6.46</v>
      </c>
      <c r="BQ27" s="444">
        <v>6.45</v>
      </c>
      <c r="BR27" s="444">
        <v>6.44</v>
      </c>
      <c r="BS27" s="444">
        <v>6.43</v>
      </c>
      <c r="BT27" s="444">
        <v>6.42</v>
      </c>
      <c r="BU27" s="444">
        <v>6.41</v>
      </c>
      <c r="BV27" s="444">
        <v>6.4119999999999999</v>
      </c>
    </row>
    <row r="28" spans="1:74" ht="11.15" customHeight="1" x14ac:dyDescent="0.25">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244">
        <v>33.567222000000001</v>
      </c>
      <c r="BD28" s="244">
        <v>33.630000000000003</v>
      </c>
      <c r="BE28" s="244">
        <v>33.630000000000003</v>
      </c>
      <c r="BF28" s="244">
        <v>33.61</v>
      </c>
      <c r="BG28" s="244">
        <v>33.590000000000003</v>
      </c>
      <c r="BH28" s="244">
        <v>33.630000000000003</v>
      </c>
      <c r="BI28" s="368">
        <v>33.479999999999997</v>
      </c>
      <c r="BJ28" s="368">
        <v>33.479999999999997</v>
      </c>
      <c r="BK28" s="368">
        <v>33.551000000000002</v>
      </c>
      <c r="BL28" s="368">
        <v>33.521999999999998</v>
      </c>
      <c r="BM28" s="368">
        <v>33.493000000000002</v>
      </c>
      <c r="BN28" s="368">
        <v>33.564</v>
      </c>
      <c r="BO28" s="368">
        <v>33.555</v>
      </c>
      <c r="BP28" s="368">
        <v>33.545999999999999</v>
      </c>
      <c r="BQ28" s="368">
        <v>33.637</v>
      </c>
      <c r="BR28" s="368">
        <v>33.628</v>
      </c>
      <c r="BS28" s="368">
        <v>33.619</v>
      </c>
      <c r="BT28" s="368">
        <v>33.61</v>
      </c>
      <c r="BU28" s="368">
        <v>33.600999999999999</v>
      </c>
      <c r="BV28" s="368">
        <v>33.603999999999999</v>
      </c>
    </row>
    <row r="29" spans="1:74"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368"/>
      <c r="BJ29" s="368"/>
      <c r="BK29" s="368"/>
      <c r="BL29" s="368"/>
      <c r="BM29" s="368"/>
      <c r="BN29" s="368"/>
      <c r="BO29" s="368"/>
      <c r="BP29" s="368"/>
      <c r="BQ29" s="368"/>
      <c r="BR29" s="368"/>
      <c r="BS29" s="368"/>
      <c r="BT29" s="368"/>
      <c r="BU29" s="368"/>
      <c r="BV29" s="368"/>
    </row>
    <row r="30" spans="1:74"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368"/>
      <c r="BJ30" s="368"/>
      <c r="BK30" s="368"/>
      <c r="BL30" s="368"/>
      <c r="BM30" s="368"/>
      <c r="BN30" s="368"/>
      <c r="BO30" s="368"/>
      <c r="BP30" s="368"/>
      <c r="BQ30" s="368"/>
      <c r="BR30" s="368"/>
      <c r="BS30" s="368"/>
      <c r="BT30" s="368"/>
      <c r="BU30" s="368"/>
      <c r="BV30" s="368"/>
    </row>
    <row r="31" spans="1:74" ht="11.15" customHeight="1" x14ac:dyDescent="0.25">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740">
        <v>6.9102220000000001</v>
      </c>
      <c r="BD31" s="740">
        <v>6.41</v>
      </c>
      <c r="BE31" s="740">
        <v>5.79</v>
      </c>
      <c r="BF31" s="740">
        <v>5.5350000000000001</v>
      </c>
      <c r="BG31" s="740">
        <v>5.3449999999999998</v>
      </c>
      <c r="BH31" s="740">
        <v>5.05</v>
      </c>
      <c r="BI31" s="444">
        <v>4.84</v>
      </c>
      <c r="BJ31" s="444">
        <v>4.71</v>
      </c>
      <c r="BK31" s="444">
        <v>4.8109999999999999</v>
      </c>
      <c r="BL31" s="444">
        <v>4.8120000000000003</v>
      </c>
      <c r="BM31" s="444">
        <v>4.8129999999999997</v>
      </c>
      <c r="BN31" s="444">
        <v>4.8140000000000001</v>
      </c>
      <c r="BO31" s="444">
        <v>4.6150000000000002</v>
      </c>
      <c r="BP31" s="444">
        <v>4.4160000000000004</v>
      </c>
      <c r="BQ31" s="444">
        <v>4.617</v>
      </c>
      <c r="BR31" s="444">
        <v>4.6180000000000003</v>
      </c>
      <c r="BS31" s="444">
        <v>4.6189999999999998</v>
      </c>
      <c r="BT31" s="444">
        <v>4.62</v>
      </c>
      <c r="BU31" s="444">
        <v>4.6210000000000004</v>
      </c>
      <c r="BV31" s="444">
        <v>4.6219999999999999</v>
      </c>
    </row>
    <row r="32" spans="1:74" ht="11.15" customHeight="1" x14ac:dyDescent="0.25">
      <c r="A32" s="159" t="s">
        <v>1022</v>
      </c>
      <c r="B32" s="170" t="s">
        <v>1350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1.3049999999999999</v>
      </c>
      <c r="AZ32" s="244">
        <v>1.165</v>
      </c>
      <c r="BA32" s="244">
        <v>1.125</v>
      </c>
      <c r="BB32" s="740">
        <v>1.1950000000000001</v>
      </c>
      <c r="BC32" s="740">
        <v>1.1950000000000001</v>
      </c>
      <c r="BD32" s="740">
        <v>1.2050000000000001</v>
      </c>
      <c r="BE32" s="740">
        <v>1.1200000000000001</v>
      </c>
      <c r="BF32" s="740">
        <v>1.32</v>
      </c>
      <c r="BG32" s="740">
        <v>1.0900000000000001</v>
      </c>
      <c r="BH32" s="740">
        <v>1.1850000000000001</v>
      </c>
      <c r="BI32" s="444">
        <v>0.57621500000000003</v>
      </c>
      <c r="BJ32" s="444">
        <v>0.57755599999999996</v>
      </c>
      <c r="BK32" s="444">
        <v>0.61246599999999995</v>
      </c>
      <c r="BL32" s="444">
        <v>0.59280600000000006</v>
      </c>
      <c r="BM32" s="444">
        <v>0.61214599999999997</v>
      </c>
      <c r="BN32" s="444">
        <v>0.58348599999999995</v>
      </c>
      <c r="BO32" s="444">
        <v>0.56482699999999997</v>
      </c>
      <c r="BP32" s="444">
        <v>0.54616699999999996</v>
      </c>
      <c r="BQ32" s="444">
        <v>0.52770600000000001</v>
      </c>
      <c r="BR32" s="444">
        <v>0.51884799999999998</v>
      </c>
      <c r="BS32" s="444">
        <v>0.51018799999999997</v>
      </c>
      <c r="BT32" s="444">
        <v>0.49147299999999999</v>
      </c>
      <c r="BU32" s="444">
        <v>0.486037</v>
      </c>
      <c r="BV32" s="444">
        <v>0.50258999999999998</v>
      </c>
    </row>
    <row r="33" spans="1:74" ht="11.15" customHeight="1" x14ac:dyDescent="0.25">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7.7474999999999996</v>
      </c>
      <c r="AZ33" s="244">
        <v>8.4533339999999999</v>
      </c>
      <c r="BA33" s="244">
        <v>8.4149999999999991</v>
      </c>
      <c r="BB33" s="244">
        <v>8.4911110000000001</v>
      </c>
      <c r="BC33" s="244">
        <v>8.1052219999999995</v>
      </c>
      <c r="BD33" s="244">
        <v>7.6150000000000002</v>
      </c>
      <c r="BE33" s="244">
        <v>6.91</v>
      </c>
      <c r="BF33" s="244">
        <v>6.8550000000000004</v>
      </c>
      <c r="BG33" s="244">
        <v>6.4349999999999996</v>
      </c>
      <c r="BH33" s="244">
        <v>6.2350000000000003</v>
      </c>
      <c r="BI33" s="368">
        <v>5.4162150000000002</v>
      </c>
      <c r="BJ33" s="368">
        <v>5.2875560000000004</v>
      </c>
      <c r="BK33" s="368">
        <v>5.4234660000000003</v>
      </c>
      <c r="BL33" s="368">
        <v>5.4048059999999998</v>
      </c>
      <c r="BM33" s="368">
        <v>5.4251459999999998</v>
      </c>
      <c r="BN33" s="368">
        <v>5.3974859999999998</v>
      </c>
      <c r="BO33" s="368">
        <v>5.1798270000000004</v>
      </c>
      <c r="BP33" s="368">
        <v>4.962167</v>
      </c>
      <c r="BQ33" s="368">
        <v>5.1447060000000002</v>
      </c>
      <c r="BR33" s="368">
        <v>5.1368479999999996</v>
      </c>
      <c r="BS33" s="368">
        <v>5.1291880000000001</v>
      </c>
      <c r="BT33" s="368">
        <v>5.1114730000000002</v>
      </c>
      <c r="BU33" s="368">
        <v>5.107037</v>
      </c>
      <c r="BV33" s="368">
        <v>5.1245900000000004</v>
      </c>
    </row>
    <row r="34" spans="1:74"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368"/>
      <c r="BJ34" s="368"/>
      <c r="BK34" s="368"/>
      <c r="BL34" s="368"/>
      <c r="BM34" s="368"/>
      <c r="BN34" s="368"/>
      <c r="BO34" s="368"/>
      <c r="BP34" s="368"/>
      <c r="BQ34" s="368"/>
      <c r="BR34" s="368"/>
      <c r="BS34" s="368"/>
      <c r="BT34" s="368"/>
      <c r="BU34" s="368"/>
      <c r="BV34" s="368"/>
    </row>
    <row r="35" spans="1:74" ht="11.15" customHeight="1" x14ac:dyDescent="0.25">
      <c r="A35" s="159" t="s">
        <v>902</v>
      </c>
      <c r="B35" s="171" t="s">
        <v>903</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245">
        <v>2.3751612902999999</v>
      </c>
      <c r="BD35" s="245">
        <v>2.3001612903000002</v>
      </c>
      <c r="BE35" s="245">
        <v>2.3161612903000002</v>
      </c>
      <c r="BF35" s="245">
        <v>2.4461612903000001</v>
      </c>
      <c r="BG35" s="245">
        <v>2.3501612903</v>
      </c>
      <c r="BH35" s="245">
        <v>2.2661612902999999</v>
      </c>
      <c r="BI35" s="559" t="s">
        <v>1405</v>
      </c>
      <c r="BJ35" s="559" t="s">
        <v>1405</v>
      </c>
      <c r="BK35" s="559" t="s">
        <v>1405</v>
      </c>
      <c r="BL35" s="559" t="s">
        <v>1405</v>
      </c>
      <c r="BM35" s="559" t="s">
        <v>1405</v>
      </c>
      <c r="BN35" s="559" t="s">
        <v>1405</v>
      </c>
      <c r="BO35" s="559" t="s">
        <v>1405</v>
      </c>
      <c r="BP35" s="559" t="s">
        <v>1405</v>
      </c>
      <c r="BQ35" s="559" t="s">
        <v>1405</v>
      </c>
      <c r="BR35" s="559" t="s">
        <v>1405</v>
      </c>
      <c r="BS35" s="559" t="s">
        <v>1405</v>
      </c>
      <c r="BT35" s="559" t="s">
        <v>1405</v>
      </c>
      <c r="BU35" s="559" t="s">
        <v>1405</v>
      </c>
      <c r="BV35" s="559" t="s">
        <v>1405</v>
      </c>
    </row>
    <row r="36" spans="1:74" ht="12" customHeight="1" x14ac:dyDescent="0.25">
      <c r="B36" s="785" t="s">
        <v>1020</v>
      </c>
      <c r="C36" s="742"/>
      <c r="D36" s="742"/>
      <c r="E36" s="742"/>
      <c r="F36" s="742"/>
      <c r="G36" s="742"/>
      <c r="H36" s="742"/>
      <c r="I36" s="742"/>
      <c r="J36" s="742"/>
      <c r="K36" s="742"/>
      <c r="L36" s="742"/>
      <c r="M36" s="742"/>
      <c r="N36" s="742"/>
      <c r="O36" s="742"/>
      <c r="P36" s="742"/>
      <c r="Q36" s="74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5">
      <c r="B37" s="780" t="s">
        <v>1352</v>
      </c>
      <c r="C37" s="748"/>
      <c r="D37" s="748"/>
      <c r="E37" s="748"/>
      <c r="F37" s="748"/>
      <c r="G37" s="748"/>
      <c r="H37" s="748"/>
      <c r="I37" s="748"/>
      <c r="J37" s="748"/>
      <c r="K37" s="748"/>
      <c r="L37" s="748"/>
      <c r="M37" s="748"/>
      <c r="N37" s="748"/>
      <c r="O37" s="748"/>
      <c r="P37" s="748"/>
      <c r="Q37" s="742"/>
    </row>
    <row r="38" spans="1:74" ht="12" customHeight="1" x14ac:dyDescent="0.25">
      <c r="B38" s="786" t="s">
        <v>1353</v>
      </c>
      <c r="C38" s="786"/>
      <c r="D38" s="786"/>
      <c r="E38" s="786"/>
      <c r="F38" s="786"/>
      <c r="G38" s="786"/>
      <c r="H38" s="786"/>
      <c r="I38" s="786"/>
      <c r="J38" s="786"/>
      <c r="K38" s="786"/>
      <c r="L38" s="786"/>
      <c r="M38" s="786"/>
      <c r="N38" s="786"/>
      <c r="O38" s="786"/>
      <c r="P38" s="786"/>
      <c r="Q38" s="716"/>
    </row>
    <row r="39" spans="1:74" s="397" customFormat="1" ht="12" customHeight="1" x14ac:dyDescent="0.25">
      <c r="A39" s="398"/>
      <c r="B39" s="756" t="str">
        <f>"Notes: "&amp;"EIA completed modeling and analysis for this report on " &amp;Dates!D2&amp;"."</f>
        <v>Notes: EIA completed modeling and analysis for this report on Thursday November 4, 2021.</v>
      </c>
      <c r="C39" s="755"/>
      <c r="D39" s="755"/>
      <c r="E39" s="755"/>
      <c r="F39" s="755"/>
      <c r="G39" s="755"/>
      <c r="H39" s="755"/>
      <c r="I39" s="755"/>
      <c r="J39" s="755"/>
      <c r="K39" s="755"/>
      <c r="L39" s="755"/>
      <c r="M39" s="755"/>
      <c r="N39" s="755"/>
      <c r="O39" s="755"/>
      <c r="P39" s="755"/>
      <c r="Q39" s="755"/>
      <c r="AY39" s="483"/>
      <c r="AZ39" s="483"/>
      <c r="BA39" s="483"/>
      <c r="BB39" s="483"/>
      <c r="BC39" s="483"/>
      <c r="BD39" s="577"/>
      <c r="BE39" s="577"/>
      <c r="BF39" s="577"/>
      <c r="BG39" s="483"/>
      <c r="BH39" s="483"/>
      <c r="BI39" s="483"/>
      <c r="BJ39" s="483"/>
    </row>
    <row r="40" spans="1:74" s="397" customFormat="1" ht="12" customHeight="1" x14ac:dyDescent="0.25">
      <c r="A40" s="398"/>
      <c r="B40" s="756" t="s">
        <v>353</v>
      </c>
      <c r="C40" s="755"/>
      <c r="D40" s="755"/>
      <c r="E40" s="755"/>
      <c r="F40" s="755"/>
      <c r="G40" s="755"/>
      <c r="H40" s="755"/>
      <c r="I40" s="755"/>
      <c r="J40" s="755"/>
      <c r="K40" s="755"/>
      <c r="L40" s="755"/>
      <c r="M40" s="755"/>
      <c r="N40" s="755"/>
      <c r="O40" s="755"/>
      <c r="P40" s="755"/>
      <c r="Q40" s="755"/>
      <c r="AY40" s="483"/>
      <c r="AZ40" s="483"/>
      <c r="BA40" s="483"/>
      <c r="BB40" s="483"/>
      <c r="BC40" s="483"/>
      <c r="BD40" s="577"/>
      <c r="BE40" s="577"/>
      <c r="BF40" s="577"/>
      <c r="BG40" s="483"/>
      <c r="BH40" s="483"/>
      <c r="BI40" s="483"/>
      <c r="BJ40" s="483"/>
    </row>
    <row r="41" spans="1:74" s="397" customFormat="1" ht="12" customHeight="1" x14ac:dyDescent="0.25">
      <c r="A41" s="398"/>
      <c r="B41" s="776" t="s">
        <v>885</v>
      </c>
      <c r="C41" s="763"/>
      <c r="D41" s="763"/>
      <c r="E41" s="763"/>
      <c r="F41" s="763"/>
      <c r="G41" s="763"/>
      <c r="H41" s="763"/>
      <c r="I41" s="763"/>
      <c r="J41" s="763"/>
      <c r="K41" s="763"/>
      <c r="L41" s="763"/>
      <c r="M41" s="763"/>
      <c r="N41" s="763"/>
      <c r="O41" s="763"/>
      <c r="P41" s="763"/>
      <c r="Q41" s="763"/>
      <c r="AY41" s="483"/>
      <c r="AZ41" s="483"/>
      <c r="BA41" s="483"/>
      <c r="BB41" s="483"/>
      <c r="BC41" s="483"/>
      <c r="BD41" s="577"/>
      <c r="BE41" s="577"/>
      <c r="BF41" s="577"/>
      <c r="BG41" s="483"/>
      <c r="BH41" s="483"/>
      <c r="BI41" s="483"/>
      <c r="BJ41" s="483"/>
    </row>
    <row r="42" spans="1:74" s="397" customFormat="1" ht="12" customHeight="1" x14ac:dyDescent="0.25">
      <c r="A42" s="398"/>
      <c r="B42" s="782" t="s">
        <v>854</v>
      </c>
      <c r="C42" s="742"/>
      <c r="D42" s="742"/>
      <c r="E42" s="742"/>
      <c r="F42" s="742"/>
      <c r="G42" s="742"/>
      <c r="H42" s="742"/>
      <c r="I42" s="742"/>
      <c r="J42" s="742"/>
      <c r="K42" s="742"/>
      <c r="L42" s="742"/>
      <c r="M42" s="742"/>
      <c r="N42" s="742"/>
      <c r="O42" s="742"/>
      <c r="P42" s="742"/>
      <c r="Q42" s="742"/>
      <c r="AY42" s="483"/>
      <c r="AZ42" s="483"/>
      <c r="BA42" s="483"/>
      <c r="BB42" s="483"/>
      <c r="BC42" s="483"/>
      <c r="BD42" s="577"/>
      <c r="BE42" s="577"/>
      <c r="BF42" s="577"/>
      <c r="BG42" s="483"/>
      <c r="BH42" s="483"/>
      <c r="BI42" s="483"/>
      <c r="BJ42" s="483"/>
    </row>
    <row r="43" spans="1:74" s="397" customFormat="1" ht="12" customHeight="1" x14ac:dyDescent="0.25">
      <c r="A43" s="398"/>
      <c r="B43" s="751" t="s">
        <v>838</v>
      </c>
      <c r="C43" s="752"/>
      <c r="D43" s="752"/>
      <c r="E43" s="752"/>
      <c r="F43" s="752"/>
      <c r="G43" s="752"/>
      <c r="H43" s="752"/>
      <c r="I43" s="752"/>
      <c r="J43" s="752"/>
      <c r="K43" s="752"/>
      <c r="L43" s="752"/>
      <c r="M43" s="752"/>
      <c r="N43" s="752"/>
      <c r="O43" s="752"/>
      <c r="P43" s="752"/>
      <c r="Q43" s="742"/>
      <c r="AY43" s="483"/>
      <c r="AZ43" s="483"/>
      <c r="BA43" s="483"/>
      <c r="BB43" s="483"/>
      <c r="BC43" s="483"/>
      <c r="BD43" s="577"/>
      <c r="BE43" s="577"/>
      <c r="BF43" s="577"/>
      <c r="BG43" s="483"/>
      <c r="BH43" s="483"/>
      <c r="BI43" s="483"/>
      <c r="BJ43" s="483"/>
    </row>
    <row r="44" spans="1:74" s="397" customFormat="1" ht="12" customHeight="1" x14ac:dyDescent="0.25">
      <c r="A44" s="393"/>
      <c r="B44" s="771" t="s">
        <v>1380</v>
      </c>
      <c r="C44" s="742"/>
      <c r="D44" s="742"/>
      <c r="E44" s="742"/>
      <c r="F44" s="742"/>
      <c r="G44" s="742"/>
      <c r="H44" s="742"/>
      <c r="I44" s="742"/>
      <c r="J44" s="742"/>
      <c r="K44" s="742"/>
      <c r="L44" s="742"/>
      <c r="M44" s="742"/>
      <c r="N44" s="742"/>
      <c r="O44" s="742"/>
      <c r="P44" s="742"/>
      <c r="Q44" s="742"/>
      <c r="AY44" s="483"/>
      <c r="AZ44" s="483"/>
      <c r="BA44" s="483"/>
      <c r="BB44" s="483"/>
      <c r="BC44" s="483"/>
      <c r="BD44" s="577"/>
      <c r="BE44" s="577"/>
      <c r="BF44" s="577"/>
      <c r="BG44" s="483"/>
      <c r="BH44" s="483"/>
      <c r="BI44" s="483"/>
      <c r="BJ44" s="483"/>
    </row>
    <row r="45" spans="1:74" x14ac:dyDescent="0.25">
      <c r="BK45" s="370"/>
      <c r="BL45" s="370"/>
      <c r="BM45" s="370"/>
      <c r="BN45" s="370"/>
      <c r="BO45" s="370"/>
      <c r="BP45" s="370"/>
      <c r="BQ45" s="370"/>
      <c r="BR45" s="370"/>
      <c r="BS45" s="370"/>
      <c r="BT45" s="370"/>
      <c r="BU45" s="370"/>
      <c r="BV45" s="370"/>
    </row>
    <row r="46" spans="1:74" x14ac:dyDescent="0.25">
      <c r="BK46" s="370"/>
      <c r="BL46" s="370"/>
      <c r="BM46" s="370"/>
      <c r="BN46" s="370"/>
      <c r="BO46" s="370"/>
      <c r="BP46" s="370"/>
      <c r="BQ46" s="370"/>
      <c r="BR46" s="370"/>
      <c r="BS46" s="370"/>
      <c r="BT46" s="370"/>
      <c r="BU46" s="370"/>
      <c r="BV46" s="370"/>
    </row>
    <row r="47" spans="1:74" x14ac:dyDescent="0.25">
      <c r="BK47" s="370"/>
      <c r="BL47" s="370"/>
      <c r="BM47" s="370"/>
      <c r="BN47" s="370"/>
      <c r="BO47" s="370"/>
      <c r="BP47" s="370"/>
      <c r="BQ47" s="370"/>
      <c r="BR47" s="370"/>
      <c r="BS47" s="370"/>
      <c r="BT47" s="370"/>
      <c r="BU47" s="370"/>
      <c r="BV47" s="370"/>
    </row>
    <row r="48" spans="1:74"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I9" sqref="BI9"/>
    </sheetView>
  </sheetViews>
  <sheetFormatPr defaultColWidth="8.6328125" defaultRowHeight="10.5" x14ac:dyDescent="0.25"/>
  <cols>
    <col min="1" max="1" width="11.6328125" style="159" customWidth="1"/>
    <col min="2" max="2" width="35.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2.75" customHeight="1" x14ac:dyDescent="0.3">
      <c r="A1" s="766" t="s">
        <v>798</v>
      </c>
      <c r="B1" s="790" t="s">
        <v>1358</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0"/>
      <c r="AY1" s="790"/>
      <c r="AZ1" s="790"/>
      <c r="BA1" s="790"/>
      <c r="BB1" s="790"/>
      <c r="BC1" s="790"/>
      <c r="BD1" s="790"/>
      <c r="BE1" s="790"/>
      <c r="BF1" s="790"/>
      <c r="BG1" s="790"/>
      <c r="BH1" s="790"/>
      <c r="BI1" s="790"/>
      <c r="BJ1" s="790"/>
      <c r="BK1" s="790"/>
      <c r="BL1" s="790"/>
      <c r="BM1" s="790"/>
      <c r="BN1" s="790"/>
      <c r="BO1" s="790"/>
      <c r="BP1" s="790"/>
      <c r="BQ1" s="790"/>
      <c r="BR1" s="790"/>
      <c r="BS1" s="790"/>
      <c r="BT1" s="790"/>
      <c r="BU1" s="790"/>
      <c r="BV1" s="790"/>
    </row>
    <row r="2" spans="1:74" ht="12.75" customHeight="1" x14ac:dyDescent="0.25">
      <c r="A2" s="767"/>
      <c r="B2" s="486" t="str">
        <f>"U.S. Energy Information Administration  |  Short-Term Energy Outlook  - "&amp;Dates!D1</f>
        <v>U.S. Energy Information Administration  |  Short-Term Energy Outlook  - November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5">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Y5" s="152"/>
      <c r="BG5" s="572"/>
      <c r="BH5" s="572"/>
      <c r="BI5" s="572"/>
    </row>
    <row r="6" spans="1:74" ht="11.15" customHeight="1" x14ac:dyDescent="0.25">
      <c r="A6" s="159" t="s">
        <v>597</v>
      </c>
      <c r="B6" s="169" t="s">
        <v>234</v>
      </c>
      <c r="C6" s="244">
        <v>23.668971196000001</v>
      </c>
      <c r="D6" s="244">
        <v>23.627688002999999</v>
      </c>
      <c r="E6" s="244">
        <v>24.557990969999999</v>
      </c>
      <c r="F6" s="244">
        <v>23.851732336000001</v>
      </c>
      <c r="G6" s="244">
        <v>24.598047422</v>
      </c>
      <c r="H6" s="244">
        <v>25.151620669</v>
      </c>
      <c r="I6" s="244">
        <v>24.646500648</v>
      </c>
      <c r="J6" s="244">
        <v>24.872478711999999</v>
      </c>
      <c r="K6" s="244">
        <v>24.125653003</v>
      </c>
      <c r="L6" s="244">
        <v>24.451324454000002</v>
      </c>
      <c r="M6" s="244">
        <v>24.902846336</v>
      </c>
      <c r="N6" s="244">
        <v>24.799031292999999</v>
      </c>
      <c r="O6" s="244">
        <v>24.920854286000001</v>
      </c>
      <c r="P6" s="244">
        <v>24.147500013999998</v>
      </c>
      <c r="Q6" s="244">
        <v>25.075848317999998</v>
      </c>
      <c r="R6" s="244">
        <v>24.359859490000002</v>
      </c>
      <c r="S6" s="244">
        <v>24.74095135</v>
      </c>
      <c r="T6" s="244">
        <v>25.253943156999998</v>
      </c>
      <c r="U6" s="244">
        <v>25.267152608</v>
      </c>
      <c r="V6" s="244">
        <v>25.921622544000002</v>
      </c>
      <c r="W6" s="244">
        <v>24.709547823000001</v>
      </c>
      <c r="X6" s="244">
        <v>25.410829672999999</v>
      </c>
      <c r="Y6" s="244">
        <v>25.303152823000001</v>
      </c>
      <c r="Z6" s="244">
        <v>24.480582189</v>
      </c>
      <c r="AA6" s="244">
        <v>24.796963000000002</v>
      </c>
      <c r="AB6" s="244">
        <v>24.610731999999999</v>
      </c>
      <c r="AC6" s="244">
        <v>24.276496999999999</v>
      </c>
      <c r="AD6" s="244">
        <v>24.813291</v>
      </c>
      <c r="AE6" s="244">
        <v>24.702290999999999</v>
      </c>
      <c r="AF6" s="244">
        <v>25.287555999999999</v>
      </c>
      <c r="AG6" s="244">
        <v>25.409068999999999</v>
      </c>
      <c r="AH6" s="244">
        <v>26.005310000000001</v>
      </c>
      <c r="AI6" s="244">
        <v>24.823302999999999</v>
      </c>
      <c r="AJ6" s="244">
        <v>25.239325999999998</v>
      </c>
      <c r="AK6" s="244">
        <v>25.204305000000002</v>
      </c>
      <c r="AL6" s="244">
        <v>25.016598999999999</v>
      </c>
      <c r="AM6" s="244">
        <v>24.171271000000001</v>
      </c>
      <c r="AN6" s="244">
        <v>24.608239000000001</v>
      </c>
      <c r="AO6" s="244">
        <v>22.592877999999999</v>
      </c>
      <c r="AP6" s="244">
        <v>17.675602999999999</v>
      </c>
      <c r="AQ6" s="244">
        <v>19.398257999999998</v>
      </c>
      <c r="AR6" s="244">
        <v>21.250423999999999</v>
      </c>
      <c r="AS6" s="244">
        <v>22.087509000000001</v>
      </c>
      <c r="AT6" s="244">
        <v>22.363371000000001</v>
      </c>
      <c r="AU6" s="244">
        <v>22.170169999999999</v>
      </c>
      <c r="AV6" s="244">
        <v>22.248930999999999</v>
      </c>
      <c r="AW6" s="244">
        <v>22.526371000000001</v>
      </c>
      <c r="AX6" s="244">
        <v>22.558091999999998</v>
      </c>
      <c r="AY6" s="244">
        <v>22.144420999000001</v>
      </c>
      <c r="AZ6" s="244">
        <v>21.218507999</v>
      </c>
      <c r="BA6" s="244">
        <v>23.132949999000001</v>
      </c>
      <c r="BB6" s="244">
        <v>23.137247999</v>
      </c>
      <c r="BC6" s="244">
        <v>23.802767999</v>
      </c>
      <c r="BD6" s="244">
        <v>24.557604998999999</v>
      </c>
      <c r="BE6" s="244">
        <v>23.904536999000001</v>
      </c>
      <c r="BF6" s="244">
        <v>24.708225071000001</v>
      </c>
      <c r="BG6" s="244">
        <v>24.142343338</v>
      </c>
      <c r="BH6" s="244">
        <v>24.291072391</v>
      </c>
      <c r="BI6" s="368">
        <v>24.173641103000001</v>
      </c>
      <c r="BJ6" s="368">
        <v>24.298297635000001</v>
      </c>
      <c r="BK6" s="368">
        <v>23.804163925000001</v>
      </c>
      <c r="BL6" s="368">
        <v>23.662928591</v>
      </c>
      <c r="BM6" s="368">
        <v>23.885674537</v>
      </c>
      <c r="BN6" s="368">
        <v>23.781246888999998</v>
      </c>
      <c r="BO6" s="368">
        <v>24.298414721</v>
      </c>
      <c r="BP6" s="368">
        <v>24.747012775000002</v>
      </c>
      <c r="BQ6" s="368">
        <v>24.878169670999998</v>
      </c>
      <c r="BR6" s="368">
        <v>25.199762882000002</v>
      </c>
      <c r="BS6" s="368">
        <v>24.614135938</v>
      </c>
      <c r="BT6" s="368">
        <v>24.751150815999999</v>
      </c>
      <c r="BU6" s="368">
        <v>24.777087094999999</v>
      </c>
      <c r="BV6" s="368">
        <v>24.677519803999999</v>
      </c>
    </row>
    <row r="7" spans="1:74" ht="11.15" customHeight="1" x14ac:dyDescent="0.25">
      <c r="A7" s="159" t="s">
        <v>280</v>
      </c>
      <c r="B7" s="170" t="s">
        <v>338</v>
      </c>
      <c r="C7" s="244">
        <v>2.3903225805999999</v>
      </c>
      <c r="D7" s="244">
        <v>2.3686785713999998</v>
      </c>
      <c r="E7" s="244">
        <v>2.4159677418999999</v>
      </c>
      <c r="F7" s="244">
        <v>2.2005666666999999</v>
      </c>
      <c r="G7" s="244">
        <v>2.4525161290000002</v>
      </c>
      <c r="H7" s="244">
        <v>2.4783333333000002</v>
      </c>
      <c r="I7" s="244">
        <v>2.5046451613</v>
      </c>
      <c r="J7" s="244">
        <v>2.6007419354999999</v>
      </c>
      <c r="K7" s="244">
        <v>2.5166666666999999</v>
      </c>
      <c r="L7" s="244">
        <v>2.5217741935000002</v>
      </c>
      <c r="M7" s="244">
        <v>2.6044</v>
      </c>
      <c r="N7" s="244">
        <v>2.4922258065</v>
      </c>
      <c r="O7" s="244">
        <v>2.4491290323000001</v>
      </c>
      <c r="P7" s="244">
        <v>2.4758571428999998</v>
      </c>
      <c r="Q7" s="244">
        <v>2.3255161289999999</v>
      </c>
      <c r="R7" s="244">
        <v>2.3452999999999999</v>
      </c>
      <c r="S7" s="244">
        <v>2.4980645160999999</v>
      </c>
      <c r="T7" s="244">
        <v>2.4637666667000002</v>
      </c>
      <c r="U7" s="244">
        <v>2.6372258065</v>
      </c>
      <c r="V7" s="244">
        <v>2.6274838709999999</v>
      </c>
      <c r="W7" s="244">
        <v>2.6825999999999999</v>
      </c>
      <c r="X7" s="244">
        <v>2.7259677418999999</v>
      </c>
      <c r="Y7" s="244">
        <v>2.6073666666999999</v>
      </c>
      <c r="Z7" s="244">
        <v>2.3981935484000001</v>
      </c>
      <c r="AA7" s="244">
        <v>2.2885810000000002</v>
      </c>
      <c r="AB7" s="244">
        <v>2.3602910000000001</v>
      </c>
      <c r="AC7" s="244">
        <v>2.2280380000000002</v>
      </c>
      <c r="AD7" s="244">
        <v>2.323213</v>
      </c>
      <c r="AE7" s="244">
        <v>2.3477869999999998</v>
      </c>
      <c r="AF7" s="244">
        <v>2.5477789999999998</v>
      </c>
      <c r="AG7" s="244">
        <v>2.599113</v>
      </c>
      <c r="AH7" s="244">
        <v>2.832519</v>
      </c>
      <c r="AI7" s="244">
        <v>2.6829399999999999</v>
      </c>
      <c r="AJ7" s="244">
        <v>2.629381</v>
      </c>
      <c r="AK7" s="244">
        <v>2.5929359999999999</v>
      </c>
      <c r="AL7" s="244">
        <v>2.647707</v>
      </c>
      <c r="AM7" s="244">
        <v>2.386679</v>
      </c>
      <c r="AN7" s="244">
        <v>2.5965690000000001</v>
      </c>
      <c r="AO7" s="244">
        <v>2.2815409999999998</v>
      </c>
      <c r="AP7" s="244">
        <v>1.7511490000000001</v>
      </c>
      <c r="AQ7" s="244">
        <v>1.9701059999999999</v>
      </c>
      <c r="AR7" s="244">
        <v>2.174706</v>
      </c>
      <c r="AS7" s="244">
        <v>2.1930139999999998</v>
      </c>
      <c r="AT7" s="244">
        <v>2.3182659999999999</v>
      </c>
      <c r="AU7" s="244">
        <v>2.2367539999999999</v>
      </c>
      <c r="AV7" s="244">
        <v>2.060441</v>
      </c>
      <c r="AW7" s="244">
        <v>2.258953</v>
      </c>
      <c r="AX7" s="244">
        <v>2.09273</v>
      </c>
      <c r="AY7" s="244">
        <v>2.0014750000000001</v>
      </c>
      <c r="AZ7" s="244">
        <v>2.182188</v>
      </c>
      <c r="BA7" s="244">
        <v>2.1940979999999999</v>
      </c>
      <c r="BB7" s="244">
        <v>2.0568960000000001</v>
      </c>
      <c r="BC7" s="244">
        <v>2.0485540000000002</v>
      </c>
      <c r="BD7" s="244">
        <v>2.3879649999999999</v>
      </c>
      <c r="BE7" s="244">
        <v>2.3980220000000001</v>
      </c>
      <c r="BF7" s="244">
        <v>2.4409441200000002</v>
      </c>
      <c r="BG7" s="244">
        <v>2.4175303490000002</v>
      </c>
      <c r="BH7" s="244">
        <v>2.3966413950000001</v>
      </c>
      <c r="BI7" s="368">
        <v>2.438329193</v>
      </c>
      <c r="BJ7" s="368">
        <v>2.4337082400000001</v>
      </c>
      <c r="BK7" s="368">
        <v>2.3730311999999998</v>
      </c>
      <c r="BL7" s="368">
        <v>2.4183802139999999</v>
      </c>
      <c r="BM7" s="368">
        <v>2.3219626369999999</v>
      </c>
      <c r="BN7" s="368">
        <v>2.259483124</v>
      </c>
      <c r="BO7" s="368">
        <v>2.3187899679999999</v>
      </c>
      <c r="BP7" s="368">
        <v>2.3771703199999998</v>
      </c>
      <c r="BQ7" s="368">
        <v>2.3971464220000001</v>
      </c>
      <c r="BR7" s="368">
        <v>2.4556116540000001</v>
      </c>
      <c r="BS7" s="368">
        <v>2.4063364109999998</v>
      </c>
      <c r="BT7" s="368">
        <v>2.381543185</v>
      </c>
      <c r="BU7" s="368">
        <v>2.4065352020000002</v>
      </c>
      <c r="BV7" s="368">
        <v>2.4084949949999999</v>
      </c>
    </row>
    <row r="8" spans="1:74" ht="11.15" customHeight="1" x14ac:dyDescent="0.25">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1.8973870968</v>
      </c>
      <c r="P8" s="244">
        <v>1.9685357143</v>
      </c>
      <c r="Q8" s="244">
        <v>2.0091290323000002</v>
      </c>
      <c r="R8" s="244">
        <v>1.9662333332999999</v>
      </c>
      <c r="S8" s="244">
        <v>1.9817096774</v>
      </c>
      <c r="T8" s="244">
        <v>2.0099333332999998</v>
      </c>
      <c r="U8" s="244">
        <v>1.9485806452000001</v>
      </c>
      <c r="V8" s="244">
        <v>1.9280645161000001</v>
      </c>
      <c r="W8" s="244">
        <v>1.9328666667000001</v>
      </c>
      <c r="X8" s="244">
        <v>1.8890967742</v>
      </c>
      <c r="Y8" s="244">
        <v>1.9116</v>
      </c>
      <c r="Z8" s="244">
        <v>1.7449354839</v>
      </c>
      <c r="AA8" s="244">
        <v>1.8837390000000001</v>
      </c>
      <c r="AB8" s="244">
        <v>1.956912</v>
      </c>
      <c r="AC8" s="244">
        <v>1.862552</v>
      </c>
      <c r="AD8" s="244">
        <v>2.1478169999999999</v>
      </c>
      <c r="AE8" s="244">
        <v>1.9577560000000001</v>
      </c>
      <c r="AF8" s="244">
        <v>2.0761379999999998</v>
      </c>
      <c r="AG8" s="244">
        <v>2.0657220000000001</v>
      </c>
      <c r="AH8" s="244">
        <v>2.0052180000000002</v>
      </c>
      <c r="AI8" s="244">
        <v>1.88222</v>
      </c>
      <c r="AJ8" s="244">
        <v>1.8862989999999999</v>
      </c>
      <c r="AK8" s="244">
        <v>1.8655569999999999</v>
      </c>
      <c r="AL8" s="244">
        <v>1.916363</v>
      </c>
      <c r="AM8" s="244">
        <v>1.842203</v>
      </c>
      <c r="AN8" s="244">
        <v>1.8704160000000001</v>
      </c>
      <c r="AO8" s="244">
        <v>1.839494</v>
      </c>
      <c r="AP8" s="244">
        <v>1.3669469999999999</v>
      </c>
      <c r="AQ8" s="244">
        <v>1.340965</v>
      </c>
      <c r="AR8" s="244">
        <v>1.4886539999999999</v>
      </c>
      <c r="AS8" s="244">
        <v>1.504421</v>
      </c>
      <c r="AT8" s="244">
        <v>1.478227</v>
      </c>
      <c r="AU8" s="244">
        <v>1.509584</v>
      </c>
      <c r="AV8" s="244">
        <v>1.5658380000000001</v>
      </c>
      <c r="AW8" s="244">
        <v>1.515895</v>
      </c>
      <c r="AX8" s="244">
        <v>1.6546700000000001</v>
      </c>
      <c r="AY8" s="244">
        <v>1.5383530000000001</v>
      </c>
      <c r="AZ8" s="244">
        <v>1.582927</v>
      </c>
      <c r="BA8" s="244">
        <v>1.7258279999999999</v>
      </c>
      <c r="BB8" s="244">
        <v>1.6117939999999999</v>
      </c>
      <c r="BC8" s="244">
        <v>1.651384</v>
      </c>
      <c r="BD8" s="244">
        <v>1.623294</v>
      </c>
      <c r="BE8" s="244">
        <v>1.6033109999999999</v>
      </c>
      <c r="BF8" s="244">
        <v>1.7475049519999999</v>
      </c>
      <c r="BG8" s="244">
        <v>1.718161303</v>
      </c>
      <c r="BH8" s="244">
        <v>1.733063391</v>
      </c>
      <c r="BI8" s="368">
        <v>1.720009911</v>
      </c>
      <c r="BJ8" s="368">
        <v>1.817017396</v>
      </c>
      <c r="BK8" s="368">
        <v>1.628675726</v>
      </c>
      <c r="BL8" s="368">
        <v>1.6834013779999999</v>
      </c>
      <c r="BM8" s="368">
        <v>1.6704649009999999</v>
      </c>
      <c r="BN8" s="368">
        <v>1.660526766</v>
      </c>
      <c r="BO8" s="368">
        <v>1.6697577539999999</v>
      </c>
      <c r="BP8" s="368">
        <v>1.6955954559999999</v>
      </c>
      <c r="BQ8" s="368">
        <v>1.6882962500000001</v>
      </c>
      <c r="BR8" s="368">
        <v>1.670284229</v>
      </c>
      <c r="BS8" s="368">
        <v>1.637402528</v>
      </c>
      <c r="BT8" s="368">
        <v>1.6537406320000001</v>
      </c>
      <c r="BU8" s="368">
        <v>1.632164894</v>
      </c>
      <c r="BV8" s="368">
        <v>1.73406781</v>
      </c>
    </row>
    <row r="9" spans="1:74" ht="11.15" customHeight="1" x14ac:dyDescent="0.25">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19.933388999999998</v>
      </c>
      <c r="AN9" s="244">
        <v>20.132254</v>
      </c>
      <c r="AO9" s="244">
        <v>18.462842999999999</v>
      </c>
      <c r="AP9" s="244">
        <v>14.548507000000001</v>
      </c>
      <c r="AQ9" s="244">
        <v>16.078187</v>
      </c>
      <c r="AR9" s="244">
        <v>17.578064000000001</v>
      </c>
      <c r="AS9" s="244">
        <v>18.381074000000002</v>
      </c>
      <c r="AT9" s="244">
        <v>18.557877999999999</v>
      </c>
      <c r="AU9" s="244">
        <v>18.414832000000001</v>
      </c>
      <c r="AV9" s="244">
        <v>18.613651999999998</v>
      </c>
      <c r="AW9" s="244">
        <v>18.742522999999998</v>
      </c>
      <c r="AX9" s="244">
        <v>18.801691999999999</v>
      </c>
      <c r="AY9" s="244">
        <v>18.595400999999999</v>
      </c>
      <c r="AZ9" s="244">
        <v>17.444201</v>
      </c>
      <c r="BA9" s="244">
        <v>19.203831999999998</v>
      </c>
      <c r="BB9" s="244">
        <v>19.459365999999999</v>
      </c>
      <c r="BC9" s="244">
        <v>20.093637999999999</v>
      </c>
      <c r="BD9" s="244">
        <v>20.537154000000001</v>
      </c>
      <c r="BE9" s="244">
        <v>19.894012</v>
      </c>
      <c r="BF9" s="244">
        <v>20.510584000000001</v>
      </c>
      <c r="BG9" s="244">
        <v>19.997459686999999</v>
      </c>
      <c r="BH9" s="244">
        <v>20.152175606</v>
      </c>
      <c r="BI9" s="368">
        <v>20.00611</v>
      </c>
      <c r="BJ9" s="368">
        <v>20.03838</v>
      </c>
      <c r="BK9" s="368">
        <v>19.794070000000001</v>
      </c>
      <c r="BL9" s="368">
        <v>19.552759999999999</v>
      </c>
      <c r="BM9" s="368">
        <v>19.88486</v>
      </c>
      <c r="BN9" s="368">
        <v>19.85285</v>
      </c>
      <c r="BO9" s="368">
        <v>20.301480000000002</v>
      </c>
      <c r="BP9" s="368">
        <v>20.665859999999999</v>
      </c>
      <c r="BQ9" s="368">
        <v>20.78434</v>
      </c>
      <c r="BR9" s="368">
        <v>21.065480000000001</v>
      </c>
      <c r="BS9" s="368">
        <v>20.562010000000001</v>
      </c>
      <c r="BT9" s="368">
        <v>20.70748</v>
      </c>
      <c r="BU9" s="368">
        <v>20.73</v>
      </c>
      <c r="BV9" s="368">
        <v>20.52657</v>
      </c>
    </row>
    <row r="10" spans="1:74" ht="11.15" customHeight="1" x14ac:dyDescent="0.2">
      <c r="AY10" s="152"/>
      <c r="AZ10" s="152"/>
      <c r="BA10" s="152"/>
      <c r="BB10" s="152"/>
      <c r="BC10" s="152"/>
      <c r="BD10" s="152"/>
      <c r="BE10" s="152"/>
      <c r="BF10" s="152"/>
      <c r="BG10" s="152"/>
      <c r="BH10" s="152"/>
      <c r="BI10" s="152"/>
      <c r="BJ10" s="152"/>
    </row>
    <row r="11" spans="1:74" ht="11.15" customHeight="1" x14ac:dyDescent="0.25">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6.6628113520000003</v>
      </c>
      <c r="P11" s="244">
        <v>6.9579275265999998</v>
      </c>
      <c r="Q11" s="244">
        <v>6.9865751428999996</v>
      </c>
      <c r="R11" s="244">
        <v>7.0471470457000001</v>
      </c>
      <c r="S11" s="244">
        <v>6.9129552477000002</v>
      </c>
      <c r="T11" s="244">
        <v>7.0986208799000003</v>
      </c>
      <c r="U11" s="244">
        <v>7.0887915698999997</v>
      </c>
      <c r="V11" s="244">
        <v>7.1267847721999997</v>
      </c>
      <c r="W11" s="244">
        <v>7.1476279071000004</v>
      </c>
      <c r="X11" s="244">
        <v>7.0816819296000002</v>
      </c>
      <c r="Y11" s="244">
        <v>6.9758129769000004</v>
      </c>
      <c r="Z11" s="244">
        <v>7.0755938220000001</v>
      </c>
      <c r="AA11" s="244">
        <v>6.5749757726000002</v>
      </c>
      <c r="AB11" s="244">
        <v>6.8359058456000001</v>
      </c>
      <c r="AC11" s="244">
        <v>6.9025123449999999</v>
      </c>
      <c r="AD11" s="244">
        <v>6.8811633007999999</v>
      </c>
      <c r="AE11" s="244">
        <v>6.8164056937000002</v>
      </c>
      <c r="AF11" s="244">
        <v>6.9562516022000001</v>
      </c>
      <c r="AG11" s="244">
        <v>6.9626759506999996</v>
      </c>
      <c r="AH11" s="244">
        <v>6.9920815447000004</v>
      </c>
      <c r="AI11" s="244">
        <v>6.9765110396000001</v>
      </c>
      <c r="AJ11" s="244">
        <v>7.0357265510999998</v>
      </c>
      <c r="AK11" s="244">
        <v>6.9376746699999998</v>
      </c>
      <c r="AL11" s="244">
        <v>6.9855702519999996</v>
      </c>
      <c r="AM11" s="244">
        <v>5.9998725590999999</v>
      </c>
      <c r="AN11" s="244">
        <v>6.2575632301999997</v>
      </c>
      <c r="AO11" s="244">
        <v>6.1374410377000004</v>
      </c>
      <c r="AP11" s="244">
        <v>5.5617337552999997</v>
      </c>
      <c r="AQ11" s="244">
        <v>5.4271106082999996</v>
      </c>
      <c r="AR11" s="244">
        <v>5.8201152066999997</v>
      </c>
      <c r="AS11" s="244">
        <v>5.8874870400999999</v>
      </c>
      <c r="AT11" s="244">
        <v>6.0303836613000001</v>
      </c>
      <c r="AU11" s="244">
        <v>6.1831297327000003</v>
      </c>
      <c r="AV11" s="244">
        <v>6.4110089714000003</v>
      </c>
      <c r="AW11" s="244">
        <v>6.2467311969999999</v>
      </c>
      <c r="AX11" s="244">
        <v>6.2783327243000002</v>
      </c>
      <c r="AY11" s="244">
        <v>5.8574295252999997</v>
      </c>
      <c r="AZ11" s="244">
        <v>6.1945156756999999</v>
      </c>
      <c r="BA11" s="244">
        <v>6.3053163975000004</v>
      </c>
      <c r="BB11" s="244">
        <v>6.2516865642999999</v>
      </c>
      <c r="BC11" s="244">
        <v>6.2107062428999997</v>
      </c>
      <c r="BD11" s="244">
        <v>6.3373943080000004</v>
      </c>
      <c r="BE11" s="244">
        <v>6.4379972457000001</v>
      </c>
      <c r="BF11" s="244">
        <v>6.5139284269999997</v>
      </c>
      <c r="BG11" s="244">
        <v>6.5424174500000003</v>
      </c>
      <c r="BH11" s="244">
        <v>6.638448318</v>
      </c>
      <c r="BI11" s="368">
        <v>6.5227927110000001</v>
      </c>
      <c r="BJ11" s="368">
        <v>6.6129004670000002</v>
      </c>
      <c r="BK11" s="368">
        <v>6.2198820799999996</v>
      </c>
      <c r="BL11" s="368">
        <v>6.5150326649999997</v>
      </c>
      <c r="BM11" s="368">
        <v>6.5908872330000001</v>
      </c>
      <c r="BN11" s="368">
        <v>6.5019109779999997</v>
      </c>
      <c r="BO11" s="368">
        <v>6.45843568</v>
      </c>
      <c r="BP11" s="368">
        <v>6.6204740040000001</v>
      </c>
      <c r="BQ11" s="368">
        <v>6.6211290160000003</v>
      </c>
      <c r="BR11" s="368">
        <v>6.6621831240000002</v>
      </c>
      <c r="BS11" s="368">
        <v>6.6890496370000001</v>
      </c>
      <c r="BT11" s="368">
        <v>6.7171307520000001</v>
      </c>
      <c r="BU11" s="368">
        <v>6.5950652310000004</v>
      </c>
      <c r="BV11" s="368">
        <v>6.688121508</v>
      </c>
    </row>
    <row r="12" spans="1:74" ht="11.15" customHeight="1" x14ac:dyDescent="0.25">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2.8331437189000002</v>
      </c>
      <c r="P12" s="244">
        <v>3.0268540337999998</v>
      </c>
      <c r="Q12" s="244">
        <v>3.0782264774999999</v>
      </c>
      <c r="R12" s="244">
        <v>3.0501375439</v>
      </c>
      <c r="S12" s="244">
        <v>2.9889100503999999</v>
      </c>
      <c r="T12" s="244">
        <v>3.088719819</v>
      </c>
      <c r="U12" s="244">
        <v>3.0675199849000001</v>
      </c>
      <c r="V12" s="244">
        <v>3.1308461913999999</v>
      </c>
      <c r="W12" s="244">
        <v>3.1791253051999999</v>
      </c>
      <c r="X12" s="244">
        <v>3.1818115269999998</v>
      </c>
      <c r="Y12" s="244">
        <v>3.0713997368000001</v>
      </c>
      <c r="Z12" s="244">
        <v>3.0994883378</v>
      </c>
      <c r="AA12" s="244">
        <v>2.8896883123000001</v>
      </c>
      <c r="AB12" s="244">
        <v>3.0899474199000001</v>
      </c>
      <c r="AC12" s="244">
        <v>3.1445580546</v>
      </c>
      <c r="AD12" s="244">
        <v>3.1179546534</v>
      </c>
      <c r="AE12" s="244">
        <v>3.0576078128000002</v>
      </c>
      <c r="AF12" s="244">
        <v>3.1625046105000001</v>
      </c>
      <c r="AG12" s="244">
        <v>3.1436096722000002</v>
      </c>
      <c r="AH12" s="244">
        <v>3.2115513683999999</v>
      </c>
      <c r="AI12" s="244">
        <v>3.2642893596999998</v>
      </c>
      <c r="AJ12" s="244">
        <v>3.2705209880999999</v>
      </c>
      <c r="AK12" s="244">
        <v>3.1610685031000001</v>
      </c>
      <c r="AL12" s="244">
        <v>3.1937643707999999</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2.705247248</v>
      </c>
      <c r="AZ12" s="244">
        <v>2.9476789640000001</v>
      </c>
      <c r="BA12" s="244">
        <v>3.0301457040000002</v>
      </c>
      <c r="BB12" s="244">
        <v>3.0020486050000001</v>
      </c>
      <c r="BC12" s="244">
        <v>2.9483085679999999</v>
      </c>
      <c r="BD12" s="244">
        <v>3.067625794</v>
      </c>
      <c r="BE12" s="244">
        <v>3.0519263990000001</v>
      </c>
      <c r="BF12" s="244">
        <v>3.1587550719999999</v>
      </c>
      <c r="BG12" s="244">
        <v>3.2095023600000001</v>
      </c>
      <c r="BH12" s="244">
        <v>3.2819135730000002</v>
      </c>
      <c r="BI12" s="368">
        <v>3.1751722440000001</v>
      </c>
      <c r="BJ12" s="368">
        <v>3.2054822060000001</v>
      </c>
      <c r="BK12" s="368">
        <v>2.8969871340000002</v>
      </c>
      <c r="BL12" s="368">
        <v>3.109524468</v>
      </c>
      <c r="BM12" s="368">
        <v>3.1695618329999999</v>
      </c>
      <c r="BN12" s="368">
        <v>3.0707764790000001</v>
      </c>
      <c r="BO12" s="368">
        <v>3.0143973580000001</v>
      </c>
      <c r="BP12" s="368">
        <v>3.1227512000000002</v>
      </c>
      <c r="BQ12" s="368">
        <v>3.1007059109999999</v>
      </c>
      <c r="BR12" s="368">
        <v>3.1730300589999998</v>
      </c>
      <c r="BS12" s="368">
        <v>3.2274895199999998</v>
      </c>
      <c r="BT12" s="368">
        <v>3.2346154829999998</v>
      </c>
      <c r="BU12" s="368">
        <v>3.12174007</v>
      </c>
      <c r="BV12" s="368">
        <v>3.1521005949999998</v>
      </c>
    </row>
    <row r="13" spans="1:74" ht="11.15" customHeight="1" x14ac:dyDescent="0.2">
      <c r="AY13" s="152"/>
      <c r="AZ13" s="152"/>
      <c r="BA13" s="152"/>
      <c r="BB13" s="152"/>
      <c r="BC13" s="152"/>
      <c r="BD13" s="152"/>
      <c r="BE13" s="152"/>
      <c r="BF13" s="152"/>
      <c r="BG13" s="152"/>
      <c r="BH13" s="152"/>
      <c r="BI13" s="152"/>
      <c r="BJ13" s="152"/>
    </row>
    <row r="14" spans="1:74" ht="11.15" customHeight="1" x14ac:dyDescent="0.25">
      <c r="A14" s="159" t="s">
        <v>601</v>
      </c>
      <c r="B14" s="169" t="s">
        <v>382</v>
      </c>
      <c r="C14" s="244">
        <v>14.296661459999999</v>
      </c>
      <c r="D14" s="244">
        <v>14.714154505</v>
      </c>
      <c r="E14" s="244">
        <v>14.942207606</v>
      </c>
      <c r="F14" s="244">
        <v>14.684632853</v>
      </c>
      <c r="G14" s="244">
        <v>15.105580806000001</v>
      </c>
      <c r="H14" s="244">
        <v>15.595506010999999</v>
      </c>
      <c r="I14" s="244">
        <v>15.49576225</v>
      </c>
      <c r="J14" s="244">
        <v>15.441513336</v>
      </c>
      <c r="K14" s="244">
        <v>15.846099163</v>
      </c>
      <c r="L14" s="244">
        <v>15.398024589</v>
      </c>
      <c r="M14" s="244">
        <v>15.403785379</v>
      </c>
      <c r="N14" s="244">
        <v>15.012696285000001</v>
      </c>
      <c r="O14" s="244">
        <v>14.107999469999999</v>
      </c>
      <c r="P14" s="244">
        <v>15.369646669</v>
      </c>
      <c r="Q14" s="244">
        <v>15.04662781</v>
      </c>
      <c r="R14" s="244">
        <v>15.012902846999999</v>
      </c>
      <c r="S14" s="244">
        <v>14.851081262999999</v>
      </c>
      <c r="T14" s="244">
        <v>15.188214287999999</v>
      </c>
      <c r="U14" s="244">
        <v>15.604942943999999</v>
      </c>
      <c r="V14" s="244">
        <v>15.505654534</v>
      </c>
      <c r="W14" s="244">
        <v>15.268101089</v>
      </c>
      <c r="X14" s="244">
        <v>15.388989437999999</v>
      </c>
      <c r="Y14" s="244">
        <v>14.959617749</v>
      </c>
      <c r="Z14" s="244">
        <v>14.380315083999999</v>
      </c>
      <c r="AA14" s="244">
        <v>14.753277334</v>
      </c>
      <c r="AB14" s="244">
        <v>15.12396251</v>
      </c>
      <c r="AC14" s="244">
        <v>14.681454022</v>
      </c>
      <c r="AD14" s="244">
        <v>15.255883568</v>
      </c>
      <c r="AE14" s="244">
        <v>14.741745413</v>
      </c>
      <c r="AF14" s="244">
        <v>15.002818146999999</v>
      </c>
      <c r="AG14" s="244">
        <v>15.751808994999999</v>
      </c>
      <c r="AH14" s="244">
        <v>15.345561847000001</v>
      </c>
      <c r="AI14" s="244">
        <v>15.375893515</v>
      </c>
      <c r="AJ14" s="244">
        <v>15.353751258000001</v>
      </c>
      <c r="AK14" s="244">
        <v>14.809657295999999</v>
      </c>
      <c r="AL14" s="244">
        <v>14.512119847999999</v>
      </c>
      <c r="AM14" s="244">
        <v>14.103396093000001</v>
      </c>
      <c r="AN14" s="244">
        <v>14.636065443</v>
      </c>
      <c r="AO14" s="244">
        <v>13.432842503</v>
      </c>
      <c r="AP14" s="244">
        <v>11.033305266999999</v>
      </c>
      <c r="AQ14" s="244">
        <v>11.381434909999999</v>
      </c>
      <c r="AR14" s="244">
        <v>12.695240713</v>
      </c>
      <c r="AS14" s="244">
        <v>13.703900677</v>
      </c>
      <c r="AT14" s="244">
        <v>13.169491162</v>
      </c>
      <c r="AU14" s="244">
        <v>13.912482701</v>
      </c>
      <c r="AV14" s="244">
        <v>13.675189251000001</v>
      </c>
      <c r="AW14" s="244">
        <v>13.05321146</v>
      </c>
      <c r="AX14" s="244">
        <v>12.963253686</v>
      </c>
      <c r="AY14" s="244">
        <v>11.938047362000001</v>
      </c>
      <c r="AZ14" s="244">
        <v>12.744436058</v>
      </c>
      <c r="BA14" s="244">
        <v>13.231446740999999</v>
      </c>
      <c r="BB14" s="244">
        <v>12.970101297999999</v>
      </c>
      <c r="BC14" s="244">
        <v>12.854045885</v>
      </c>
      <c r="BD14" s="244">
        <v>14.116214784</v>
      </c>
      <c r="BE14" s="244">
        <v>14.434703496999999</v>
      </c>
      <c r="BF14" s="244">
        <v>14.161103402</v>
      </c>
      <c r="BG14" s="244">
        <v>14.692118876</v>
      </c>
      <c r="BH14" s="244">
        <v>14.557769254</v>
      </c>
      <c r="BI14" s="368">
        <v>14.289131150999999</v>
      </c>
      <c r="BJ14" s="368">
        <v>14.083790046000001</v>
      </c>
      <c r="BK14" s="368">
        <v>13.478245935</v>
      </c>
      <c r="BL14" s="368">
        <v>14.337073395999999</v>
      </c>
      <c r="BM14" s="368">
        <v>14.058122748000001</v>
      </c>
      <c r="BN14" s="368">
        <v>14.044564321999999</v>
      </c>
      <c r="BO14" s="368">
        <v>13.696218244000001</v>
      </c>
      <c r="BP14" s="368">
        <v>14.193021166999999</v>
      </c>
      <c r="BQ14" s="368">
        <v>14.267987102999999</v>
      </c>
      <c r="BR14" s="368">
        <v>14.089196960000001</v>
      </c>
      <c r="BS14" s="368">
        <v>14.452416031</v>
      </c>
      <c r="BT14" s="368">
        <v>14.232408313000001</v>
      </c>
      <c r="BU14" s="368">
        <v>13.882065675</v>
      </c>
      <c r="BV14" s="368">
        <v>13.637735488000001</v>
      </c>
    </row>
    <row r="15" spans="1:74" ht="11.15" customHeight="1" x14ac:dyDescent="0.2">
      <c r="AY15" s="152"/>
      <c r="AZ15" s="152"/>
      <c r="BA15" s="152"/>
      <c r="BB15" s="152"/>
      <c r="BC15" s="152"/>
      <c r="BD15" s="152"/>
      <c r="BE15" s="152"/>
      <c r="BF15" s="152"/>
      <c r="BG15" s="152"/>
      <c r="BH15" s="152"/>
      <c r="BI15" s="152"/>
      <c r="BJ15" s="152"/>
    </row>
    <row r="16" spans="1:74" ht="11.15" customHeight="1" x14ac:dyDescent="0.25">
      <c r="A16" s="159" t="s">
        <v>602</v>
      </c>
      <c r="B16" s="169" t="s">
        <v>924</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4.7228138606999996</v>
      </c>
      <c r="AB16" s="244">
        <v>4.9524981554999998</v>
      </c>
      <c r="AC16" s="244">
        <v>4.8186727306000003</v>
      </c>
      <c r="AD16" s="244">
        <v>4.7342512876000002</v>
      </c>
      <c r="AE16" s="244">
        <v>4.8613275829999996</v>
      </c>
      <c r="AF16" s="244">
        <v>5.0649701540000001</v>
      </c>
      <c r="AG16" s="244">
        <v>5.2211453132000001</v>
      </c>
      <c r="AH16" s="244">
        <v>5.3177771153000002</v>
      </c>
      <c r="AI16" s="244">
        <v>5.2365078565000003</v>
      </c>
      <c r="AJ16" s="244">
        <v>5.0458509255999999</v>
      </c>
      <c r="AK16" s="244">
        <v>5.1148033441000003</v>
      </c>
      <c r="AL16" s="244">
        <v>5.1714855084</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4.8465069740000004</v>
      </c>
      <c r="AZ16" s="244">
        <v>5.09031989</v>
      </c>
      <c r="BA16" s="244">
        <v>4.9542516140000004</v>
      </c>
      <c r="BB16" s="244">
        <v>4.8727053229999999</v>
      </c>
      <c r="BC16" s="244">
        <v>5.0197364469999997</v>
      </c>
      <c r="BD16" s="244">
        <v>5.2371893490000003</v>
      </c>
      <c r="BE16" s="244">
        <v>5.3989543649999998</v>
      </c>
      <c r="BF16" s="244">
        <v>5.5046676129999996</v>
      </c>
      <c r="BG16" s="244">
        <v>5.4162195889999998</v>
      </c>
      <c r="BH16" s="244">
        <v>5.2127304800000003</v>
      </c>
      <c r="BI16" s="368">
        <v>5.2123562200000002</v>
      </c>
      <c r="BJ16" s="368">
        <v>5.3512364850000003</v>
      </c>
      <c r="BK16" s="368">
        <v>4.9726901889999997</v>
      </c>
      <c r="BL16" s="368">
        <v>5.2295994940000003</v>
      </c>
      <c r="BM16" s="368">
        <v>5.0905987599999998</v>
      </c>
      <c r="BN16" s="368">
        <v>4.9992599999999996</v>
      </c>
      <c r="BO16" s="368">
        <v>5.1365670469999998</v>
      </c>
      <c r="BP16" s="368">
        <v>5.3525894230000004</v>
      </c>
      <c r="BQ16" s="368">
        <v>5.5128956000000002</v>
      </c>
      <c r="BR16" s="368">
        <v>5.6200570860000001</v>
      </c>
      <c r="BS16" s="368">
        <v>5.533723094</v>
      </c>
      <c r="BT16" s="368">
        <v>5.3345473500000002</v>
      </c>
      <c r="BU16" s="368">
        <v>5.4144494060000001</v>
      </c>
      <c r="BV16" s="368">
        <v>5.4755512910000004</v>
      </c>
    </row>
    <row r="17" spans="1:74" ht="11.15" customHeight="1" x14ac:dyDescent="0.25">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3.4595101496999998</v>
      </c>
      <c r="AB17" s="244">
        <v>3.7045292234999998</v>
      </c>
      <c r="AC17" s="244">
        <v>3.5910995155999998</v>
      </c>
      <c r="AD17" s="244">
        <v>3.5072747806</v>
      </c>
      <c r="AE17" s="244">
        <v>3.649595814</v>
      </c>
      <c r="AF17" s="244">
        <v>3.85723963</v>
      </c>
      <c r="AG17" s="244">
        <v>3.9217706712</v>
      </c>
      <c r="AH17" s="244">
        <v>4.0457405653</v>
      </c>
      <c r="AI17" s="244">
        <v>3.9489467125000002</v>
      </c>
      <c r="AJ17" s="244">
        <v>3.7568135576000001</v>
      </c>
      <c r="AK17" s="244">
        <v>3.8264924901000001</v>
      </c>
      <c r="AL17" s="244">
        <v>3.8730914474000002</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3.603674254</v>
      </c>
      <c r="AZ17" s="244">
        <v>3.8608056770000001</v>
      </c>
      <c r="BA17" s="244">
        <v>3.7448693080000002</v>
      </c>
      <c r="BB17" s="244">
        <v>3.6626738740000002</v>
      </c>
      <c r="BC17" s="244">
        <v>3.8220246360000001</v>
      </c>
      <c r="BD17" s="244">
        <v>4.0448415459999998</v>
      </c>
      <c r="BE17" s="244">
        <v>4.1181924409999997</v>
      </c>
      <c r="BF17" s="244">
        <v>4.2500745159999997</v>
      </c>
      <c r="BG17" s="244">
        <v>4.1448986520000002</v>
      </c>
      <c r="BH17" s="244">
        <v>3.93815443</v>
      </c>
      <c r="BI17" s="368">
        <v>3.9386526850000001</v>
      </c>
      <c r="BJ17" s="368">
        <v>4.0689966850000001</v>
      </c>
      <c r="BK17" s="368">
        <v>3.6978859069999999</v>
      </c>
      <c r="BL17" s="368">
        <v>3.9695677069999999</v>
      </c>
      <c r="BM17" s="368">
        <v>3.8501632809999999</v>
      </c>
      <c r="BN17" s="368">
        <v>3.7597547480000002</v>
      </c>
      <c r="BO17" s="368">
        <v>3.9122710920000001</v>
      </c>
      <c r="BP17" s="368">
        <v>4.1325193020000004</v>
      </c>
      <c r="BQ17" s="368">
        <v>4.2017097440000004</v>
      </c>
      <c r="BR17" s="368">
        <v>4.3364849000000003</v>
      </c>
      <c r="BS17" s="368">
        <v>4.2348040859999996</v>
      </c>
      <c r="BT17" s="368">
        <v>4.0334048339999997</v>
      </c>
      <c r="BU17" s="368">
        <v>4.114198172</v>
      </c>
      <c r="BV17" s="368">
        <v>4.1660239839999997</v>
      </c>
    </row>
    <row r="18" spans="1:74" ht="11.15" customHeight="1" x14ac:dyDescent="0.2">
      <c r="AY18" s="152"/>
      <c r="AZ18" s="152"/>
      <c r="BA18" s="152"/>
      <c r="BB18" s="152"/>
      <c r="BC18" s="152"/>
      <c r="BD18" s="152"/>
      <c r="BE18" s="152"/>
      <c r="BF18" s="152"/>
      <c r="BG18" s="152"/>
      <c r="BH18" s="152"/>
      <c r="BI18" s="152"/>
      <c r="BJ18" s="152"/>
    </row>
    <row r="19" spans="1:74" ht="11.15" customHeight="1" x14ac:dyDescent="0.25">
      <c r="A19" s="159" t="s">
        <v>604</v>
      </c>
      <c r="B19" s="169" t="s">
        <v>383</v>
      </c>
      <c r="C19" s="244">
        <v>8.2363142500999995</v>
      </c>
      <c r="D19" s="244">
        <v>8.1728164258000007</v>
      </c>
      <c r="E19" s="244">
        <v>8.1450646261999999</v>
      </c>
      <c r="F19" s="244">
        <v>8.2395428737999996</v>
      </c>
      <c r="G19" s="244">
        <v>8.8050290312000001</v>
      </c>
      <c r="H19" s="244">
        <v>9.2078026175000005</v>
      </c>
      <c r="I19" s="244">
        <v>9.1497553920999994</v>
      </c>
      <c r="J19" s="244">
        <v>9.1203445878</v>
      </c>
      <c r="K19" s="244">
        <v>8.9125347642000001</v>
      </c>
      <c r="L19" s="244">
        <v>8.7472883340000003</v>
      </c>
      <c r="M19" s="244">
        <v>8.4508405886000002</v>
      </c>
      <c r="N19" s="244">
        <v>8.3967853893999997</v>
      </c>
      <c r="O19" s="244">
        <v>8.087141076</v>
      </c>
      <c r="P19" s="244">
        <v>8.0408781492999992</v>
      </c>
      <c r="Q19" s="244">
        <v>8.0405406500000005</v>
      </c>
      <c r="R19" s="244">
        <v>8.1246622981000005</v>
      </c>
      <c r="S19" s="244">
        <v>8.6647459303000005</v>
      </c>
      <c r="T19" s="244">
        <v>9.0308625137000007</v>
      </c>
      <c r="U19" s="244">
        <v>8.9714903301</v>
      </c>
      <c r="V19" s="244">
        <v>9.0244198021000006</v>
      </c>
      <c r="W19" s="244">
        <v>8.7950867223000007</v>
      </c>
      <c r="X19" s="244">
        <v>8.6542257426999996</v>
      </c>
      <c r="Y19" s="244">
        <v>8.2889937903999993</v>
      </c>
      <c r="Z19" s="244">
        <v>8.2616702645999993</v>
      </c>
      <c r="AA19" s="244">
        <v>8.1774402382000009</v>
      </c>
      <c r="AB19" s="244">
        <v>8.2222818590000006</v>
      </c>
      <c r="AC19" s="244">
        <v>8.1202691005999998</v>
      </c>
      <c r="AD19" s="244">
        <v>8.00163899</v>
      </c>
      <c r="AE19" s="244">
        <v>8.6153372475999994</v>
      </c>
      <c r="AF19" s="244">
        <v>8.9570820606999995</v>
      </c>
      <c r="AG19" s="244">
        <v>9.1503093034000003</v>
      </c>
      <c r="AH19" s="244">
        <v>9.1430096402000007</v>
      </c>
      <c r="AI19" s="244">
        <v>8.9867144569999997</v>
      </c>
      <c r="AJ19" s="244">
        <v>8.5924002347999995</v>
      </c>
      <c r="AK19" s="244">
        <v>8.2037157920000006</v>
      </c>
      <c r="AL19" s="244">
        <v>8.4672697110000001</v>
      </c>
      <c r="AM19" s="244">
        <v>8.0706560332000006</v>
      </c>
      <c r="AN19" s="244">
        <v>8.1672180336999993</v>
      </c>
      <c r="AO19" s="244">
        <v>7.4770777653999998</v>
      </c>
      <c r="AP19" s="244">
        <v>6.7335797867</v>
      </c>
      <c r="AQ19" s="244">
        <v>7.3963980199000003</v>
      </c>
      <c r="AR19" s="244">
        <v>8.1484540232999993</v>
      </c>
      <c r="AS19" s="244">
        <v>8.390080889</v>
      </c>
      <c r="AT19" s="244">
        <v>8.4805024041999992</v>
      </c>
      <c r="AU19" s="244">
        <v>8.4286908196999999</v>
      </c>
      <c r="AV19" s="244">
        <v>8.0781976448999995</v>
      </c>
      <c r="AW19" s="244">
        <v>7.9008550677000002</v>
      </c>
      <c r="AX19" s="244">
        <v>8.1602828042999995</v>
      </c>
      <c r="AY19" s="244">
        <v>7.9575589582999999</v>
      </c>
      <c r="AZ19" s="244">
        <v>7.8125026392999999</v>
      </c>
      <c r="BA19" s="244">
        <v>7.6982842128</v>
      </c>
      <c r="BB19" s="244">
        <v>7.7519229293</v>
      </c>
      <c r="BC19" s="244">
        <v>8.2085465556999999</v>
      </c>
      <c r="BD19" s="244">
        <v>8.7253863302999992</v>
      </c>
      <c r="BE19" s="244">
        <v>8.7455475411000005</v>
      </c>
      <c r="BF19" s="244">
        <v>8.7912335580000001</v>
      </c>
      <c r="BG19" s="244">
        <v>8.8364461439999999</v>
      </c>
      <c r="BH19" s="244">
        <v>8.4974398840000003</v>
      </c>
      <c r="BI19" s="368">
        <v>8.2485735760000001</v>
      </c>
      <c r="BJ19" s="368">
        <v>8.4880401330000002</v>
      </c>
      <c r="BK19" s="368">
        <v>8.3160501979999992</v>
      </c>
      <c r="BL19" s="368">
        <v>8.2897036839999991</v>
      </c>
      <c r="BM19" s="368">
        <v>8.2118058929999993</v>
      </c>
      <c r="BN19" s="368">
        <v>8.3529880639999998</v>
      </c>
      <c r="BO19" s="368">
        <v>8.7862740299999995</v>
      </c>
      <c r="BP19" s="368">
        <v>9.1333229209999995</v>
      </c>
      <c r="BQ19" s="368">
        <v>9.1840023520000003</v>
      </c>
      <c r="BR19" s="368">
        <v>9.2054752109999995</v>
      </c>
      <c r="BS19" s="368">
        <v>9.0561492319999992</v>
      </c>
      <c r="BT19" s="368">
        <v>8.7305864890000002</v>
      </c>
      <c r="BU19" s="368">
        <v>8.3610698859999992</v>
      </c>
      <c r="BV19" s="368">
        <v>8.3913592850000001</v>
      </c>
    </row>
    <row r="20" spans="1:74" ht="11.15" customHeight="1" x14ac:dyDescent="0.2">
      <c r="AY20" s="152"/>
      <c r="AZ20" s="152"/>
      <c r="BA20" s="152"/>
      <c r="BB20" s="152"/>
      <c r="BC20" s="152"/>
      <c r="BD20" s="152"/>
      <c r="BE20" s="152"/>
      <c r="BF20" s="152"/>
      <c r="BG20" s="152"/>
      <c r="BH20" s="152"/>
      <c r="BI20" s="152"/>
      <c r="BJ20" s="152"/>
    </row>
    <row r="21" spans="1:74" ht="11.15" customHeight="1" x14ac:dyDescent="0.25">
      <c r="A21" s="159" t="s">
        <v>605</v>
      </c>
      <c r="B21" s="169" t="s">
        <v>384</v>
      </c>
      <c r="C21" s="244">
        <v>33.941549168000002</v>
      </c>
      <c r="D21" s="244">
        <v>34.557541977</v>
      </c>
      <c r="E21" s="244">
        <v>35.360314588999998</v>
      </c>
      <c r="F21" s="244">
        <v>34.130929676999997</v>
      </c>
      <c r="G21" s="244">
        <v>34.842933588000001</v>
      </c>
      <c r="H21" s="244">
        <v>34.696472204999999</v>
      </c>
      <c r="I21" s="244">
        <v>33.494212556000001</v>
      </c>
      <c r="J21" s="244">
        <v>33.427048368000001</v>
      </c>
      <c r="K21" s="244">
        <v>34.804615585999997</v>
      </c>
      <c r="L21" s="244">
        <v>33.764895643999999</v>
      </c>
      <c r="M21" s="244">
        <v>36.344477884</v>
      </c>
      <c r="N21" s="244">
        <v>35.222223118999999</v>
      </c>
      <c r="O21" s="244">
        <v>35.880892258999999</v>
      </c>
      <c r="P21" s="244">
        <v>36.561848056999999</v>
      </c>
      <c r="Q21" s="244">
        <v>36.205567088000002</v>
      </c>
      <c r="R21" s="244">
        <v>35.894256660000003</v>
      </c>
      <c r="S21" s="244">
        <v>35.785146091000001</v>
      </c>
      <c r="T21" s="244">
        <v>35.155654554000002</v>
      </c>
      <c r="U21" s="244">
        <v>35.224656836000001</v>
      </c>
      <c r="V21" s="244">
        <v>34.786261308</v>
      </c>
      <c r="W21" s="244">
        <v>35.297143573</v>
      </c>
      <c r="X21" s="244">
        <v>34.740252345000002</v>
      </c>
      <c r="Y21" s="244">
        <v>36.095466735000002</v>
      </c>
      <c r="Z21" s="244">
        <v>37.116999143000001</v>
      </c>
      <c r="AA21" s="244">
        <v>36.245235848999997</v>
      </c>
      <c r="AB21" s="244">
        <v>36.741016979000001</v>
      </c>
      <c r="AC21" s="244">
        <v>36.471789381999997</v>
      </c>
      <c r="AD21" s="244">
        <v>36.484747319999997</v>
      </c>
      <c r="AE21" s="244">
        <v>36.155600360999998</v>
      </c>
      <c r="AF21" s="244">
        <v>35.581818607999999</v>
      </c>
      <c r="AG21" s="244">
        <v>35.809031826000002</v>
      </c>
      <c r="AH21" s="244">
        <v>35.408358554000003</v>
      </c>
      <c r="AI21" s="244">
        <v>35.598982272000001</v>
      </c>
      <c r="AJ21" s="244">
        <v>35.108565652999999</v>
      </c>
      <c r="AK21" s="244">
        <v>36.902955478000003</v>
      </c>
      <c r="AL21" s="244">
        <v>37.883348382000001</v>
      </c>
      <c r="AM21" s="244">
        <v>35.955810601000003</v>
      </c>
      <c r="AN21" s="244">
        <v>35.628686801999997</v>
      </c>
      <c r="AO21" s="244">
        <v>33.313726957</v>
      </c>
      <c r="AP21" s="244">
        <v>31.007123226000001</v>
      </c>
      <c r="AQ21" s="244">
        <v>32.424703049000001</v>
      </c>
      <c r="AR21" s="244">
        <v>33.145759683000001</v>
      </c>
      <c r="AS21" s="244">
        <v>33.660859211999998</v>
      </c>
      <c r="AT21" s="244">
        <v>33.248652128000003</v>
      </c>
      <c r="AU21" s="244">
        <v>34.692167660000003</v>
      </c>
      <c r="AV21" s="244">
        <v>34.545247484000001</v>
      </c>
      <c r="AW21" s="244">
        <v>36.175089327999999</v>
      </c>
      <c r="AX21" s="244">
        <v>37.096032887</v>
      </c>
      <c r="AY21" s="244">
        <v>36.009076012000001</v>
      </c>
      <c r="AZ21" s="244">
        <v>37.241287745999998</v>
      </c>
      <c r="BA21" s="244">
        <v>36.675091741999999</v>
      </c>
      <c r="BB21" s="244">
        <v>36.293510445000003</v>
      </c>
      <c r="BC21" s="244">
        <v>35.233366302</v>
      </c>
      <c r="BD21" s="244">
        <v>35.484319925999998</v>
      </c>
      <c r="BE21" s="244">
        <v>35.211284116000002</v>
      </c>
      <c r="BF21" s="244">
        <v>34.37302038</v>
      </c>
      <c r="BG21" s="244">
        <v>35.217564537999998</v>
      </c>
      <c r="BH21" s="244">
        <v>35.194349385000002</v>
      </c>
      <c r="BI21" s="368">
        <v>36.983076513999997</v>
      </c>
      <c r="BJ21" s="368">
        <v>38.215987869000003</v>
      </c>
      <c r="BK21" s="368">
        <v>37.272905358999999</v>
      </c>
      <c r="BL21" s="368">
        <v>38.419833589</v>
      </c>
      <c r="BM21" s="368">
        <v>37.743655851</v>
      </c>
      <c r="BN21" s="368">
        <v>37.540527877000002</v>
      </c>
      <c r="BO21" s="368">
        <v>37.218175629000001</v>
      </c>
      <c r="BP21" s="368">
        <v>36.892047585999997</v>
      </c>
      <c r="BQ21" s="368">
        <v>36.647850120000001</v>
      </c>
      <c r="BR21" s="368">
        <v>36.244553785000001</v>
      </c>
      <c r="BS21" s="368">
        <v>37.021622536999999</v>
      </c>
      <c r="BT21" s="368">
        <v>36.364998436</v>
      </c>
      <c r="BU21" s="368">
        <v>38.011444201000003</v>
      </c>
      <c r="BV21" s="368">
        <v>39.028860530999999</v>
      </c>
    </row>
    <row r="22" spans="1:74" ht="11.15" customHeight="1" x14ac:dyDescent="0.25">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13.816814769</v>
      </c>
      <c r="P22" s="244">
        <v>14.237548833</v>
      </c>
      <c r="Q22" s="244">
        <v>14.153435686</v>
      </c>
      <c r="R22" s="244">
        <v>14.450525909</v>
      </c>
      <c r="S22" s="244">
        <v>14.244856968000001</v>
      </c>
      <c r="T22" s="244">
        <v>14.086848351</v>
      </c>
      <c r="U22" s="244">
        <v>14.034240788</v>
      </c>
      <c r="V22" s="244">
        <v>13.606985475</v>
      </c>
      <c r="W22" s="244">
        <v>14.349027263</v>
      </c>
      <c r="X22" s="244">
        <v>13.512130784</v>
      </c>
      <c r="Y22" s="244">
        <v>14.363687375</v>
      </c>
      <c r="Z22" s="244">
        <v>14.769079585</v>
      </c>
      <c r="AA22" s="244">
        <v>14.149899545</v>
      </c>
      <c r="AB22" s="244">
        <v>14.579076054</v>
      </c>
      <c r="AC22" s="244">
        <v>14.491453324</v>
      </c>
      <c r="AD22" s="244">
        <v>14.793745781</v>
      </c>
      <c r="AE22" s="244">
        <v>14.581375741</v>
      </c>
      <c r="AF22" s="244">
        <v>14.417599188000001</v>
      </c>
      <c r="AG22" s="244">
        <v>14.36150344</v>
      </c>
      <c r="AH22" s="244">
        <v>13.921844331999999</v>
      </c>
      <c r="AI22" s="244">
        <v>14.67857351</v>
      </c>
      <c r="AJ22" s="244">
        <v>13.819363198</v>
      </c>
      <c r="AK22" s="244">
        <v>14.687804528999999</v>
      </c>
      <c r="AL22" s="244">
        <v>15.09949801</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15.036216319999999</v>
      </c>
      <c r="AZ22" s="244">
        <v>15.489987960000001</v>
      </c>
      <c r="BA22" s="244">
        <v>15.39774111</v>
      </c>
      <c r="BB22" s="244">
        <v>15.71708108</v>
      </c>
      <c r="BC22" s="244">
        <v>15.492659209999999</v>
      </c>
      <c r="BD22" s="244">
        <v>15.319345200000001</v>
      </c>
      <c r="BE22" s="244">
        <v>15.109189130000001</v>
      </c>
      <c r="BF22" s="244">
        <v>14.56752373</v>
      </c>
      <c r="BG22" s="244">
        <v>15.39261737</v>
      </c>
      <c r="BH22" s="244">
        <v>14.686713040000001</v>
      </c>
      <c r="BI22" s="368">
        <v>15.65123591</v>
      </c>
      <c r="BJ22" s="368">
        <v>16.137864700000002</v>
      </c>
      <c r="BK22" s="368">
        <v>15.62187114</v>
      </c>
      <c r="BL22" s="368">
        <v>15.98936035</v>
      </c>
      <c r="BM22" s="368">
        <v>15.82772572</v>
      </c>
      <c r="BN22" s="368">
        <v>16.18507202</v>
      </c>
      <c r="BO22" s="368">
        <v>15.95790133</v>
      </c>
      <c r="BP22" s="368">
        <v>15.78435039</v>
      </c>
      <c r="BQ22" s="368">
        <v>15.724145269999999</v>
      </c>
      <c r="BR22" s="368">
        <v>15.24426396</v>
      </c>
      <c r="BS22" s="368">
        <v>16.107373490000001</v>
      </c>
      <c r="BT22" s="368">
        <v>15.15711636</v>
      </c>
      <c r="BU22" s="368">
        <v>16.143275389999999</v>
      </c>
      <c r="BV22" s="368">
        <v>16.583725579999999</v>
      </c>
    </row>
    <row r="23" spans="1:74" ht="11.15" customHeight="1" x14ac:dyDescent="0.25">
      <c r="A23" s="159" t="s">
        <v>282</v>
      </c>
      <c r="B23" s="170" t="s">
        <v>606</v>
      </c>
      <c r="C23" s="244">
        <v>4.1726129032000001</v>
      </c>
      <c r="D23" s="244">
        <v>4.5606071429000004</v>
      </c>
      <c r="E23" s="244">
        <v>4.2751290322999997</v>
      </c>
      <c r="F23" s="244">
        <v>3.8458666667000001</v>
      </c>
      <c r="G23" s="244">
        <v>3.5579677419000002</v>
      </c>
      <c r="H23" s="244">
        <v>3.5285333333</v>
      </c>
      <c r="I23" s="244">
        <v>3.6406129032000001</v>
      </c>
      <c r="J23" s="244">
        <v>3.7509032258000001</v>
      </c>
      <c r="K23" s="244">
        <v>3.6836000000000002</v>
      </c>
      <c r="L23" s="244">
        <v>3.6534193548</v>
      </c>
      <c r="M23" s="244">
        <v>4.1530333332999998</v>
      </c>
      <c r="N23" s="244">
        <v>4.5547741935000001</v>
      </c>
      <c r="O23" s="244">
        <v>4.3147419354999998</v>
      </c>
      <c r="P23" s="244">
        <v>4.6193928571000002</v>
      </c>
      <c r="Q23" s="244">
        <v>4.0893548387000003</v>
      </c>
      <c r="R23" s="244">
        <v>3.6787666667000001</v>
      </c>
      <c r="S23" s="244">
        <v>3.5092580645</v>
      </c>
      <c r="T23" s="244">
        <v>3.3130999999999999</v>
      </c>
      <c r="U23" s="244">
        <v>3.5772580645000001</v>
      </c>
      <c r="V23" s="244">
        <v>3.6720322580999998</v>
      </c>
      <c r="W23" s="244">
        <v>3.5715333333000001</v>
      </c>
      <c r="X23" s="244">
        <v>3.6959677419000001</v>
      </c>
      <c r="Y23" s="244">
        <v>3.9367000000000001</v>
      </c>
      <c r="Z23" s="244">
        <v>4.2710322581</v>
      </c>
      <c r="AA23" s="244">
        <v>4.1328064515999996</v>
      </c>
      <c r="AB23" s="244">
        <v>4.3856428570999997</v>
      </c>
      <c r="AC23" s="244">
        <v>3.8961935483999999</v>
      </c>
      <c r="AD23" s="244">
        <v>3.6628333333</v>
      </c>
      <c r="AE23" s="244">
        <v>3.3946774193999998</v>
      </c>
      <c r="AF23" s="244">
        <v>3.3889666667</v>
      </c>
      <c r="AG23" s="244">
        <v>3.4789677419</v>
      </c>
      <c r="AH23" s="244">
        <v>3.5126451613</v>
      </c>
      <c r="AI23" s="244">
        <v>3.5642333332999998</v>
      </c>
      <c r="AJ23" s="244">
        <v>3.4368387096999999</v>
      </c>
      <c r="AK23" s="244">
        <v>3.8273999999999999</v>
      </c>
      <c r="AL23" s="244">
        <v>4.2364193547999998</v>
      </c>
      <c r="AM23" s="244">
        <v>3.7972903225999999</v>
      </c>
      <c r="AN23" s="244">
        <v>4.0369655171999996</v>
      </c>
      <c r="AO23" s="244">
        <v>3.5134516129</v>
      </c>
      <c r="AP23" s="244">
        <v>3.1180333333000001</v>
      </c>
      <c r="AQ23" s="244">
        <v>2.7664516129000001</v>
      </c>
      <c r="AR23" s="244">
        <v>2.9001333332999999</v>
      </c>
      <c r="AS23" s="244">
        <v>3.0198387097000001</v>
      </c>
      <c r="AT23" s="244">
        <v>3.0756129032000001</v>
      </c>
      <c r="AU23" s="244">
        <v>3.0994000000000002</v>
      </c>
      <c r="AV23" s="244">
        <v>3.1923870968000001</v>
      </c>
      <c r="AW23" s="244">
        <v>3.4763666667000002</v>
      </c>
      <c r="AX23" s="244">
        <v>3.9333225806000001</v>
      </c>
      <c r="AY23" s="244">
        <v>3.7788064515999999</v>
      </c>
      <c r="AZ23" s="244">
        <v>3.8343928571000001</v>
      </c>
      <c r="BA23" s="244">
        <v>3.5816129031999999</v>
      </c>
      <c r="BB23" s="244">
        <v>3.2586333333000002</v>
      </c>
      <c r="BC23" s="244">
        <v>2.9289354839000001</v>
      </c>
      <c r="BD23" s="244">
        <v>3.0648666667</v>
      </c>
      <c r="BE23" s="244">
        <v>3.1248387097000001</v>
      </c>
      <c r="BF23" s="244">
        <v>3.1070149169999999</v>
      </c>
      <c r="BG23" s="244">
        <v>3.0032815230000001</v>
      </c>
      <c r="BH23" s="244">
        <v>3.0721742070000002</v>
      </c>
      <c r="BI23" s="368">
        <v>3.3619566810000001</v>
      </c>
      <c r="BJ23" s="368">
        <v>3.8673585739999998</v>
      </c>
      <c r="BK23" s="368">
        <v>3.6273774259999998</v>
      </c>
      <c r="BL23" s="368">
        <v>3.8596786999999999</v>
      </c>
      <c r="BM23" s="368">
        <v>3.5030350760000002</v>
      </c>
      <c r="BN23" s="368">
        <v>3.1541018099999998</v>
      </c>
      <c r="BO23" s="368">
        <v>2.8790174309999998</v>
      </c>
      <c r="BP23" s="368">
        <v>2.905278703</v>
      </c>
      <c r="BQ23" s="368">
        <v>3.0346420790000002</v>
      </c>
      <c r="BR23" s="368">
        <v>3.1321803579999998</v>
      </c>
      <c r="BS23" s="368">
        <v>3.0461674040000002</v>
      </c>
      <c r="BT23" s="368">
        <v>3.0688438379999998</v>
      </c>
      <c r="BU23" s="368">
        <v>3.3060857010000002</v>
      </c>
      <c r="BV23" s="368">
        <v>3.7953517250000002</v>
      </c>
    </row>
    <row r="24" spans="1:74" ht="11.15" customHeight="1" x14ac:dyDescent="0.25">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4.8255152881000001</v>
      </c>
      <c r="AB24" s="244">
        <v>4.5684614791999998</v>
      </c>
      <c r="AC24" s="244">
        <v>5.0606423010999997</v>
      </c>
      <c r="AD24" s="244">
        <v>4.9019735145999999</v>
      </c>
      <c r="AE24" s="244">
        <v>5.1281453885000001</v>
      </c>
      <c r="AF24" s="244">
        <v>4.7887181339999998</v>
      </c>
      <c r="AG24" s="244">
        <v>4.8887249858999997</v>
      </c>
      <c r="AH24" s="244">
        <v>4.7671005266000002</v>
      </c>
      <c r="AI24" s="244">
        <v>4.4460309599999999</v>
      </c>
      <c r="AJ24" s="244">
        <v>4.7818154951</v>
      </c>
      <c r="AK24" s="244">
        <v>5.0515186311000004</v>
      </c>
      <c r="AL24" s="244">
        <v>5.1199896839000001</v>
      </c>
      <c r="AM24" s="244">
        <v>5.0227403290000003</v>
      </c>
      <c r="AN24" s="244">
        <v>5.1598136910000001</v>
      </c>
      <c r="AO24" s="244">
        <v>4.3281058940000001</v>
      </c>
      <c r="AP24" s="244">
        <v>2.7650207579999999</v>
      </c>
      <c r="AQ24" s="244">
        <v>4.0571744360000004</v>
      </c>
      <c r="AR24" s="244">
        <v>4.4468359309999999</v>
      </c>
      <c r="AS24" s="244">
        <v>4.2186884930000002</v>
      </c>
      <c r="AT24" s="244">
        <v>3.9386590570000002</v>
      </c>
      <c r="AU24" s="244">
        <v>4.3483980420000004</v>
      </c>
      <c r="AV24" s="244">
        <v>4.7838604719999998</v>
      </c>
      <c r="AW24" s="244">
        <v>4.9834099519999997</v>
      </c>
      <c r="AX24" s="244">
        <v>5.0139958590000004</v>
      </c>
      <c r="AY24" s="244">
        <v>4.8806163260000002</v>
      </c>
      <c r="AZ24" s="244">
        <v>5.1186028209999996</v>
      </c>
      <c r="BA24" s="244">
        <v>5.0129852509999999</v>
      </c>
      <c r="BB24" s="244">
        <v>4.631605596</v>
      </c>
      <c r="BC24" s="244">
        <v>4.0263254249999996</v>
      </c>
      <c r="BD24" s="244">
        <v>4.4522032620000003</v>
      </c>
      <c r="BE24" s="244">
        <v>4.5208609419999997</v>
      </c>
      <c r="BF24" s="244">
        <v>4.3378812140000003</v>
      </c>
      <c r="BG24" s="244">
        <v>4.4998579220000003</v>
      </c>
      <c r="BH24" s="244">
        <v>4.7037055199999998</v>
      </c>
      <c r="BI24" s="368">
        <v>4.9145456679999997</v>
      </c>
      <c r="BJ24" s="368">
        <v>4.9728361269999999</v>
      </c>
      <c r="BK24" s="368">
        <v>4.9213725359999998</v>
      </c>
      <c r="BL24" s="368">
        <v>5.2780288779999998</v>
      </c>
      <c r="BM24" s="368">
        <v>5.2705178300000002</v>
      </c>
      <c r="BN24" s="368">
        <v>5.1900646229999996</v>
      </c>
      <c r="BO24" s="368">
        <v>5.2602491919999999</v>
      </c>
      <c r="BP24" s="368">
        <v>5.1746843680000003</v>
      </c>
      <c r="BQ24" s="368">
        <v>4.9093388300000003</v>
      </c>
      <c r="BR24" s="368">
        <v>4.7972198419999996</v>
      </c>
      <c r="BS24" s="368">
        <v>4.8761336460000004</v>
      </c>
      <c r="BT24" s="368">
        <v>5.0020290579999998</v>
      </c>
      <c r="BU24" s="368">
        <v>5.2087777810000002</v>
      </c>
      <c r="BV24" s="368">
        <v>5.2653415800000003</v>
      </c>
    </row>
    <row r="25" spans="1:74" ht="11.15" customHeight="1" x14ac:dyDescent="0.2">
      <c r="AY25" s="152"/>
      <c r="AZ25" s="152"/>
      <c r="BA25" s="152"/>
      <c r="BB25" s="152"/>
      <c r="BC25" s="152"/>
      <c r="BD25" s="152"/>
      <c r="BE25" s="152"/>
      <c r="BF25" s="152"/>
      <c r="BG25" s="152"/>
      <c r="BH25" s="152"/>
      <c r="BI25" s="152"/>
      <c r="BJ25" s="152"/>
    </row>
    <row r="26" spans="1:74" ht="11.15" customHeight="1" x14ac:dyDescent="0.25">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4.283500224</v>
      </c>
      <c r="AZ26" s="244">
        <v>4.3541224979999997</v>
      </c>
      <c r="BA26" s="244">
        <v>4.3520434420000003</v>
      </c>
      <c r="BB26" s="244">
        <v>4.3564006729999996</v>
      </c>
      <c r="BC26" s="244">
        <v>4.3217240129999999</v>
      </c>
      <c r="BD26" s="244">
        <v>4.3698344929999999</v>
      </c>
      <c r="BE26" s="244">
        <v>4.1842637419999997</v>
      </c>
      <c r="BF26" s="244">
        <v>4.253342795</v>
      </c>
      <c r="BG26" s="244">
        <v>4.3335835669999998</v>
      </c>
      <c r="BH26" s="244">
        <v>4.4734123280000002</v>
      </c>
      <c r="BI26" s="368">
        <v>4.519202945</v>
      </c>
      <c r="BJ26" s="368">
        <v>4.4284702009999997</v>
      </c>
      <c r="BK26" s="368">
        <v>4.4672268319999997</v>
      </c>
      <c r="BL26" s="368">
        <v>4.5286020169999999</v>
      </c>
      <c r="BM26" s="368">
        <v>4.516991966</v>
      </c>
      <c r="BN26" s="368">
        <v>4.5151974150000003</v>
      </c>
      <c r="BO26" s="368">
        <v>4.4694074690000001</v>
      </c>
      <c r="BP26" s="368">
        <v>4.5496167410000004</v>
      </c>
      <c r="BQ26" s="368">
        <v>4.4018128519999999</v>
      </c>
      <c r="BR26" s="368">
        <v>4.410546794</v>
      </c>
      <c r="BS26" s="368">
        <v>4.479885618</v>
      </c>
      <c r="BT26" s="368">
        <v>4.6190583380000003</v>
      </c>
      <c r="BU26" s="368">
        <v>4.6661450110000002</v>
      </c>
      <c r="BV26" s="368">
        <v>4.5753029930000002</v>
      </c>
    </row>
    <row r="27" spans="1:74" ht="11.15" customHeight="1" x14ac:dyDescent="0.2">
      <c r="AY27" s="152"/>
      <c r="AZ27" s="152"/>
      <c r="BA27" s="152"/>
      <c r="BB27" s="152"/>
      <c r="BC27" s="152"/>
      <c r="BD27" s="152"/>
      <c r="BE27" s="152"/>
      <c r="BF27" s="152"/>
      <c r="BG27" s="152"/>
      <c r="BH27" s="152"/>
      <c r="BI27" s="152"/>
      <c r="BJ27" s="152"/>
    </row>
    <row r="28" spans="1:74" ht="11.15" customHeight="1" x14ac:dyDescent="0.25">
      <c r="A28" s="159" t="s">
        <v>284</v>
      </c>
      <c r="B28" s="169" t="s">
        <v>535</v>
      </c>
      <c r="C28" s="244">
        <v>46.025718202</v>
      </c>
      <c r="D28" s="244">
        <v>47.006969357000003</v>
      </c>
      <c r="E28" s="244">
        <v>47.777351277999998</v>
      </c>
      <c r="F28" s="244">
        <v>46.169621143000001</v>
      </c>
      <c r="G28" s="244">
        <v>47.179062168999998</v>
      </c>
      <c r="H28" s="244">
        <v>48.187875751999997</v>
      </c>
      <c r="I28" s="244">
        <v>47.699553827000003</v>
      </c>
      <c r="J28" s="244">
        <v>47.979960009000003</v>
      </c>
      <c r="K28" s="244">
        <v>47.624914384</v>
      </c>
      <c r="L28" s="244">
        <v>47.357383218000003</v>
      </c>
      <c r="M28" s="244">
        <v>48.541672490000003</v>
      </c>
      <c r="N28" s="244">
        <v>48.468059320000002</v>
      </c>
      <c r="O28" s="244">
        <v>47.391186664000003</v>
      </c>
      <c r="P28" s="244">
        <v>48.233973413000001</v>
      </c>
      <c r="Q28" s="244">
        <v>48.127124561999999</v>
      </c>
      <c r="R28" s="244">
        <v>46.971867928999998</v>
      </c>
      <c r="S28" s="244">
        <v>47.058223624</v>
      </c>
      <c r="T28" s="244">
        <v>47.681498200999997</v>
      </c>
      <c r="U28" s="244">
        <v>48.342750424999998</v>
      </c>
      <c r="V28" s="244">
        <v>48.993134838000003</v>
      </c>
      <c r="W28" s="244">
        <v>47.328377086000003</v>
      </c>
      <c r="X28" s="244">
        <v>48.145066477999997</v>
      </c>
      <c r="Y28" s="244">
        <v>48.063552250999997</v>
      </c>
      <c r="Z28" s="244">
        <v>47.105401696000001</v>
      </c>
      <c r="AA28" s="244">
        <v>47.796382835999999</v>
      </c>
      <c r="AB28" s="244">
        <v>48.174002551999997</v>
      </c>
      <c r="AC28" s="244">
        <v>46.769455571000002</v>
      </c>
      <c r="AD28" s="244">
        <v>47.630017504999998</v>
      </c>
      <c r="AE28" s="244">
        <v>46.673791520000002</v>
      </c>
      <c r="AF28" s="244">
        <v>47.479295203</v>
      </c>
      <c r="AG28" s="244">
        <v>48.600303595</v>
      </c>
      <c r="AH28" s="244">
        <v>48.949124793000003</v>
      </c>
      <c r="AI28" s="244">
        <v>47.514219584000003</v>
      </c>
      <c r="AJ28" s="244">
        <v>47.942749356</v>
      </c>
      <c r="AK28" s="244">
        <v>48.00384579</v>
      </c>
      <c r="AL28" s="244">
        <v>47.920892197000001</v>
      </c>
      <c r="AM28" s="244">
        <v>46.061824950999998</v>
      </c>
      <c r="AN28" s="244">
        <v>47.253604246999998</v>
      </c>
      <c r="AO28" s="244">
        <v>43.296397657</v>
      </c>
      <c r="AP28" s="244">
        <v>34.925532076000003</v>
      </c>
      <c r="AQ28" s="244">
        <v>37.133625129000002</v>
      </c>
      <c r="AR28" s="244">
        <v>40.307494230000003</v>
      </c>
      <c r="AS28" s="244">
        <v>42.181896315000003</v>
      </c>
      <c r="AT28" s="244">
        <v>41.966263808999997</v>
      </c>
      <c r="AU28" s="244">
        <v>42.661721294000003</v>
      </c>
      <c r="AV28" s="244">
        <v>42.677285453000003</v>
      </c>
      <c r="AW28" s="244">
        <v>42.730219734999999</v>
      </c>
      <c r="AX28" s="244">
        <v>43.100165967000002</v>
      </c>
      <c r="AY28" s="244">
        <v>41.389397289999998</v>
      </c>
      <c r="AZ28" s="244">
        <v>41.691493368000003</v>
      </c>
      <c r="BA28" s="244">
        <v>43.747551254999998</v>
      </c>
      <c r="BB28" s="244">
        <v>42.979958840999998</v>
      </c>
      <c r="BC28" s="244">
        <v>43.305616561999997</v>
      </c>
      <c r="BD28" s="244">
        <v>45.558465175999999</v>
      </c>
      <c r="BE28" s="244">
        <v>45.219310202999999</v>
      </c>
      <c r="BF28" s="244">
        <v>45.612476022000003</v>
      </c>
      <c r="BG28" s="244">
        <v>45.364985652000001</v>
      </c>
      <c r="BH28" s="244">
        <v>45.596739855999999</v>
      </c>
      <c r="BI28" s="368">
        <v>45.738478047999998</v>
      </c>
      <c r="BJ28" s="368">
        <v>46.214769416000003</v>
      </c>
      <c r="BK28" s="368">
        <v>44.766768079000002</v>
      </c>
      <c r="BL28" s="368">
        <v>45.850960364999999</v>
      </c>
      <c r="BM28" s="368">
        <v>45.367994115999998</v>
      </c>
      <c r="BN28" s="368">
        <v>44.617668291999998</v>
      </c>
      <c r="BO28" s="368">
        <v>44.645354851999997</v>
      </c>
      <c r="BP28" s="368">
        <v>45.594066568999999</v>
      </c>
      <c r="BQ28" s="368">
        <v>45.912790510999997</v>
      </c>
      <c r="BR28" s="368">
        <v>46.266036991</v>
      </c>
      <c r="BS28" s="368">
        <v>45.848130902999998</v>
      </c>
      <c r="BT28" s="368">
        <v>45.869669195</v>
      </c>
      <c r="BU28" s="368">
        <v>45.956009813999998</v>
      </c>
      <c r="BV28" s="368">
        <v>46.094542638999997</v>
      </c>
    </row>
    <row r="29" spans="1:74" ht="11.15" customHeight="1" x14ac:dyDescent="0.25">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50.981533964</v>
      </c>
      <c r="P29" s="244">
        <v>51.784287878000001</v>
      </c>
      <c r="Q29" s="244">
        <v>52.062706507000001</v>
      </c>
      <c r="R29" s="244">
        <v>52.227208419999997</v>
      </c>
      <c r="S29" s="244">
        <v>52.799201844000002</v>
      </c>
      <c r="T29" s="244">
        <v>53.154430060000003</v>
      </c>
      <c r="U29" s="244">
        <v>52.920571219000003</v>
      </c>
      <c r="V29" s="244">
        <v>52.611517591999998</v>
      </c>
      <c r="W29" s="244">
        <v>53.028884990999998</v>
      </c>
      <c r="X29" s="244">
        <v>52.138883215</v>
      </c>
      <c r="Y29" s="244">
        <v>52.656455757000003</v>
      </c>
      <c r="Z29" s="244">
        <v>53.365734850000003</v>
      </c>
      <c r="AA29" s="244">
        <v>51.742451842000001</v>
      </c>
      <c r="AB29" s="244">
        <v>52.637536361000002</v>
      </c>
      <c r="AC29" s="244">
        <v>52.813063086</v>
      </c>
      <c r="AD29" s="244">
        <v>52.852101482999998</v>
      </c>
      <c r="AE29" s="244">
        <v>53.486230773999999</v>
      </c>
      <c r="AF29" s="244">
        <v>53.716405948000002</v>
      </c>
      <c r="AG29" s="244">
        <v>53.908210476000001</v>
      </c>
      <c r="AH29" s="244">
        <v>53.477131096999997</v>
      </c>
      <c r="AI29" s="244">
        <v>53.764841963999999</v>
      </c>
      <c r="AJ29" s="244">
        <v>52.845347838000002</v>
      </c>
      <c r="AK29" s="244">
        <v>53.627333159000003</v>
      </c>
      <c r="AL29" s="244">
        <v>54.488893074000003</v>
      </c>
      <c r="AM29" s="244">
        <v>51.203168937000001</v>
      </c>
      <c r="AN29" s="244">
        <v>51.296376731999999</v>
      </c>
      <c r="AO29" s="244">
        <v>48.550211759</v>
      </c>
      <c r="AP29" s="244">
        <v>45.346130535999997</v>
      </c>
      <c r="AQ29" s="244">
        <v>47.251592840000001</v>
      </c>
      <c r="AR29" s="244">
        <v>49.743145826999999</v>
      </c>
      <c r="AS29" s="244">
        <v>50.752449564000003</v>
      </c>
      <c r="AT29" s="244">
        <v>50.742629457</v>
      </c>
      <c r="AU29" s="244">
        <v>52.158092811000003</v>
      </c>
      <c r="AV29" s="244">
        <v>51.677470036999999</v>
      </c>
      <c r="AW29" s="244">
        <v>52.689088998000003</v>
      </c>
      <c r="AX29" s="244">
        <v>53.417964769000001</v>
      </c>
      <c r="AY29" s="244">
        <v>51.647142764000002</v>
      </c>
      <c r="AZ29" s="244">
        <v>52.964199137999998</v>
      </c>
      <c r="BA29" s="244">
        <v>52.601832891999997</v>
      </c>
      <c r="BB29" s="244">
        <v>52.653616390000003</v>
      </c>
      <c r="BC29" s="244">
        <v>52.345276882</v>
      </c>
      <c r="BD29" s="244">
        <v>53.269479013000002</v>
      </c>
      <c r="BE29" s="244">
        <v>53.097977303</v>
      </c>
      <c r="BF29" s="244">
        <v>52.693045224000002</v>
      </c>
      <c r="BG29" s="244">
        <v>53.815707850000003</v>
      </c>
      <c r="BH29" s="244">
        <v>53.268482184</v>
      </c>
      <c r="BI29" s="368">
        <v>54.210296172</v>
      </c>
      <c r="BJ29" s="368">
        <v>55.26395342</v>
      </c>
      <c r="BK29" s="368">
        <v>53.764396439000002</v>
      </c>
      <c r="BL29" s="368">
        <v>55.131813071000003</v>
      </c>
      <c r="BM29" s="368">
        <v>54.729742872000003</v>
      </c>
      <c r="BN29" s="368">
        <v>55.118027253000001</v>
      </c>
      <c r="BO29" s="368">
        <v>55.418137968000003</v>
      </c>
      <c r="BP29" s="368">
        <v>55.894018048</v>
      </c>
      <c r="BQ29" s="368">
        <v>55.601056202999999</v>
      </c>
      <c r="BR29" s="368">
        <v>55.165738851</v>
      </c>
      <c r="BS29" s="368">
        <v>55.998851184000003</v>
      </c>
      <c r="BT29" s="368">
        <v>54.880211299000003</v>
      </c>
      <c r="BU29" s="368">
        <v>55.751316691</v>
      </c>
      <c r="BV29" s="368">
        <v>56.379908260999997</v>
      </c>
    </row>
    <row r="30" spans="1:74" ht="11.15" customHeight="1" x14ac:dyDescent="0.25">
      <c r="B30" s="169"/>
      <c r="AY30" s="152"/>
      <c r="AZ30" s="152"/>
      <c r="BA30" s="152"/>
      <c r="BB30" s="152"/>
      <c r="BC30" s="152"/>
      <c r="BD30" s="152"/>
      <c r="BE30" s="152"/>
      <c r="BF30" s="152"/>
      <c r="BG30" s="152"/>
      <c r="BH30" s="152"/>
      <c r="BI30" s="152"/>
      <c r="BJ30" s="152"/>
    </row>
    <row r="31" spans="1:74" ht="11.15" customHeight="1" x14ac:dyDescent="0.25">
      <c r="A31" s="159" t="s">
        <v>291</v>
      </c>
      <c r="B31" s="171" t="s">
        <v>537</v>
      </c>
      <c r="C31" s="245">
        <v>95.406992982000006</v>
      </c>
      <c r="D31" s="245">
        <v>97.145790066000004</v>
      </c>
      <c r="E31" s="245">
        <v>99.116719712000005</v>
      </c>
      <c r="F31" s="245">
        <v>96.877870192000003</v>
      </c>
      <c r="G31" s="245">
        <v>99.316048143000003</v>
      </c>
      <c r="H31" s="245">
        <v>101.09456879</v>
      </c>
      <c r="I31" s="245">
        <v>99.052057555999994</v>
      </c>
      <c r="J31" s="245">
        <v>99.310789827999997</v>
      </c>
      <c r="K31" s="245">
        <v>100.25823999000001</v>
      </c>
      <c r="L31" s="245">
        <v>98.625469550999995</v>
      </c>
      <c r="M31" s="245">
        <v>101.32354484</v>
      </c>
      <c r="N31" s="245">
        <v>99.747139281000003</v>
      </c>
      <c r="O31" s="245">
        <v>98.372720627000007</v>
      </c>
      <c r="P31" s="245">
        <v>100.01826129</v>
      </c>
      <c r="Q31" s="245">
        <v>100.18983107</v>
      </c>
      <c r="R31" s="245">
        <v>99.199076349999999</v>
      </c>
      <c r="S31" s="245">
        <v>99.857425468000002</v>
      </c>
      <c r="T31" s="245">
        <v>100.83592826</v>
      </c>
      <c r="U31" s="245">
        <v>101.26332164</v>
      </c>
      <c r="V31" s="245">
        <v>101.60465243</v>
      </c>
      <c r="W31" s="245">
        <v>100.35726208</v>
      </c>
      <c r="X31" s="245">
        <v>100.28394969</v>
      </c>
      <c r="Y31" s="245">
        <v>100.72000801</v>
      </c>
      <c r="Z31" s="245">
        <v>100.47113655</v>
      </c>
      <c r="AA31" s="245">
        <v>99.538834678000001</v>
      </c>
      <c r="AB31" s="245">
        <v>100.81153891</v>
      </c>
      <c r="AC31" s="245">
        <v>99.582518656999994</v>
      </c>
      <c r="AD31" s="245">
        <v>100.48211899</v>
      </c>
      <c r="AE31" s="245">
        <v>100.16002229</v>
      </c>
      <c r="AF31" s="245">
        <v>101.19570115</v>
      </c>
      <c r="AG31" s="245">
        <v>102.50851407</v>
      </c>
      <c r="AH31" s="245">
        <v>102.42625588999999</v>
      </c>
      <c r="AI31" s="245">
        <v>101.27906154999999</v>
      </c>
      <c r="AJ31" s="245">
        <v>100.78809719</v>
      </c>
      <c r="AK31" s="245">
        <v>101.63117895000001</v>
      </c>
      <c r="AL31" s="245">
        <v>102.40978527</v>
      </c>
      <c r="AM31" s="245">
        <v>97.264993888000006</v>
      </c>
      <c r="AN31" s="245">
        <v>98.549980978999997</v>
      </c>
      <c r="AO31" s="245">
        <v>91.846609416000007</v>
      </c>
      <c r="AP31" s="245">
        <v>80.271662612</v>
      </c>
      <c r="AQ31" s="245">
        <v>84.385217968999996</v>
      </c>
      <c r="AR31" s="245">
        <v>90.050640056999995</v>
      </c>
      <c r="AS31" s="245">
        <v>92.934345879000006</v>
      </c>
      <c r="AT31" s="245">
        <v>92.708893266000004</v>
      </c>
      <c r="AU31" s="245">
        <v>94.819814105000006</v>
      </c>
      <c r="AV31" s="245">
        <v>94.354755490000002</v>
      </c>
      <c r="AW31" s="245">
        <v>95.419308732999994</v>
      </c>
      <c r="AX31" s="245">
        <v>96.518130736000003</v>
      </c>
      <c r="AY31" s="245">
        <v>93.036540054</v>
      </c>
      <c r="AZ31" s="245">
        <v>94.655692505999994</v>
      </c>
      <c r="BA31" s="245">
        <v>96.349384146999995</v>
      </c>
      <c r="BB31" s="245">
        <v>95.633575230999995</v>
      </c>
      <c r="BC31" s="245">
        <v>95.650893444000005</v>
      </c>
      <c r="BD31" s="245">
        <v>98.827944188999993</v>
      </c>
      <c r="BE31" s="245">
        <v>98.317287506</v>
      </c>
      <c r="BF31" s="245">
        <v>98.305521245999998</v>
      </c>
      <c r="BG31" s="245">
        <v>99.180693501999997</v>
      </c>
      <c r="BH31" s="245">
        <v>98.865222040000006</v>
      </c>
      <c r="BI31" s="559">
        <v>99.948774220000004</v>
      </c>
      <c r="BJ31" s="559">
        <v>101.47872284</v>
      </c>
      <c r="BK31" s="559">
        <v>98.531164517999997</v>
      </c>
      <c r="BL31" s="559">
        <v>100.98277344</v>
      </c>
      <c r="BM31" s="559">
        <v>100.09773699</v>
      </c>
      <c r="BN31" s="559">
        <v>99.735695544999999</v>
      </c>
      <c r="BO31" s="559">
        <v>100.06349281999999</v>
      </c>
      <c r="BP31" s="559">
        <v>101.48808462</v>
      </c>
      <c r="BQ31" s="559">
        <v>101.51384671</v>
      </c>
      <c r="BR31" s="559">
        <v>101.43177584</v>
      </c>
      <c r="BS31" s="559">
        <v>101.84698209</v>
      </c>
      <c r="BT31" s="559">
        <v>100.74988049</v>
      </c>
      <c r="BU31" s="559">
        <v>101.70732651</v>
      </c>
      <c r="BV31" s="559">
        <v>102.47445089999999</v>
      </c>
    </row>
    <row r="32" spans="1:74" ht="12" customHeight="1" x14ac:dyDescent="0.25">
      <c r="B32" s="762" t="s">
        <v>815</v>
      </c>
      <c r="C32" s="763"/>
      <c r="D32" s="763"/>
      <c r="E32" s="763"/>
      <c r="F32" s="763"/>
      <c r="G32" s="763"/>
      <c r="H32" s="763"/>
      <c r="I32" s="763"/>
      <c r="J32" s="763"/>
      <c r="K32" s="763"/>
      <c r="L32" s="763"/>
      <c r="M32" s="763"/>
      <c r="N32" s="763"/>
      <c r="O32" s="763"/>
      <c r="P32" s="763"/>
      <c r="Q32" s="763"/>
      <c r="BD32" s="445"/>
    </row>
    <row r="33" spans="2:17" ht="12" customHeight="1" x14ac:dyDescent="0.25">
      <c r="B33" s="780" t="s">
        <v>650</v>
      </c>
      <c r="C33" s="748"/>
      <c r="D33" s="748"/>
      <c r="E33" s="748"/>
      <c r="F33" s="748"/>
      <c r="G33" s="748"/>
      <c r="H33" s="748"/>
      <c r="I33" s="748"/>
      <c r="J33" s="748"/>
      <c r="K33" s="748"/>
      <c r="L33" s="748"/>
      <c r="M33" s="748"/>
      <c r="N33" s="748"/>
      <c r="O33" s="748"/>
      <c r="P33" s="748"/>
      <c r="Q33" s="742"/>
    </row>
    <row r="34" spans="2:17" ht="12" customHeight="1" x14ac:dyDescent="0.25">
      <c r="B34" s="780" t="s">
        <v>1345</v>
      </c>
      <c r="C34" s="742"/>
      <c r="D34" s="742"/>
      <c r="E34" s="742"/>
      <c r="F34" s="742"/>
      <c r="G34" s="742"/>
      <c r="H34" s="742"/>
      <c r="I34" s="742"/>
      <c r="J34" s="742"/>
      <c r="K34" s="742"/>
      <c r="L34" s="742"/>
      <c r="M34" s="742"/>
      <c r="N34" s="742"/>
      <c r="O34" s="742"/>
      <c r="P34" s="742"/>
      <c r="Q34" s="742"/>
    </row>
    <row r="35" spans="2:17" ht="12" customHeight="1" x14ac:dyDescent="0.25">
      <c r="B35" s="780" t="s">
        <v>1344</v>
      </c>
      <c r="C35" s="742"/>
      <c r="D35" s="742"/>
      <c r="E35" s="742"/>
      <c r="F35" s="742"/>
      <c r="G35" s="742"/>
      <c r="H35" s="742"/>
      <c r="I35" s="742"/>
      <c r="J35" s="742"/>
      <c r="K35" s="742"/>
      <c r="L35" s="742"/>
      <c r="M35" s="742"/>
      <c r="N35" s="742"/>
      <c r="O35" s="742"/>
      <c r="P35" s="742"/>
      <c r="Q35" s="742"/>
    </row>
    <row r="36" spans="2:17" ht="12" customHeight="1" x14ac:dyDescent="0.25">
      <c r="B36" s="791" t="str">
        <f>"Notes: "&amp;"EIA completed modeling and analysis for this report on " &amp;Dates!D2&amp;"."</f>
        <v>Notes: EIA completed modeling and analysis for this report on Thursday November 4, 2021.</v>
      </c>
      <c r="C36" s="763"/>
      <c r="D36" s="763"/>
      <c r="E36" s="763"/>
      <c r="F36" s="763"/>
      <c r="G36" s="763"/>
      <c r="H36" s="763"/>
      <c r="I36" s="763"/>
      <c r="J36" s="763"/>
      <c r="K36" s="763"/>
      <c r="L36" s="763"/>
      <c r="M36" s="763"/>
      <c r="N36" s="763"/>
      <c r="O36" s="763"/>
      <c r="P36" s="763"/>
      <c r="Q36" s="763"/>
    </row>
    <row r="37" spans="2:17" ht="12" customHeight="1" x14ac:dyDescent="0.25">
      <c r="B37" s="756" t="s">
        <v>353</v>
      </c>
      <c r="C37" s="755"/>
      <c r="D37" s="755"/>
      <c r="E37" s="755"/>
      <c r="F37" s="755"/>
      <c r="G37" s="755"/>
      <c r="H37" s="755"/>
      <c r="I37" s="755"/>
      <c r="J37" s="755"/>
      <c r="K37" s="755"/>
      <c r="L37" s="755"/>
      <c r="M37" s="755"/>
      <c r="N37" s="755"/>
      <c r="O37" s="755"/>
      <c r="P37" s="755"/>
      <c r="Q37" s="755"/>
    </row>
    <row r="38" spans="2:17" ht="12" customHeight="1" x14ac:dyDescent="0.25">
      <c r="B38" s="782" t="s">
        <v>854</v>
      </c>
      <c r="C38" s="742"/>
      <c r="D38" s="742"/>
      <c r="E38" s="742"/>
      <c r="F38" s="742"/>
      <c r="G38" s="742"/>
      <c r="H38" s="742"/>
      <c r="I38" s="742"/>
      <c r="J38" s="742"/>
      <c r="K38" s="742"/>
      <c r="L38" s="742"/>
      <c r="M38" s="742"/>
      <c r="N38" s="742"/>
      <c r="O38" s="742"/>
      <c r="P38" s="742"/>
      <c r="Q38" s="742"/>
    </row>
    <row r="39" spans="2:17" ht="12" customHeight="1" x14ac:dyDescent="0.25">
      <c r="B39" s="751" t="s">
        <v>838</v>
      </c>
      <c r="C39" s="752"/>
      <c r="D39" s="752"/>
      <c r="E39" s="752"/>
      <c r="F39" s="752"/>
      <c r="G39" s="752"/>
      <c r="H39" s="752"/>
      <c r="I39" s="752"/>
      <c r="J39" s="752"/>
      <c r="K39" s="752"/>
      <c r="L39" s="752"/>
      <c r="M39" s="752"/>
      <c r="N39" s="752"/>
      <c r="O39" s="752"/>
      <c r="P39" s="752"/>
      <c r="Q39" s="742"/>
    </row>
    <row r="40" spans="2:17" ht="12" customHeight="1" x14ac:dyDescent="0.25">
      <c r="B40" s="771" t="s">
        <v>1380</v>
      </c>
      <c r="C40" s="742"/>
      <c r="D40" s="742"/>
      <c r="E40" s="742"/>
      <c r="F40" s="742"/>
      <c r="G40" s="742"/>
      <c r="H40" s="742"/>
      <c r="I40" s="742"/>
      <c r="J40" s="742"/>
      <c r="K40" s="742"/>
      <c r="L40" s="742"/>
      <c r="M40" s="742"/>
      <c r="N40" s="742"/>
      <c r="O40" s="742"/>
      <c r="P40" s="742"/>
      <c r="Q40" s="742"/>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4.6328125" style="70" customWidth="1"/>
    <col min="2" max="2" width="40" style="47" customWidth="1"/>
    <col min="3" max="50" width="6.6328125" style="47" customWidth="1"/>
    <col min="51" max="55" width="6.6328125" style="367" customWidth="1"/>
    <col min="56" max="58" width="6.6328125" style="584" customWidth="1"/>
    <col min="59" max="62" width="6.6328125" style="367" customWidth="1"/>
    <col min="63" max="74" width="6.6328125" style="47" customWidth="1"/>
    <col min="75" max="16384" width="9.6328125" style="47"/>
  </cols>
  <sheetData>
    <row r="1" spans="1:74" ht="13.25" customHeight="1" x14ac:dyDescent="0.3">
      <c r="A1" s="766" t="s">
        <v>798</v>
      </c>
      <c r="B1" s="794" t="s">
        <v>901</v>
      </c>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275"/>
    </row>
    <row r="2" spans="1:74"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5" customHeight="1" x14ac:dyDescent="0.25">
      <c r="A7" s="61" t="s">
        <v>502</v>
      </c>
      <c r="B7" s="172" t="s">
        <v>119</v>
      </c>
      <c r="C7" s="210">
        <v>8.8728540000000002</v>
      </c>
      <c r="D7" s="210">
        <v>9.1092379999999995</v>
      </c>
      <c r="E7" s="210">
        <v>9.1680159999999997</v>
      </c>
      <c r="F7" s="210">
        <v>9.1029920000000004</v>
      </c>
      <c r="G7" s="210">
        <v>9.1844420000000007</v>
      </c>
      <c r="H7" s="210">
        <v>9.1102950000000007</v>
      </c>
      <c r="I7" s="210">
        <v>9.2462789999999995</v>
      </c>
      <c r="J7" s="210">
        <v>9.2450170000000007</v>
      </c>
      <c r="K7" s="210">
        <v>9.5162390000000006</v>
      </c>
      <c r="L7" s="210">
        <v>9.6590030000000002</v>
      </c>
      <c r="M7" s="210">
        <v>10.076983999999999</v>
      </c>
      <c r="N7" s="210">
        <v>9.9793120000000002</v>
      </c>
      <c r="O7" s="210">
        <v>9.9961610000000007</v>
      </c>
      <c r="P7" s="210">
        <v>10.275947</v>
      </c>
      <c r="Q7" s="210">
        <v>10.461175000000001</v>
      </c>
      <c r="R7" s="210">
        <v>10.493442</v>
      </c>
      <c r="S7" s="210">
        <v>10.424486999999999</v>
      </c>
      <c r="T7" s="210">
        <v>10.627898999999999</v>
      </c>
      <c r="U7" s="210">
        <v>10.888398</v>
      </c>
      <c r="V7" s="210">
        <v>11.373371000000001</v>
      </c>
      <c r="W7" s="210">
        <v>11.422010999999999</v>
      </c>
      <c r="X7" s="210">
        <v>11.48831</v>
      </c>
      <c r="Y7" s="210">
        <v>11.867607</v>
      </c>
      <c r="Z7" s="210">
        <v>11.923994</v>
      </c>
      <c r="AA7" s="210">
        <v>11.847951</v>
      </c>
      <c r="AB7" s="210">
        <v>11.65258</v>
      </c>
      <c r="AC7" s="210">
        <v>11.898941000000001</v>
      </c>
      <c r="AD7" s="210">
        <v>12.12458</v>
      </c>
      <c r="AE7" s="210">
        <v>12.140713</v>
      </c>
      <c r="AF7" s="210">
        <v>12.178872</v>
      </c>
      <c r="AG7" s="210">
        <v>11.895645999999999</v>
      </c>
      <c r="AH7" s="210">
        <v>12.475</v>
      </c>
      <c r="AI7" s="210">
        <v>12.5723</v>
      </c>
      <c r="AJ7" s="210">
        <v>12.770961</v>
      </c>
      <c r="AK7" s="210">
        <v>12.966120999999999</v>
      </c>
      <c r="AL7" s="210">
        <v>12.910303000000001</v>
      </c>
      <c r="AM7" s="210">
        <v>12.784808999999999</v>
      </c>
      <c r="AN7" s="210">
        <v>12.825811</v>
      </c>
      <c r="AO7" s="210">
        <v>12.816057000000001</v>
      </c>
      <c r="AP7" s="210">
        <v>11.911472</v>
      </c>
      <c r="AQ7" s="210">
        <v>9.7111169999999998</v>
      </c>
      <c r="AR7" s="210">
        <v>10.419767999999999</v>
      </c>
      <c r="AS7" s="210">
        <v>10.956484</v>
      </c>
      <c r="AT7" s="210">
        <v>10.557567000000001</v>
      </c>
      <c r="AU7" s="210">
        <v>10.868058</v>
      </c>
      <c r="AV7" s="210">
        <v>10.413411999999999</v>
      </c>
      <c r="AW7" s="210">
        <v>11.120706999999999</v>
      </c>
      <c r="AX7" s="210">
        <v>11.083595000000001</v>
      </c>
      <c r="AY7" s="210">
        <v>11.056365</v>
      </c>
      <c r="AZ7" s="210">
        <v>9.7730589999999999</v>
      </c>
      <c r="BA7" s="210">
        <v>11.159560000000001</v>
      </c>
      <c r="BB7" s="210">
        <v>11.230181</v>
      </c>
      <c r="BC7" s="210">
        <v>11.333753</v>
      </c>
      <c r="BD7" s="210">
        <v>11.288152</v>
      </c>
      <c r="BE7" s="210">
        <v>11.326320000000001</v>
      </c>
      <c r="BF7" s="210">
        <v>11.140921000000001</v>
      </c>
      <c r="BG7" s="210">
        <v>10.720335856</v>
      </c>
      <c r="BH7" s="210">
        <v>11.424648662999999</v>
      </c>
      <c r="BI7" s="299">
        <v>11.42794</v>
      </c>
      <c r="BJ7" s="299">
        <v>11.568009999999999</v>
      </c>
      <c r="BK7" s="299">
        <v>11.635070000000001</v>
      </c>
      <c r="BL7" s="299">
        <v>11.662089999999999</v>
      </c>
      <c r="BM7" s="299">
        <v>11.75877</v>
      </c>
      <c r="BN7" s="299">
        <v>11.802949999999999</v>
      </c>
      <c r="BO7" s="299">
        <v>11.75109</v>
      </c>
      <c r="BP7" s="299">
        <v>11.762230000000001</v>
      </c>
      <c r="BQ7" s="299">
        <v>11.82396</v>
      </c>
      <c r="BR7" s="299">
        <v>12.00225</v>
      </c>
      <c r="BS7" s="299">
        <v>12.07809</v>
      </c>
      <c r="BT7" s="299">
        <v>12.011990000000001</v>
      </c>
      <c r="BU7" s="299">
        <v>12.214600000000001</v>
      </c>
      <c r="BV7" s="299">
        <v>12.2498</v>
      </c>
    </row>
    <row r="8" spans="1:74" ht="11.15" customHeight="1" x14ac:dyDescent="0.25">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0.45829399999999998</v>
      </c>
      <c r="AZ8" s="210">
        <v>0.45663999999999999</v>
      </c>
      <c r="BA8" s="210">
        <v>0.45331399999999999</v>
      </c>
      <c r="BB8" s="210">
        <v>0.44633299999999998</v>
      </c>
      <c r="BC8" s="210">
        <v>0.44333899999999998</v>
      </c>
      <c r="BD8" s="210">
        <v>0.439996</v>
      </c>
      <c r="BE8" s="210">
        <v>0.37998700000000002</v>
      </c>
      <c r="BF8" s="210">
        <v>0.40851500000000002</v>
      </c>
      <c r="BG8" s="210">
        <v>0.43708996964000002</v>
      </c>
      <c r="BH8" s="210">
        <v>0.46047648978</v>
      </c>
      <c r="BI8" s="299">
        <v>0.46690884274</v>
      </c>
      <c r="BJ8" s="299">
        <v>0.43504595968999998</v>
      </c>
      <c r="BK8" s="299">
        <v>0.42749421410999999</v>
      </c>
      <c r="BL8" s="299">
        <v>0.41994232395999997</v>
      </c>
      <c r="BM8" s="299">
        <v>0.44740745225</v>
      </c>
      <c r="BN8" s="299">
        <v>0.44603952598000002</v>
      </c>
      <c r="BO8" s="299">
        <v>0.35656984877999998</v>
      </c>
      <c r="BP8" s="299">
        <v>0.33580449452</v>
      </c>
      <c r="BQ8" s="299">
        <v>0.35938543720999999</v>
      </c>
      <c r="BR8" s="299">
        <v>0.42290849339999997</v>
      </c>
      <c r="BS8" s="299">
        <v>0.43950367679000002</v>
      </c>
      <c r="BT8" s="299">
        <v>0.43267936489999997</v>
      </c>
      <c r="BU8" s="299">
        <v>0.43483892245</v>
      </c>
      <c r="BV8" s="299">
        <v>0.43756960217000002</v>
      </c>
    </row>
    <row r="9" spans="1:74" ht="11.15" customHeight="1" x14ac:dyDescent="0.25">
      <c r="A9" s="61" t="s">
        <v>504</v>
      </c>
      <c r="B9" s="172" t="s">
        <v>233</v>
      </c>
      <c r="C9" s="210">
        <v>1.750904</v>
      </c>
      <c r="D9" s="210">
        <v>1.7536179999999999</v>
      </c>
      <c r="E9" s="210">
        <v>1.77535</v>
      </c>
      <c r="F9" s="210">
        <v>1.6644460000000001</v>
      </c>
      <c r="G9" s="210">
        <v>1.6849270000000001</v>
      </c>
      <c r="H9" s="210">
        <v>1.6313260000000001</v>
      </c>
      <c r="I9" s="210">
        <v>1.7568159999999999</v>
      </c>
      <c r="J9" s="210">
        <v>1.7185299999999999</v>
      </c>
      <c r="K9" s="210">
        <v>1.6933510000000001</v>
      </c>
      <c r="L9" s="210">
        <v>1.482453</v>
      </c>
      <c r="M9" s="210">
        <v>1.698094</v>
      </c>
      <c r="N9" s="210">
        <v>1.5692140000000001</v>
      </c>
      <c r="O9" s="210">
        <v>1.637659</v>
      </c>
      <c r="P9" s="210">
        <v>1.712629</v>
      </c>
      <c r="Q9" s="210">
        <v>1.704723</v>
      </c>
      <c r="R9" s="210">
        <v>1.6027009999999999</v>
      </c>
      <c r="S9" s="210">
        <v>1.536394</v>
      </c>
      <c r="T9" s="210">
        <v>1.663767</v>
      </c>
      <c r="U9" s="210">
        <v>1.866992</v>
      </c>
      <c r="V9" s="210">
        <v>1.9549920000000001</v>
      </c>
      <c r="W9" s="210">
        <v>1.797868</v>
      </c>
      <c r="X9" s="210">
        <v>1.751655</v>
      </c>
      <c r="Y9" s="210">
        <v>1.95052</v>
      </c>
      <c r="Z9" s="210">
        <v>1.9208270000000001</v>
      </c>
      <c r="AA9" s="210">
        <v>1.9174949999999999</v>
      </c>
      <c r="AB9" s="210">
        <v>1.7368699999999999</v>
      </c>
      <c r="AC9" s="210">
        <v>1.9252530000000001</v>
      </c>
      <c r="AD9" s="210">
        <v>1.963058</v>
      </c>
      <c r="AE9" s="210">
        <v>1.9140889999999999</v>
      </c>
      <c r="AF9" s="210">
        <v>1.9229160000000001</v>
      </c>
      <c r="AG9" s="210">
        <v>1.5313129999999999</v>
      </c>
      <c r="AH9" s="210">
        <v>2.0439250000000002</v>
      </c>
      <c r="AI9" s="210">
        <v>1.915116</v>
      </c>
      <c r="AJ9" s="210">
        <v>1.9125019999999999</v>
      </c>
      <c r="AK9" s="210">
        <v>1.9992529999999999</v>
      </c>
      <c r="AL9" s="210">
        <v>1.979565</v>
      </c>
      <c r="AM9" s="210">
        <v>1.988113</v>
      </c>
      <c r="AN9" s="210">
        <v>1.994734</v>
      </c>
      <c r="AO9" s="210">
        <v>1.9750840000000001</v>
      </c>
      <c r="AP9" s="210">
        <v>1.9111210000000001</v>
      </c>
      <c r="AQ9" s="210">
        <v>1.5614950000000001</v>
      </c>
      <c r="AR9" s="210">
        <v>1.5167269999999999</v>
      </c>
      <c r="AS9" s="210">
        <v>1.6184989999999999</v>
      </c>
      <c r="AT9" s="210">
        <v>1.1642140000000001</v>
      </c>
      <c r="AU9" s="210">
        <v>1.5094449999999999</v>
      </c>
      <c r="AV9" s="210">
        <v>1.0500499999999999</v>
      </c>
      <c r="AW9" s="210">
        <v>1.68597</v>
      </c>
      <c r="AX9" s="210">
        <v>1.7779259999999999</v>
      </c>
      <c r="AY9" s="210">
        <v>1.7835490000000001</v>
      </c>
      <c r="AZ9" s="210">
        <v>1.7622709999999999</v>
      </c>
      <c r="BA9" s="210">
        <v>1.854311</v>
      </c>
      <c r="BB9" s="210">
        <v>1.7678879999999999</v>
      </c>
      <c r="BC9" s="210">
        <v>1.8144899999999999</v>
      </c>
      <c r="BD9" s="210">
        <v>1.791337</v>
      </c>
      <c r="BE9" s="210">
        <v>1.846697</v>
      </c>
      <c r="BF9" s="210">
        <v>1.5347759999999999</v>
      </c>
      <c r="BG9" s="210">
        <v>1.0831012717999999</v>
      </c>
      <c r="BH9" s="210">
        <v>1.6974858486</v>
      </c>
      <c r="BI9" s="299">
        <v>1.7516639161000001</v>
      </c>
      <c r="BJ9" s="299">
        <v>1.8573316068000001</v>
      </c>
      <c r="BK9" s="299">
        <v>1.8439907932999999</v>
      </c>
      <c r="BL9" s="299">
        <v>1.8316108236999999</v>
      </c>
      <c r="BM9" s="299">
        <v>1.8303788503</v>
      </c>
      <c r="BN9" s="299">
        <v>1.8194831134</v>
      </c>
      <c r="BO9" s="299">
        <v>1.8097975416000001</v>
      </c>
      <c r="BP9" s="299">
        <v>1.7884823114999999</v>
      </c>
      <c r="BQ9" s="299">
        <v>1.7716266612</v>
      </c>
      <c r="BR9" s="299">
        <v>1.8364875932</v>
      </c>
      <c r="BS9" s="299">
        <v>1.8430287939000001</v>
      </c>
      <c r="BT9" s="299">
        <v>1.7386803285000001</v>
      </c>
      <c r="BU9" s="299">
        <v>1.905581467</v>
      </c>
      <c r="BV9" s="299">
        <v>1.9185032742999999</v>
      </c>
    </row>
    <row r="10" spans="1:74" ht="11.15" customHeight="1" x14ac:dyDescent="0.25">
      <c r="A10" s="61" t="s">
        <v>505</v>
      </c>
      <c r="B10" s="172" t="s">
        <v>118</v>
      </c>
      <c r="C10" s="210">
        <v>6.6040450000000002</v>
      </c>
      <c r="D10" s="210">
        <v>6.8401339999999999</v>
      </c>
      <c r="E10" s="210">
        <v>6.8668719999999999</v>
      </c>
      <c r="F10" s="210">
        <v>6.9132550000000004</v>
      </c>
      <c r="G10" s="210">
        <v>6.9919779999999996</v>
      </c>
      <c r="H10" s="210">
        <v>7.0175289999999997</v>
      </c>
      <c r="I10" s="210">
        <v>7.0668319999999998</v>
      </c>
      <c r="J10" s="210">
        <v>7.0757960000000004</v>
      </c>
      <c r="K10" s="210">
        <v>7.3407309999999999</v>
      </c>
      <c r="L10" s="210">
        <v>7.6699260000000002</v>
      </c>
      <c r="M10" s="210">
        <v>7.8689749999999998</v>
      </c>
      <c r="N10" s="210">
        <v>7.8977500000000003</v>
      </c>
      <c r="O10" s="210">
        <v>7.8508060000000004</v>
      </c>
      <c r="P10" s="210">
        <v>8.0502190000000002</v>
      </c>
      <c r="Q10" s="210">
        <v>8.2442600000000006</v>
      </c>
      <c r="R10" s="210">
        <v>8.3933339999999994</v>
      </c>
      <c r="S10" s="210">
        <v>8.3923769999999998</v>
      </c>
      <c r="T10" s="210">
        <v>8.5134260000000008</v>
      </c>
      <c r="U10" s="210">
        <v>8.626671</v>
      </c>
      <c r="V10" s="210">
        <v>8.9906699999999997</v>
      </c>
      <c r="W10" s="210">
        <v>9.1526779999999999</v>
      </c>
      <c r="X10" s="210">
        <v>9.2500990000000005</v>
      </c>
      <c r="Y10" s="210">
        <v>9.419791</v>
      </c>
      <c r="Z10" s="210">
        <v>9.5075040000000008</v>
      </c>
      <c r="AA10" s="210">
        <v>9.4342299999999994</v>
      </c>
      <c r="AB10" s="210">
        <v>9.4281179999999996</v>
      </c>
      <c r="AC10" s="210">
        <v>9.4926169999999992</v>
      </c>
      <c r="AD10" s="210">
        <v>9.6860499999999998</v>
      </c>
      <c r="AE10" s="210">
        <v>9.7521740000000001</v>
      </c>
      <c r="AF10" s="210">
        <v>9.8011909999999993</v>
      </c>
      <c r="AG10" s="210">
        <v>9.9158340000000003</v>
      </c>
      <c r="AH10" s="210">
        <v>10.049329999999999</v>
      </c>
      <c r="AI10" s="210">
        <v>10.207791</v>
      </c>
      <c r="AJ10" s="210">
        <v>10.383675</v>
      </c>
      <c r="AK10" s="210">
        <v>10.482756999999999</v>
      </c>
      <c r="AL10" s="210">
        <v>10.449369000000001</v>
      </c>
      <c r="AM10" s="210">
        <v>10.314247</v>
      </c>
      <c r="AN10" s="210">
        <v>10.354411000000001</v>
      </c>
      <c r="AO10" s="210">
        <v>10.371420000000001</v>
      </c>
      <c r="AP10" s="210">
        <v>9.5376480000000008</v>
      </c>
      <c r="AQ10" s="210">
        <v>7.745501</v>
      </c>
      <c r="AR10" s="210">
        <v>8.5420660000000002</v>
      </c>
      <c r="AS10" s="210">
        <v>8.8939800000000009</v>
      </c>
      <c r="AT10" s="210">
        <v>8.9497710000000001</v>
      </c>
      <c r="AU10" s="210">
        <v>8.9168780000000005</v>
      </c>
      <c r="AV10" s="210">
        <v>8.9040009999999992</v>
      </c>
      <c r="AW10" s="210">
        <v>8.9707609999999995</v>
      </c>
      <c r="AX10" s="210">
        <v>8.8427089999999993</v>
      </c>
      <c r="AY10" s="210">
        <v>8.8145220000000002</v>
      </c>
      <c r="AZ10" s="210">
        <v>7.5541479999999996</v>
      </c>
      <c r="BA10" s="210">
        <v>8.8519349999999992</v>
      </c>
      <c r="BB10" s="210">
        <v>9.0159599999999998</v>
      </c>
      <c r="BC10" s="210">
        <v>9.0759240000000005</v>
      </c>
      <c r="BD10" s="210">
        <v>9.0568190000000008</v>
      </c>
      <c r="BE10" s="210">
        <v>9.0996360000000003</v>
      </c>
      <c r="BF10" s="210">
        <v>9.1976300000000002</v>
      </c>
      <c r="BG10" s="210">
        <v>9.2001446145999992</v>
      </c>
      <c r="BH10" s="210">
        <v>9.2666863244000002</v>
      </c>
      <c r="BI10" s="299">
        <v>9.2093653461000002</v>
      </c>
      <c r="BJ10" s="299">
        <v>9.2756311052000004</v>
      </c>
      <c r="BK10" s="299">
        <v>9.3635817166000006</v>
      </c>
      <c r="BL10" s="299">
        <v>9.4105371293999998</v>
      </c>
      <c r="BM10" s="299">
        <v>9.4809880192999998</v>
      </c>
      <c r="BN10" s="299">
        <v>9.5374315356999997</v>
      </c>
      <c r="BO10" s="299">
        <v>9.5847258893999996</v>
      </c>
      <c r="BP10" s="299">
        <v>9.6379480439999998</v>
      </c>
      <c r="BQ10" s="299">
        <v>9.6929448385000008</v>
      </c>
      <c r="BR10" s="299">
        <v>9.7428509394000002</v>
      </c>
      <c r="BS10" s="299">
        <v>9.7955609627999998</v>
      </c>
      <c r="BT10" s="299">
        <v>9.8406296144999992</v>
      </c>
      <c r="BU10" s="299">
        <v>9.8741771523999997</v>
      </c>
      <c r="BV10" s="299">
        <v>9.8937306668999998</v>
      </c>
    </row>
    <row r="11" spans="1:74" ht="11.15" customHeight="1" x14ac:dyDescent="0.25">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3.0230760000000001</v>
      </c>
      <c r="AN11" s="210">
        <v>2.982148</v>
      </c>
      <c r="AO11" s="210">
        <v>2.6708349999999998</v>
      </c>
      <c r="AP11" s="210">
        <v>2.6369150000000001</v>
      </c>
      <c r="AQ11" s="210">
        <v>2.909678</v>
      </c>
      <c r="AR11" s="210">
        <v>3.6455860000000002</v>
      </c>
      <c r="AS11" s="210">
        <v>2.563088</v>
      </c>
      <c r="AT11" s="210">
        <v>2.0084689999999998</v>
      </c>
      <c r="AU11" s="210">
        <v>2.1329419999999999</v>
      </c>
      <c r="AV11" s="210">
        <v>2.354301</v>
      </c>
      <c r="AW11" s="210">
        <v>2.7840889999999998</v>
      </c>
      <c r="AX11" s="210">
        <v>2.356258</v>
      </c>
      <c r="AY11" s="210">
        <v>2.6182949999999998</v>
      </c>
      <c r="AZ11" s="210">
        <v>2.8868520000000002</v>
      </c>
      <c r="BA11" s="210">
        <v>3.1017480000000002</v>
      </c>
      <c r="BB11" s="210">
        <v>2.5353530000000002</v>
      </c>
      <c r="BC11" s="210">
        <v>3.0916030000000001</v>
      </c>
      <c r="BD11" s="210">
        <v>3.2522319999999998</v>
      </c>
      <c r="BE11" s="210">
        <v>3.6951019999999999</v>
      </c>
      <c r="BF11" s="210">
        <v>3.2405279999999999</v>
      </c>
      <c r="BG11" s="210">
        <v>3.7886000000000002</v>
      </c>
      <c r="BH11" s="210">
        <v>3.2547100323000002</v>
      </c>
      <c r="BI11" s="299">
        <v>3.8597410000000001</v>
      </c>
      <c r="BJ11" s="299">
        <v>4.0663530000000003</v>
      </c>
      <c r="BK11" s="299">
        <v>3.8257479999999999</v>
      </c>
      <c r="BL11" s="299">
        <v>3.2355170000000002</v>
      </c>
      <c r="BM11" s="299">
        <v>3.9324889999999999</v>
      </c>
      <c r="BN11" s="299">
        <v>4.2019089999999997</v>
      </c>
      <c r="BO11" s="299">
        <v>4.5391089999999998</v>
      </c>
      <c r="BP11" s="299">
        <v>4.718267</v>
      </c>
      <c r="BQ11" s="299">
        <v>4.7637070000000001</v>
      </c>
      <c r="BR11" s="299">
        <v>4.860538</v>
      </c>
      <c r="BS11" s="299">
        <v>4.2575940000000001</v>
      </c>
      <c r="BT11" s="299">
        <v>3.4433690000000001</v>
      </c>
      <c r="BU11" s="299">
        <v>3.5480450000000001</v>
      </c>
      <c r="BV11" s="299">
        <v>3.8600940000000001</v>
      </c>
    </row>
    <row r="12" spans="1:74" ht="11.15" customHeight="1" x14ac:dyDescent="0.25">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-3.2258064515E-5</v>
      </c>
      <c r="BB12" s="210">
        <v>0.14486666667</v>
      </c>
      <c r="BC12" s="210">
        <v>0.18848387096999999</v>
      </c>
      <c r="BD12" s="210">
        <v>0.20936666667000001</v>
      </c>
      <c r="BE12" s="210">
        <v>6.4516129031E-5</v>
      </c>
      <c r="BF12" s="210">
        <v>0</v>
      </c>
      <c r="BG12" s="210">
        <v>0.11773333333</v>
      </c>
      <c r="BH12" s="210">
        <v>0.19414432881999999</v>
      </c>
      <c r="BI12" s="299">
        <v>0.23989469999999999</v>
      </c>
      <c r="BJ12" s="299">
        <v>0.12736839999999999</v>
      </c>
      <c r="BK12" s="299">
        <v>0</v>
      </c>
      <c r="BL12" s="299">
        <v>0</v>
      </c>
      <c r="BM12" s="299">
        <v>0</v>
      </c>
      <c r="BN12" s="299">
        <v>0</v>
      </c>
      <c r="BO12" s="299">
        <v>0</v>
      </c>
      <c r="BP12" s="299">
        <v>0</v>
      </c>
      <c r="BQ12" s="299">
        <v>0</v>
      </c>
      <c r="BR12" s="299">
        <v>0</v>
      </c>
      <c r="BS12" s="299">
        <v>0</v>
      </c>
      <c r="BT12" s="299">
        <v>0.10322580000000001</v>
      </c>
      <c r="BU12" s="299">
        <v>0.1066667</v>
      </c>
      <c r="BV12" s="299">
        <v>0.10322580000000001</v>
      </c>
    </row>
    <row r="13" spans="1:74" ht="11.15" customHeight="1" x14ac:dyDescent="0.25">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-0.24132258065000001</v>
      </c>
      <c r="AN13" s="210">
        <v>-0.42448275862000001</v>
      </c>
      <c r="AO13" s="210">
        <v>-0.99283870967999999</v>
      </c>
      <c r="AP13" s="210">
        <v>-1.5231333332999999</v>
      </c>
      <c r="AQ13" s="210">
        <v>0.24006451612999999</v>
      </c>
      <c r="AR13" s="210">
        <v>-0.36880000000000002</v>
      </c>
      <c r="AS13" s="210">
        <v>0.40429032257999997</v>
      </c>
      <c r="AT13" s="210">
        <v>0.50725806452</v>
      </c>
      <c r="AU13" s="210">
        <v>0.2225</v>
      </c>
      <c r="AV13" s="210">
        <v>0.12264516129</v>
      </c>
      <c r="AW13" s="210">
        <v>-0.22766666666999999</v>
      </c>
      <c r="AX13" s="210">
        <v>0.49293548387000002</v>
      </c>
      <c r="AY13" s="210">
        <v>0.31025806451999999</v>
      </c>
      <c r="AZ13" s="210">
        <v>-0.61792857143000002</v>
      </c>
      <c r="BA13" s="210">
        <v>-0.28216129031999998</v>
      </c>
      <c r="BB13" s="210">
        <v>0.40573333333</v>
      </c>
      <c r="BC13" s="210">
        <v>0.42374193548</v>
      </c>
      <c r="BD13" s="210">
        <v>0.95476666666999999</v>
      </c>
      <c r="BE13" s="210">
        <v>0.29138709677000002</v>
      </c>
      <c r="BF13" s="210">
        <v>0.55487096774</v>
      </c>
      <c r="BG13" s="210">
        <v>2.7666666667E-2</v>
      </c>
      <c r="BH13" s="210">
        <v>-0.46776867845999998</v>
      </c>
      <c r="BI13" s="299">
        <v>-0.17483679999999999</v>
      </c>
      <c r="BJ13" s="299">
        <v>0.28581220000000002</v>
      </c>
      <c r="BK13" s="299">
        <v>-0.19744390000000001</v>
      </c>
      <c r="BL13" s="299">
        <v>-0.31343090000000001</v>
      </c>
      <c r="BM13" s="299">
        <v>-0.46117809999999998</v>
      </c>
      <c r="BN13" s="299">
        <v>-0.33087699999999998</v>
      </c>
      <c r="BO13" s="299">
        <v>-4.3297599999999999E-2</v>
      </c>
      <c r="BP13" s="299">
        <v>0.25756109999999999</v>
      </c>
      <c r="BQ13" s="299">
        <v>0.47007290000000002</v>
      </c>
      <c r="BR13" s="299">
        <v>0.33905000000000002</v>
      </c>
      <c r="BS13" s="299">
        <v>-3.32784E-2</v>
      </c>
      <c r="BT13" s="299">
        <v>-0.31553199999999998</v>
      </c>
      <c r="BU13" s="299">
        <v>-9.7817000000000001E-2</v>
      </c>
      <c r="BV13" s="299">
        <v>0.34148040000000002</v>
      </c>
    </row>
    <row r="14" spans="1:74" ht="11.15" customHeight="1" x14ac:dyDescent="0.25">
      <c r="A14" s="61" t="s">
        <v>507</v>
      </c>
      <c r="B14" s="172" t="s">
        <v>121</v>
      </c>
      <c r="C14" s="210">
        <v>0.19397980644999999</v>
      </c>
      <c r="D14" s="210">
        <v>0.30895600000000001</v>
      </c>
      <c r="E14" s="210">
        <v>-3.6931225806000001E-2</v>
      </c>
      <c r="F14" s="210">
        <v>0.20713566667</v>
      </c>
      <c r="G14" s="210">
        <v>0.26876919355000001</v>
      </c>
      <c r="H14" s="210">
        <v>0.18446033333</v>
      </c>
      <c r="I14" s="210">
        <v>0.51749006452000001</v>
      </c>
      <c r="J14" s="210">
        <v>-0.12857187097</v>
      </c>
      <c r="K14" s="210">
        <v>0.23191033333</v>
      </c>
      <c r="L14" s="210">
        <v>-2.7745806452000001E-2</v>
      </c>
      <c r="M14" s="210">
        <v>0.15406466666999999</v>
      </c>
      <c r="N14" s="210">
        <v>7.1971483870999997E-2</v>
      </c>
      <c r="O14" s="210">
        <v>-3.6127580644999997E-2</v>
      </c>
      <c r="P14" s="210">
        <v>5.1513428570999997E-2</v>
      </c>
      <c r="Q14" s="210">
        <v>0.58873232257999997</v>
      </c>
      <c r="R14" s="210">
        <v>0.276837</v>
      </c>
      <c r="S14" s="210">
        <v>0.57788916129000001</v>
      </c>
      <c r="T14" s="210">
        <v>0.18929399999999999</v>
      </c>
      <c r="U14" s="210">
        <v>0.66155529032000004</v>
      </c>
      <c r="V14" s="210">
        <v>5.2869387097000002E-2</v>
      </c>
      <c r="W14" s="210">
        <v>0.29408200000000001</v>
      </c>
      <c r="X14" s="210">
        <v>0.21200516128999999</v>
      </c>
      <c r="Y14" s="210">
        <v>0.49647966666999999</v>
      </c>
      <c r="Z14" s="210">
        <v>0.54348758065000002</v>
      </c>
      <c r="AA14" s="210">
        <v>0.22841693548</v>
      </c>
      <c r="AB14" s="210">
        <v>0.53369471429000004</v>
      </c>
      <c r="AC14" s="210">
        <v>0.15889180645000001</v>
      </c>
      <c r="AD14" s="210">
        <v>0.47453600000000001</v>
      </c>
      <c r="AE14" s="210">
        <v>0.62732716128999999</v>
      </c>
      <c r="AF14" s="210">
        <v>0.41534900000000002</v>
      </c>
      <c r="AG14" s="210">
        <v>0.34220522581000001</v>
      </c>
      <c r="AH14" s="210">
        <v>0.26259199999999999</v>
      </c>
      <c r="AI14" s="210">
        <v>0.29049466667000001</v>
      </c>
      <c r="AJ14" s="210">
        <v>0.5346026129</v>
      </c>
      <c r="AK14" s="210">
        <v>0.655999</v>
      </c>
      <c r="AL14" s="210">
        <v>0.16274848386999999</v>
      </c>
      <c r="AM14" s="210">
        <v>0.66195358064999998</v>
      </c>
      <c r="AN14" s="210">
        <v>0.48193775861999999</v>
      </c>
      <c r="AO14" s="210">
        <v>0.73639870967999999</v>
      </c>
      <c r="AP14" s="210">
        <v>-0.15762066666999999</v>
      </c>
      <c r="AQ14" s="210">
        <v>0.44588216129000002</v>
      </c>
      <c r="AR14" s="210">
        <v>0.29437966666999998</v>
      </c>
      <c r="AS14" s="210">
        <v>0.41349287096999998</v>
      </c>
      <c r="AT14" s="210">
        <v>0.800674</v>
      </c>
      <c r="AU14" s="210">
        <v>0.17119966667</v>
      </c>
      <c r="AV14" s="210">
        <v>0.43728706451999999</v>
      </c>
      <c r="AW14" s="210">
        <v>0.43087066667000001</v>
      </c>
      <c r="AX14" s="210">
        <v>0.20705077419000001</v>
      </c>
      <c r="AY14" s="210">
        <v>0.54014667742</v>
      </c>
      <c r="AZ14" s="210">
        <v>0.32041071429000001</v>
      </c>
      <c r="BA14" s="210">
        <v>0.40391754838999999</v>
      </c>
      <c r="BB14" s="210">
        <v>0.84419900000000003</v>
      </c>
      <c r="BC14" s="210">
        <v>0.55732119354999998</v>
      </c>
      <c r="BD14" s="210">
        <v>0.48571566666999999</v>
      </c>
      <c r="BE14" s="210">
        <v>0.53896538709999997</v>
      </c>
      <c r="BF14" s="210">
        <v>0.78309903225999999</v>
      </c>
      <c r="BG14" s="210">
        <v>0.50749747730000005</v>
      </c>
      <c r="BH14" s="210">
        <v>0.56211404170000001</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16.228515999999999</v>
      </c>
      <c r="AN15" s="210">
        <v>15.865413999999999</v>
      </c>
      <c r="AO15" s="210">
        <v>15.230452</v>
      </c>
      <c r="AP15" s="210">
        <v>12.772333</v>
      </c>
      <c r="AQ15" s="210">
        <v>12.968031999999999</v>
      </c>
      <c r="AR15" s="210">
        <v>13.734367000000001</v>
      </c>
      <c r="AS15" s="210">
        <v>14.333581000000001</v>
      </c>
      <c r="AT15" s="210">
        <v>14.15171</v>
      </c>
      <c r="AU15" s="210">
        <v>13.572832999999999</v>
      </c>
      <c r="AV15" s="210">
        <v>13.444742</v>
      </c>
      <c r="AW15" s="210">
        <v>14.123699999999999</v>
      </c>
      <c r="AX15" s="210">
        <v>14.139806999999999</v>
      </c>
      <c r="AY15" s="210">
        <v>14.525097000000001</v>
      </c>
      <c r="AZ15" s="210">
        <v>12.373536</v>
      </c>
      <c r="BA15" s="210">
        <v>14.383032</v>
      </c>
      <c r="BB15" s="210">
        <v>15.160333</v>
      </c>
      <c r="BC15" s="210">
        <v>15.594903</v>
      </c>
      <c r="BD15" s="210">
        <v>16.190232999999999</v>
      </c>
      <c r="BE15" s="210">
        <v>15.851839</v>
      </c>
      <c r="BF15" s="210">
        <v>15.719419</v>
      </c>
      <c r="BG15" s="210">
        <v>15.161833333000001</v>
      </c>
      <c r="BH15" s="210">
        <v>14.967848387</v>
      </c>
      <c r="BI15" s="299">
        <v>15.511189999999999</v>
      </c>
      <c r="BJ15" s="299">
        <v>16.21857</v>
      </c>
      <c r="BK15" s="299">
        <v>15.501189999999999</v>
      </c>
      <c r="BL15" s="299">
        <v>14.78335</v>
      </c>
      <c r="BM15" s="299">
        <v>15.454599999999999</v>
      </c>
      <c r="BN15" s="299">
        <v>15.82474</v>
      </c>
      <c r="BO15" s="299">
        <v>16.463930000000001</v>
      </c>
      <c r="BP15" s="299">
        <v>17.016439999999999</v>
      </c>
      <c r="BQ15" s="299">
        <v>17.293710000000001</v>
      </c>
      <c r="BR15" s="299">
        <v>17.398150000000001</v>
      </c>
      <c r="BS15" s="299">
        <v>16.54646</v>
      </c>
      <c r="BT15" s="299">
        <v>15.40105</v>
      </c>
      <c r="BU15" s="299">
        <v>15.92995</v>
      </c>
      <c r="BV15" s="299">
        <v>16.725629999999999</v>
      </c>
    </row>
    <row r="16" spans="1:74" ht="11.15" customHeight="1" x14ac:dyDescent="0.25">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10"/>
      <c r="BG16" s="210"/>
      <c r="BH16" s="210"/>
      <c r="BI16" s="366"/>
      <c r="BJ16" s="366"/>
      <c r="BK16" s="366"/>
      <c r="BL16" s="366"/>
      <c r="BM16" s="366"/>
      <c r="BN16" s="366"/>
      <c r="BO16" s="366"/>
      <c r="BP16" s="366"/>
      <c r="BQ16" s="366"/>
      <c r="BR16" s="366"/>
      <c r="BS16" s="366"/>
      <c r="BT16" s="366"/>
      <c r="BU16" s="366"/>
      <c r="BV16" s="366"/>
    </row>
    <row r="17" spans="1:74" ht="11.15" customHeight="1" x14ac:dyDescent="0.25">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1.128098</v>
      </c>
      <c r="AN17" s="210">
        <v>0.94134399999999996</v>
      </c>
      <c r="AO17" s="210">
        <v>0.97412799999999999</v>
      </c>
      <c r="AP17" s="210">
        <v>0.77373199999999998</v>
      </c>
      <c r="AQ17" s="210">
        <v>0.80803000000000003</v>
      </c>
      <c r="AR17" s="210">
        <v>0.87066600000000005</v>
      </c>
      <c r="AS17" s="210">
        <v>0.92867699999999997</v>
      </c>
      <c r="AT17" s="210">
        <v>0.923902</v>
      </c>
      <c r="AU17" s="210">
        <v>0.94806900000000005</v>
      </c>
      <c r="AV17" s="210">
        <v>0.92429099999999997</v>
      </c>
      <c r="AW17" s="210">
        <v>0.93443299999999996</v>
      </c>
      <c r="AX17" s="210">
        <v>0.91493599999999997</v>
      </c>
      <c r="AY17" s="210">
        <v>0.89135200000000003</v>
      </c>
      <c r="AZ17" s="210">
        <v>0.764571</v>
      </c>
      <c r="BA17" s="210">
        <v>0.86361500000000002</v>
      </c>
      <c r="BB17" s="210">
        <v>0.94893499999999997</v>
      </c>
      <c r="BC17" s="210">
        <v>1.0244139999999999</v>
      </c>
      <c r="BD17" s="210">
        <v>0.92243299999999995</v>
      </c>
      <c r="BE17" s="210">
        <v>0.95987199999999995</v>
      </c>
      <c r="BF17" s="210">
        <v>1.0087410000000001</v>
      </c>
      <c r="BG17" s="210">
        <v>0.97656229999999999</v>
      </c>
      <c r="BH17" s="210">
        <v>0.98028649999999995</v>
      </c>
      <c r="BI17" s="299">
        <v>1.0545089999999999</v>
      </c>
      <c r="BJ17" s="299">
        <v>1.1116919999999999</v>
      </c>
      <c r="BK17" s="299">
        <v>1.0863609999999999</v>
      </c>
      <c r="BL17" s="299">
        <v>1.045275</v>
      </c>
      <c r="BM17" s="299">
        <v>1.050813</v>
      </c>
      <c r="BN17" s="299">
        <v>1.0453889999999999</v>
      </c>
      <c r="BO17" s="299">
        <v>1.0497650000000001</v>
      </c>
      <c r="BP17" s="299">
        <v>1.0553859999999999</v>
      </c>
      <c r="BQ17" s="299">
        <v>1.0732170000000001</v>
      </c>
      <c r="BR17" s="299">
        <v>1.1190089999999999</v>
      </c>
      <c r="BS17" s="299">
        <v>1.0686450000000001</v>
      </c>
      <c r="BT17" s="299">
        <v>1.0190680000000001</v>
      </c>
      <c r="BU17" s="299">
        <v>1.1153059999999999</v>
      </c>
      <c r="BV17" s="299">
        <v>1.144628</v>
      </c>
    </row>
    <row r="18" spans="1:74" ht="11.15" customHeight="1" x14ac:dyDescent="0.25">
      <c r="A18" s="61" t="s">
        <v>509</v>
      </c>
      <c r="B18" s="172" t="s">
        <v>899</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5.2057739999999999</v>
      </c>
      <c r="AN18" s="210">
        <v>5.0520350000000001</v>
      </c>
      <c r="AO18" s="210">
        <v>5.2528709999999998</v>
      </c>
      <c r="AP18" s="210">
        <v>4.9342670000000002</v>
      </c>
      <c r="AQ18" s="210">
        <v>4.7454520000000002</v>
      </c>
      <c r="AR18" s="210">
        <v>5.1946669999999999</v>
      </c>
      <c r="AS18" s="210">
        <v>5.3675810000000004</v>
      </c>
      <c r="AT18" s="210">
        <v>5.3514520000000001</v>
      </c>
      <c r="AU18" s="210">
        <v>5.3078329999999996</v>
      </c>
      <c r="AV18" s="210">
        <v>5.2972580000000002</v>
      </c>
      <c r="AW18" s="210">
        <v>5.3214670000000002</v>
      </c>
      <c r="AX18" s="210">
        <v>5.0582580000000004</v>
      </c>
      <c r="AY18" s="210">
        <v>5.188097</v>
      </c>
      <c r="AZ18" s="210">
        <v>4.214893</v>
      </c>
      <c r="BA18" s="210">
        <v>5.1158070000000002</v>
      </c>
      <c r="BB18" s="210">
        <v>5.4427000000000003</v>
      </c>
      <c r="BC18" s="210">
        <v>5.4610969999999996</v>
      </c>
      <c r="BD18" s="210">
        <v>5.4744330000000003</v>
      </c>
      <c r="BE18" s="210">
        <v>5.4551939999999997</v>
      </c>
      <c r="BF18" s="210">
        <v>5.5681940000000001</v>
      </c>
      <c r="BG18" s="210">
        <v>5.5098753333000001</v>
      </c>
      <c r="BH18" s="210">
        <v>5.6372368308</v>
      </c>
      <c r="BI18" s="299">
        <v>5.5273370000000002</v>
      </c>
      <c r="BJ18" s="299">
        <v>5.6056939999999997</v>
      </c>
      <c r="BK18" s="299">
        <v>5.5975130000000002</v>
      </c>
      <c r="BL18" s="299">
        <v>5.6623010000000003</v>
      </c>
      <c r="BM18" s="299">
        <v>5.7436020000000001</v>
      </c>
      <c r="BN18" s="299">
        <v>5.7409179999999997</v>
      </c>
      <c r="BO18" s="299">
        <v>5.8246089999999997</v>
      </c>
      <c r="BP18" s="299">
        <v>5.8570510000000002</v>
      </c>
      <c r="BQ18" s="299">
        <v>5.8640819999999998</v>
      </c>
      <c r="BR18" s="299">
        <v>5.9665509999999999</v>
      </c>
      <c r="BS18" s="299">
        <v>5.9803350000000002</v>
      </c>
      <c r="BT18" s="299">
        <v>6.0382179999999996</v>
      </c>
      <c r="BU18" s="299">
        <v>6.0469799999999996</v>
      </c>
      <c r="BV18" s="299">
        <v>5.949865</v>
      </c>
    </row>
    <row r="19" spans="1:74" ht="11.15" customHeight="1" x14ac:dyDescent="0.25">
      <c r="A19" s="61" t="s">
        <v>877</v>
      </c>
      <c r="B19" s="172" t="s">
        <v>878</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1.1582589999999999</v>
      </c>
      <c r="AN19" s="210">
        <v>1.140509</v>
      </c>
      <c r="AO19" s="210">
        <v>1.046513</v>
      </c>
      <c r="AP19" s="210">
        <v>0.66970499999999999</v>
      </c>
      <c r="AQ19" s="210">
        <v>0.78595099999999996</v>
      </c>
      <c r="AR19" s="210">
        <v>0.96711599999999998</v>
      </c>
      <c r="AS19" s="210">
        <v>1.0307500000000001</v>
      </c>
      <c r="AT19" s="210">
        <v>1.0227630000000001</v>
      </c>
      <c r="AU19" s="210">
        <v>1.033018</v>
      </c>
      <c r="AV19" s="210">
        <v>1.0555319999999999</v>
      </c>
      <c r="AW19" s="210">
        <v>1.096816</v>
      </c>
      <c r="AX19" s="210">
        <v>1.0719810000000001</v>
      </c>
      <c r="AY19" s="210">
        <v>1.0606450000000001</v>
      </c>
      <c r="AZ19" s="210">
        <v>0.93417799999999995</v>
      </c>
      <c r="BA19" s="210">
        <v>1.080214</v>
      </c>
      <c r="BB19" s="210">
        <v>1.0715920000000001</v>
      </c>
      <c r="BC19" s="210">
        <v>1.151294</v>
      </c>
      <c r="BD19" s="210">
        <v>1.153902</v>
      </c>
      <c r="BE19" s="210">
        <v>1.1574249999999999</v>
      </c>
      <c r="BF19" s="210">
        <v>1.0821529999999999</v>
      </c>
      <c r="BG19" s="210">
        <v>1.0425331</v>
      </c>
      <c r="BH19" s="210">
        <v>1.1795683871</v>
      </c>
      <c r="BI19" s="299">
        <v>1.0923579999999999</v>
      </c>
      <c r="BJ19" s="299">
        <v>1.0873710000000001</v>
      </c>
      <c r="BK19" s="299">
        <v>1.081027</v>
      </c>
      <c r="BL19" s="299">
        <v>1.0578559999999999</v>
      </c>
      <c r="BM19" s="299">
        <v>1.0684039999999999</v>
      </c>
      <c r="BN19" s="299">
        <v>1.071197</v>
      </c>
      <c r="BO19" s="299">
        <v>1.1079939999999999</v>
      </c>
      <c r="BP19" s="299">
        <v>1.145286</v>
      </c>
      <c r="BQ19" s="299">
        <v>1.137526</v>
      </c>
      <c r="BR19" s="299">
        <v>1.1422220000000001</v>
      </c>
      <c r="BS19" s="299">
        <v>1.1158319999999999</v>
      </c>
      <c r="BT19" s="299">
        <v>1.1035159999999999</v>
      </c>
      <c r="BU19" s="299">
        <v>1.1333329999999999</v>
      </c>
      <c r="BV19" s="299">
        <v>1.1196159999999999</v>
      </c>
    </row>
    <row r="20" spans="1:74" ht="11.15" customHeight="1" x14ac:dyDescent="0.25">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1.075677</v>
      </c>
      <c r="AN20" s="210">
        <v>1.052103</v>
      </c>
      <c r="AO20" s="210">
        <v>0.94867699999999999</v>
      </c>
      <c r="AP20" s="210">
        <v>0.56676700000000002</v>
      </c>
      <c r="AQ20" s="210">
        <v>0.68248399999999998</v>
      </c>
      <c r="AR20" s="210">
        <v>0.86529999999999996</v>
      </c>
      <c r="AS20" s="210">
        <v>0.92606500000000003</v>
      </c>
      <c r="AT20" s="210">
        <v>0.91677399999999998</v>
      </c>
      <c r="AU20" s="210">
        <v>0.92596699999999998</v>
      </c>
      <c r="AV20" s="210">
        <v>0.95528000000000002</v>
      </c>
      <c r="AW20" s="210">
        <v>0.99715200000000004</v>
      </c>
      <c r="AX20" s="210">
        <v>0.971221</v>
      </c>
      <c r="AY20" s="210">
        <v>0.93054800000000004</v>
      </c>
      <c r="AZ20" s="210">
        <v>0.81885699999999995</v>
      </c>
      <c r="BA20" s="210">
        <v>0.94639799999999996</v>
      </c>
      <c r="BB20" s="210">
        <v>0.94060299999999997</v>
      </c>
      <c r="BC20" s="210">
        <v>1.0072030000000001</v>
      </c>
      <c r="BD20" s="210">
        <v>1.0227329999999999</v>
      </c>
      <c r="BE20" s="210">
        <v>1.014052</v>
      </c>
      <c r="BF20" s="210">
        <v>0.93794699999999998</v>
      </c>
      <c r="BG20" s="210">
        <v>0.93769999999999998</v>
      </c>
      <c r="BH20" s="210">
        <v>1.0736955871</v>
      </c>
      <c r="BI20" s="299">
        <v>0.98823910000000004</v>
      </c>
      <c r="BJ20" s="299">
        <v>0.98217779999999999</v>
      </c>
      <c r="BK20" s="299">
        <v>0.97918559999999999</v>
      </c>
      <c r="BL20" s="299">
        <v>0.95969150000000003</v>
      </c>
      <c r="BM20" s="299">
        <v>0.96643880000000004</v>
      </c>
      <c r="BN20" s="299">
        <v>0.96833139999999995</v>
      </c>
      <c r="BO20" s="299">
        <v>1.0054289999999999</v>
      </c>
      <c r="BP20" s="299">
        <v>1.0399659999999999</v>
      </c>
      <c r="BQ20" s="299">
        <v>1.030062</v>
      </c>
      <c r="BR20" s="299">
        <v>1.033884</v>
      </c>
      <c r="BS20" s="299">
        <v>1.005474</v>
      </c>
      <c r="BT20" s="299">
        <v>0.99244330000000003</v>
      </c>
      <c r="BU20" s="299">
        <v>1.021892</v>
      </c>
      <c r="BV20" s="299">
        <v>1.0073049999999999</v>
      </c>
    </row>
    <row r="21" spans="1:74" ht="11.15" customHeight="1" x14ac:dyDescent="0.25">
      <c r="A21" s="61" t="s">
        <v>879</v>
      </c>
      <c r="B21" s="172" t="s">
        <v>880</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0.21740699999999999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0.22435541935</v>
      </c>
      <c r="AN21" s="210">
        <v>0.20613789655</v>
      </c>
      <c r="AO21" s="210">
        <v>0.21832125806</v>
      </c>
      <c r="AP21" s="210">
        <v>0.18726733333000001</v>
      </c>
      <c r="AQ21" s="210">
        <v>0.19396751612999999</v>
      </c>
      <c r="AR21" s="210">
        <v>0.17730066667</v>
      </c>
      <c r="AS21" s="210">
        <v>0.20712993548</v>
      </c>
      <c r="AT21" s="210">
        <v>0.19493541935</v>
      </c>
      <c r="AU21" s="210">
        <v>0.18493366667</v>
      </c>
      <c r="AV21" s="210">
        <v>0.19324206452000001</v>
      </c>
      <c r="AW21" s="210">
        <v>0.1995403</v>
      </c>
      <c r="AX21" s="210">
        <v>0.18784264515999999</v>
      </c>
      <c r="AY21" s="210">
        <v>0.20264367742</v>
      </c>
      <c r="AZ21" s="210">
        <v>0.17764371429</v>
      </c>
      <c r="BA21" s="210">
        <v>0.19611206451999999</v>
      </c>
      <c r="BB21" s="210">
        <v>0.20686243333000001</v>
      </c>
      <c r="BC21" s="210">
        <v>0.21765629032</v>
      </c>
      <c r="BD21" s="210">
        <v>0.22625816667000001</v>
      </c>
      <c r="BE21" s="210">
        <v>0.22281374194</v>
      </c>
      <c r="BF21" s="210">
        <v>0.22027319355</v>
      </c>
      <c r="BG21" s="210">
        <v>0.20177120000000001</v>
      </c>
      <c r="BH21" s="210">
        <v>0.19597819999999999</v>
      </c>
      <c r="BI21" s="299">
        <v>0.21053089999999999</v>
      </c>
      <c r="BJ21" s="299">
        <v>0.21920000000000001</v>
      </c>
      <c r="BK21" s="299">
        <v>0.20522389999999999</v>
      </c>
      <c r="BL21" s="299">
        <v>0.20104060000000001</v>
      </c>
      <c r="BM21" s="299">
        <v>0.20631959999999999</v>
      </c>
      <c r="BN21" s="299">
        <v>0.21334500000000001</v>
      </c>
      <c r="BO21" s="299">
        <v>0.21744920000000001</v>
      </c>
      <c r="BP21" s="299">
        <v>0.22247500000000001</v>
      </c>
      <c r="BQ21" s="299">
        <v>0.22490309999999999</v>
      </c>
      <c r="BR21" s="299">
        <v>0.22265260000000001</v>
      </c>
      <c r="BS21" s="299">
        <v>0.21799499999999999</v>
      </c>
      <c r="BT21" s="299">
        <v>0.21104339999999999</v>
      </c>
      <c r="BU21" s="299">
        <v>0.2208068</v>
      </c>
      <c r="BV21" s="299">
        <v>0.22826859999999999</v>
      </c>
    </row>
    <row r="22" spans="1:74" ht="11.15" customHeight="1" x14ac:dyDescent="0.25">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-3.6716920000000002</v>
      </c>
      <c r="AN22" s="210">
        <v>-4.0899299999999998</v>
      </c>
      <c r="AO22" s="210">
        <v>-3.832465</v>
      </c>
      <c r="AP22" s="210">
        <v>-3.7493560000000001</v>
      </c>
      <c r="AQ22" s="210">
        <v>-2.2593079999999999</v>
      </c>
      <c r="AR22" s="210">
        <v>-2.886002</v>
      </c>
      <c r="AS22" s="210">
        <v>-3.2021649999999999</v>
      </c>
      <c r="AT22" s="210">
        <v>-3.108949</v>
      </c>
      <c r="AU22" s="210">
        <v>-2.8891800000000001</v>
      </c>
      <c r="AV22" s="210">
        <v>-3.3675190000000002</v>
      </c>
      <c r="AW22" s="210">
        <v>-3.0812469999999998</v>
      </c>
      <c r="AX22" s="210">
        <v>-3.5419290000000001</v>
      </c>
      <c r="AY22" s="210">
        <v>-3.4319459999999999</v>
      </c>
      <c r="AZ22" s="210">
        <v>-2.8997660000000001</v>
      </c>
      <c r="BA22" s="210">
        <v>-2.4924110000000002</v>
      </c>
      <c r="BB22" s="210">
        <v>-3.378323</v>
      </c>
      <c r="BC22" s="210">
        <v>-2.7925209999999998</v>
      </c>
      <c r="BD22" s="210">
        <v>-3.2156920000000002</v>
      </c>
      <c r="BE22" s="210">
        <v>-3.5464820000000001</v>
      </c>
      <c r="BF22" s="210">
        <v>-3.4249459999999998</v>
      </c>
      <c r="BG22" s="210">
        <v>-2.9797630388999998</v>
      </c>
      <c r="BH22" s="210">
        <v>-3.2317799622000001</v>
      </c>
      <c r="BI22" s="299">
        <v>-3.6643789999999998</v>
      </c>
      <c r="BJ22" s="299">
        <v>-4.6337520000000003</v>
      </c>
      <c r="BK22" s="299">
        <v>-3.5463990000000001</v>
      </c>
      <c r="BL22" s="299">
        <v>-3.5627179999999998</v>
      </c>
      <c r="BM22" s="299">
        <v>-4.0233449999999999</v>
      </c>
      <c r="BN22" s="299">
        <v>-3.5841229999999999</v>
      </c>
      <c r="BO22" s="299">
        <v>-3.65422</v>
      </c>
      <c r="BP22" s="299">
        <v>-3.8526050000000001</v>
      </c>
      <c r="BQ22" s="299">
        <v>-4.162331</v>
      </c>
      <c r="BR22" s="299">
        <v>-4.5267710000000001</v>
      </c>
      <c r="BS22" s="299">
        <v>-4.2810360000000003</v>
      </c>
      <c r="BT22" s="299">
        <v>-3.6131739999999999</v>
      </c>
      <c r="BU22" s="299">
        <v>-3.8158810000000001</v>
      </c>
      <c r="BV22" s="299">
        <v>-4.9441309999999996</v>
      </c>
    </row>
    <row r="23" spans="1:74" ht="11.15" customHeight="1" x14ac:dyDescent="0.25">
      <c r="A23" s="565" t="s">
        <v>973</v>
      </c>
      <c r="B23" s="66" t="s">
        <v>974</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-1.9143810000000001</v>
      </c>
      <c r="AN23" s="210">
        <v>-2.0347520000000001</v>
      </c>
      <c r="AO23" s="210">
        <v>-1.906002</v>
      </c>
      <c r="AP23" s="210">
        <v>-2.0095200000000002</v>
      </c>
      <c r="AQ23" s="210">
        <v>-1.670326</v>
      </c>
      <c r="AR23" s="210">
        <v>-1.8587880000000001</v>
      </c>
      <c r="AS23" s="210">
        <v>-1.903043</v>
      </c>
      <c r="AT23" s="210">
        <v>-1.822498</v>
      </c>
      <c r="AU23" s="210">
        <v>-1.7624919999999999</v>
      </c>
      <c r="AV23" s="210">
        <v>-2.170919</v>
      </c>
      <c r="AW23" s="210">
        <v>-1.9687220000000001</v>
      </c>
      <c r="AX23" s="210">
        <v>-2.0388820000000001</v>
      </c>
      <c r="AY23" s="210">
        <v>-2.1455899999999999</v>
      </c>
      <c r="AZ23" s="210">
        <v>-1.9329689999999999</v>
      </c>
      <c r="BA23" s="210">
        <v>-1.984958</v>
      </c>
      <c r="BB23" s="210">
        <v>-2.328627</v>
      </c>
      <c r="BC23" s="210">
        <v>-2.1592159999999998</v>
      </c>
      <c r="BD23" s="210">
        <v>-2.2001750000000002</v>
      </c>
      <c r="BE23" s="210">
        <v>-2.1780819999999999</v>
      </c>
      <c r="BF23" s="210">
        <v>-2.2589899999999998</v>
      </c>
      <c r="BG23" s="210">
        <v>-2.0807036333000002</v>
      </c>
      <c r="BH23" s="210">
        <v>-2.1565536999999999</v>
      </c>
      <c r="BI23" s="299">
        <v>-2.2288100000000002</v>
      </c>
      <c r="BJ23" s="299">
        <v>-2.3222079999999998</v>
      </c>
      <c r="BK23" s="299">
        <v>-2.2264940000000002</v>
      </c>
      <c r="BL23" s="299">
        <v>-2.300249</v>
      </c>
      <c r="BM23" s="299">
        <v>-2.310082</v>
      </c>
      <c r="BN23" s="299">
        <v>-2.3491610000000001</v>
      </c>
      <c r="BO23" s="299">
        <v>-2.331553</v>
      </c>
      <c r="BP23" s="299">
        <v>-2.3487239999999998</v>
      </c>
      <c r="BQ23" s="299">
        <v>-2.432267</v>
      </c>
      <c r="BR23" s="299">
        <v>-2.395391</v>
      </c>
      <c r="BS23" s="299">
        <v>-2.3258429999999999</v>
      </c>
      <c r="BT23" s="299">
        <v>-2.265889</v>
      </c>
      <c r="BU23" s="299">
        <v>-2.21896</v>
      </c>
      <c r="BV23" s="299">
        <v>-2.3038419999999999</v>
      </c>
    </row>
    <row r="24" spans="1:74" ht="11.15" customHeight="1" x14ac:dyDescent="0.25">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0.50907100000000005</v>
      </c>
      <c r="AN24" s="210">
        <v>0.33899299999999999</v>
      </c>
      <c r="AO24" s="210">
        <v>0.27386100000000002</v>
      </c>
      <c r="AP24" s="210">
        <v>6.5259999999999999E-2</v>
      </c>
      <c r="AQ24" s="210">
        <v>0.28004699999999999</v>
      </c>
      <c r="AR24" s="210">
        <v>0.35725200000000001</v>
      </c>
      <c r="AS24" s="210">
        <v>0.406725</v>
      </c>
      <c r="AT24" s="210">
        <v>0.37275900000000001</v>
      </c>
      <c r="AU24" s="210">
        <v>0.28135599999999999</v>
      </c>
      <c r="AV24" s="210">
        <v>0.19615099999999999</v>
      </c>
      <c r="AW24" s="210">
        <v>0.28960599999999997</v>
      </c>
      <c r="AX24" s="210">
        <v>4.8405999999999998E-2</v>
      </c>
      <c r="AY24" s="210">
        <v>4.0495999999999997E-2</v>
      </c>
      <c r="AZ24" s="210">
        <v>8.8261999999999993E-2</v>
      </c>
      <c r="BA24" s="210">
        <v>0.27442</v>
      </c>
      <c r="BB24" s="210">
        <v>0.21038499999999999</v>
      </c>
      <c r="BC24" s="210">
        <v>0.236738</v>
      </c>
      <c r="BD24" s="210">
        <v>0.31046400000000002</v>
      </c>
      <c r="BE24" s="210">
        <v>0.29766700000000001</v>
      </c>
      <c r="BF24" s="210">
        <v>0.184637</v>
      </c>
      <c r="BG24" s="210">
        <v>0.39687</v>
      </c>
      <c r="BH24" s="210">
        <v>0.36240329999999998</v>
      </c>
      <c r="BI24" s="299">
        <v>0.24762819999999999</v>
      </c>
      <c r="BJ24" s="299">
        <v>0.21685270000000001</v>
      </c>
      <c r="BK24" s="299">
        <v>0.27530159999999998</v>
      </c>
      <c r="BL24" s="299">
        <v>0.14757190000000001</v>
      </c>
      <c r="BM24" s="299">
        <v>0.1961215</v>
      </c>
      <c r="BN24" s="299">
        <v>0.26071060000000001</v>
      </c>
      <c r="BO24" s="299">
        <v>0.26371070000000002</v>
      </c>
      <c r="BP24" s="299">
        <v>0.24235480000000001</v>
      </c>
      <c r="BQ24" s="299">
        <v>0.30721159999999997</v>
      </c>
      <c r="BR24" s="299">
        <v>0.28904039999999998</v>
      </c>
      <c r="BS24" s="299">
        <v>0.29832449999999999</v>
      </c>
      <c r="BT24" s="299">
        <v>0.25467689999999998</v>
      </c>
      <c r="BU24" s="299">
        <v>0.1710035</v>
      </c>
      <c r="BV24" s="299">
        <v>0.16563059999999999</v>
      </c>
    </row>
    <row r="25" spans="1:74" ht="11.15" customHeight="1" x14ac:dyDescent="0.25">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-7.6438000000000006E-2</v>
      </c>
      <c r="AN25" s="210">
        <v>-0.10377</v>
      </c>
      <c r="AO25" s="210">
        <v>-0.100013</v>
      </c>
      <c r="AP25" s="210">
        <v>-4.7240999999999998E-2</v>
      </c>
      <c r="AQ25" s="210">
        <v>-3.8386999999999998E-2</v>
      </c>
      <c r="AR25" s="210">
        <v>-3.8598E-2</v>
      </c>
      <c r="AS25" s="210">
        <v>-3.8496000000000002E-2</v>
      </c>
      <c r="AT25" s="210">
        <v>-4.1723000000000003E-2</v>
      </c>
      <c r="AU25" s="210">
        <v>-3.4985000000000002E-2</v>
      </c>
      <c r="AV25" s="210">
        <v>-5.1652000000000003E-2</v>
      </c>
      <c r="AW25" s="210">
        <v>-3.6072E-2</v>
      </c>
      <c r="AX25" s="210">
        <v>-4.0885999999999999E-2</v>
      </c>
      <c r="AY25" s="210">
        <v>-0.10254000000000001</v>
      </c>
      <c r="AZ25" s="210">
        <v>-5.5336999999999997E-2</v>
      </c>
      <c r="BA25" s="210">
        <v>-7.0293999999999995E-2</v>
      </c>
      <c r="BB25" s="210">
        <v>-5.5850999999999998E-2</v>
      </c>
      <c r="BC25" s="210">
        <v>-3.5020999999999997E-2</v>
      </c>
      <c r="BD25" s="210">
        <v>-2.5545000000000002E-2</v>
      </c>
      <c r="BE25" s="210">
        <v>-1.4062E-2</v>
      </c>
      <c r="BF25" s="210">
        <v>-4.2318000000000001E-2</v>
      </c>
      <c r="BG25" s="210">
        <v>-0.14536340552999999</v>
      </c>
      <c r="BH25" s="210">
        <v>-0.13066726947999999</v>
      </c>
      <c r="BI25" s="299">
        <v>-5.9112699999999997E-2</v>
      </c>
      <c r="BJ25" s="299">
        <v>-5.4605500000000001E-2</v>
      </c>
      <c r="BK25" s="299">
        <v>-5.3775000000000003E-2</v>
      </c>
      <c r="BL25" s="299">
        <v>-6.2648099999999998E-2</v>
      </c>
      <c r="BM25" s="299">
        <v>-6.8699499999999997E-2</v>
      </c>
      <c r="BN25" s="299">
        <v>-5.4259799999999997E-2</v>
      </c>
      <c r="BO25" s="299">
        <v>-3.5102099999999997E-2</v>
      </c>
      <c r="BP25" s="299">
        <v>-4.1808100000000001E-2</v>
      </c>
      <c r="BQ25" s="299">
        <v>-4.2136699999999999E-2</v>
      </c>
      <c r="BR25" s="299">
        <v>-3.8426000000000002E-2</v>
      </c>
      <c r="BS25" s="299">
        <v>-3.11501E-2</v>
      </c>
      <c r="BT25" s="299">
        <v>-3.6799900000000003E-2</v>
      </c>
      <c r="BU25" s="299">
        <v>-3.3297199999999999E-2</v>
      </c>
      <c r="BV25" s="299">
        <v>-3.8161800000000003E-2</v>
      </c>
    </row>
    <row r="26" spans="1:74" ht="11.15" customHeight="1" x14ac:dyDescent="0.25">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0.32624300000000001</v>
      </c>
      <c r="AN26" s="210">
        <v>0.35373500000000002</v>
      </c>
      <c r="AO26" s="210">
        <v>0.50798900000000002</v>
      </c>
      <c r="AP26" s="210">
        <v>0.21182599999999999</v>
      </c>
      <c r="AQ26" s="210">
        <v>0.34806399999999998</v>
      </c>
      <c r="AR26" s="210">
        <v>0.53888899999999995</v>
      </c>
      <c r="AS26" s="210">
        <v>0.453677</v>
      </c>
      <c r="AT26" s="210">
        <v>0.49058600000000002</v>
      </c>
      <c r="AU26" s="210">
        <v>0.51223399999999997</v>
      </c>
      <c r="AV26" s="210">
        <v>0.42996200000000001</v>
      </c>
      <c r="AW26" s="210">
        <v>0.43772800000000001</v>
      </c>
      <c r="AX26" s="210">
        <v>0.43846800000000002</v>
      </c>
      <c r="AY26" s="210">
        <v>0.41551100000000002</v>
      </c>
      <c r="AZ26" s="210">
        <v>0.50917800000000002</v>
      </c>
      <c r="BA26" s="210">
        <v>0.72934200000000005</v>
      </c>
      <c r="BB26" s="210">
        <v>0.77208399999999999</v>
      </c>
      <c r="BC26" s="210">
        <v>0.82546600000000003</v>
      </c>
      <c r="BD26" s="210">
        <v>0.78552200000000005</v>
      </c>
      <c r="BE26" s="210">
        <v>0.65271500000000005</v>
      </c>
      <c r="BF26" s="210">
        <v>0.66822800000000004</v>
      </c>
      <c r="BG26" s="210">
        <v>0.58074766667</v>
      </c>
      <c r="BH26" s="210">
        <v>0.37829538262000001</v>
      </c>
      <c r="BI26" s="299">
        <v>9.6915299999999996E-2</v>
      </c>
      <c r="BJ26" s="299">
        <v>-5.0076799999999998E-2</v>
      </c>
      <c r="BK26" s="299">
        <v>0.85802880000000004</v>
      </c>
      <c r="BL26" s="299">
        <v>0.45944760000000001</v>
      </c>
      <c r="BM26" s="299">
        <v>0.32258890000000001</v>
      </c>
      <c r="BN26" s="299">
        <v>0.63499680000000003</v>
      </c>
      <c r="BO26" s="299">
        <v>0.86458539999999995</v>
      </c>
      <c r="BP26" s="299">
        <v>0.7928172</v>
      </c>
      <c r="BQ26" s="299">
        <v>0.60861399999999999</v>
      </c>
      <c r="BR26" s="299">
        <v>0.37326710000000002</v>
      </c>
      <c r="BS26" s="299">
        <v>0.28945290000000001</v>
      </c>
      <c r="BT26" s="299">
        <v>0.49173060000000002</v>
      </c>
      <c r="BU26" s="299">
        <v>0.29170249999999998</v>
      </c>
      <c r="BV26" s="299">
        <v>-0.15818650000000001</v>
      </c>
    </row>
    <row r="27" spans="1:74" ht="11.15" customHeight="1" x14ac:dyDescent="0.25">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-0.746027</v>
      </c>
      <c r="AN27" s="210">
        <v>-0.73198200000000002</v>
      </c>
      <c r="AO27" s="210">
        <v>-0.66059000000000001</v>
      </c>
      <c r="AP27" s="210">
        <v>-0.68603099999999995</v>
      </c>
      <c r="AQ27" s="210">
        <v>-0.20618600000000001</v>
      </c>
      <c r="AR27" s="210">
        <v>-0.334532</v>
      </c>
      <c r="AS27" s="210">
        <v>-0.464057</v>
      </c>
      <c r="AT27" s="210">
        <v>-0.65181299999999998</v>
      </c>
      <c r="AU27" s="210">
        <v>-0.62680000000000002</v>
      </c>
      <c r="AV27" s="210">
        <v>-0.68930499999999995</v>
      </c>
      <c r="AW27" s="210">
        <v>-0.76873199999999997</v>
      </c>
      <c r="AX27" s="210">
        <v>-0.83406199999999997</v>
      </c>
      <c r="AY27" s="210">
        <v>-0.75925200000000004</v>
      </c>
      <c r="AZ27" s="210">
        <v>-0.62568900000000005</v>
      </c>
      <c r="BA27" s="210">
        <v>-0.60288200000000003</v>
      </c>
      <c r="BB27" s="210">
        <v>-0.56372199999999995</v>
      </c>
      <c r="BC27" s="210">
        <v>-0.646899</v>
      </c>
      <c r="BD27" s="210">
        <v>-0.76094799999999996</v>
      </c>
      <c r="BE27" s="210">
        <v>-0.65057699999999996</v>
      </c>
      <c r="BF27" s="210">
        <v>-0.79640699999999998</v>
      </c>
      <c r="BG27" s="210">
        <v>-0.53153333332999997</v>
      </c>
      <c r="BH27" s="210">
        <v>-0.72576252581</v>
      </c>
      <c r="BI27" s="299">
        <v>-0.69989999999999997</v>
      </c>
      <c r="BJ27" s="299">
        <v>-0.84816659999999999</v>
      </c>
      <c r="BK27" s="299">
        <v>-1.2687710000000001</v>
      </c>
      <c r="BL27" s="299">
        <v>-0.73142940000000001</v>
      </c>
      <c r="BM27" s="299">
        <v>-0.76907340000000002</v>
      </c>
      <c r="BN27" s="299">
        <v>-0.59603989999999996</v>
      </c>
      <c r="BO27" s="299">
        <v>-0.82498669999999996</v>
      </c>
      <c r="BP27" s="299">
        <v>-0.52745690000000001</v>
      </c>
      <c r="BQ27" s="299">
        <v>-0.59918749999999998</v>
      </c>
      <c r="BR27" s="299">
        <v>-0.6906833</v>
      </c>
      <c r="BS27" s="299">
        <v>-0.701569</v>
      </c>
      <c r="BT27" s="299">
        <v>-0.82298139999999997</v>
      </c>
      <c r="BU27" s="299">
        <v>-0.79418860000000002</v>
      </c>
      <c r="BV27" s="299">
        <v>-0.82529209999999997</v>
      </c>
    </row>
    <row r="28" spans="1:74" ht="11.15" customHeight="1" x14ac:dyDescent="0.25">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-7.9534999999999995E-2</v>
      </c>
      <c r="AN28" s="210">
        <v>-8.1918000000000005E-2</v>
      </c>
      <c r="AO28" s="210">
        <v>-6.0489000000000001E-2</v>
      </c>
      <c r="AP28" s="210">
        <v>6.2979999999999994E-2</v>
      </c>
      <c r="AQ28" s="210">
        <v>0.103311</v>
      </c>
      <c r="AR28" s="210">
        <v>9.2848E-2</v>
      </c>
      <c r="AS28" s="210">
        <v>0.111933</v>
      </c>
      <c r="AT28" s="210">
        <v>0.135548</v>
      </c>
      <c r="AU28" s="210">
        <v>0.123097</v>
      </c>
      <c r="AV28" s="210">
        <v>0.10387399999999999</v>
      </c>
      <c r="AW28" s="210">
        <v>6.8784999999999999E-2</v>
      </c>
      <c r="AX28" s="210">
        <v>5.4237E-2</v>
      </c>
      <c r="AY28" s="210">
        <v>3.1182000000000001E-2</v>
      </c>
      <c r="AZ28" s="210">
        <v>4.5110999999999998E-2</v>
      </c>
      <c r="BA28" s="210">
        <v>2.7949999999999999E-2</v>
      </c>
      <c r="BB28" s="210">
        <v>6.7746000000000001E-2</v>
      </c>
      <c r="BC28" s="210">
        <v>0.101174</v>
      </c>
      <c r="BD28" s="210">
        <v>8.6559999999999998E-2</v>
      </c>
      <c r="BE28" s="210">
        <v>3.7420000000000002E-2</v>
      </c>
      <c r="BF28" s="210">
        <v>0.101712</v>
      </c>
      <c r="BG28" s="210">
        <v>0.13563333332999999</v>
      </c>
      <c r="BH28" s="210">
        <v>0.10547739646</v>
      </c>
      <c r="BI28" s="299">
        <v>5.4207999999999999E-2</v>
      </c>
      <c r="BJ28" s="299">
        <v>3.7366000000000003E-2</v>
      </c>
      <c r="BK28" s="299">
        <v>-9.8337900000000006E-2</v>
      </c>
      <c r="BL28" s="299">
        <v>-4.72676E-2</v>
      </c>
      <c r="BM28" s="299">
        <v>-3.8001100000000003E-2</v>
      </c>
      <c r="BN28" s="299">
        <v>-5.7072299999999999E-2</v>
      </c>
      <c r="BO28" s="299">
        <v>-4.2248500000000001E-2</v>
      </c>
      <c r="BP28" s="299">
        <v>-3.2629400000000003E-2</v>
      </c>
      <c r="BQ28" s="299">
        <v>1.3246300000000001E-2</v>
      </c>
      <c r="BR28" s="299">
        <v>3.1956399999999999E-4</v>
      </c>
      <c r="BS28" s="299">
        <v>5.8378199999999998E-2</v>
      </c>
      <c r="BT28" s="299">
        <v>0.1121723</v>
      </c>
      <c r="BU28" s="299">
        <v>4.00972E-2</v>
      </c>
      <c r="BV28" s="299">
        <v>6.8225499999999994E-2</v>
      </c>
    </row>
    <row r="29" spans="1:74" ht="11.15" customHeight="1" x14ac:dyDescent="0.25">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-1.016988</v>
      </c>
      <c r="AN29" s="210">
        <v>-1.15774</v>
      </c>
      <c r="AO29" s="210">
        <v>-1.255366</v>
      </c>
      <c r="AP29" s="210">
        <v>-0.81362500000000004</v>
      </c>
      <c r="AQ29" s="210">
        <v>-0.60930399999999996</v>
      </c>
      <c r="AR29" s="210">
        <v>-1.15124</v>
      </c>
      <c r="AS29" s="210">
        <v>-1.25604</v>
      </c>
      <c r="AT29" s="210">
        <v>-1.2002930000000001</v>
      </c>
      <c r="AU29" s="210">
        <v>-1.003925</v>
      </c>
      <c r="AV29" s="210">
        <v>-0.77027699999999999</v>
      </c>
      <c r="AW29" s="210">
        <v>-0.68997399999999998</v>
      </c>
      <c r="AX29" s="210">
        <v>-0.70548699999999998</v>
      </c>
      <c r="AY29" s="210">
        <v>-0.54285700000000003</v>
      </c>
      <c r="AZ29" s="210">
        <v>-0.51340799999999998</v>
      </c>
      <c r="BA29" s="210">
        <v>-0.40631</v>
      </c>
      <c r="BB29" s="210">
        <v>-0.93474500000000005</v>
      </c>
      <c r="BC29" s="210">
        <v>-0.74490100000000004</v>
      </c>
      <c r="BD29" s="210">
        <v>-1.010826</v>
      </c>
      <c r="BE29" s="210">
        <v>-1.1317330000000001</v>
      </c>
      <c r="BF29" s="210">
        <v>-1.0005379999999999</v>
      </c>
      <c r="BG29" s="210">
        <v>-0.77139999999999997</v>
      </c>
      <c r="BH29" s="210">
        <v>-0.70046155670999999</v>
      </c>
      <c r="BI29" s="299">
        <v>-0.60005730000000002</v>
      </c>
      <c r="BJ29" s="299">
        <v>-0.82422890000000004</v>
      </c>
      <c r="BK29" s="299">
        <v>-0.53225880000000003</v>
      </c>
      <c r="BL29" s="299">
        <v>-0.4863615</v>
      </c>
      <c r="BM29" s="299">
        <v>-0.82131449999999995</v>
      </c>
      <c r="BN29" s="299">
        <v>-0.88691819999999999</v>
      </c>
      <c r="BO29" s="299">
        <v>-0.98322449999999995</v>
      </c>
      <c r="BP29" s="299">
        <v>-1.2528649999999999</v>
      </c>
      <c r="BQ29" s="299">
        <v>-1.3198000000000001</v>
      </c>
      <c r="BR29" s="299">
        <v>-1.2312749999999999</v>
      </c>
      <c r="BS29" s="299">
        <v>-1.267927</v>
      </c>
      <c r="BT29" s="299">
        <v>-0.79800959999999999</v>
      </c>
      <c r="BU29" s="299">
        <v>-0.84967340000000002</v>
      </c>
      <c r="BV29" s="299">
        <v>-1.1364050000000001</v>
      </c>
    </row>
    <row r="30" spans="1:74" ht="11.15" customHeight="1" x14ac:dyDescent="0.25">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5.6889999999999996E-3</v>
      </c>
      <c r="AN30" s="210">
        <v>-2.7595999999999999E-2</v>
      </c>
      <c r="AO30" s="210">
        <v>-3.7073000000000002E-2</v>
      </c>
      <c r="AP30" s="210">
        <v>-1.9021E-2</v>
      </c>
      <c r="AQ30" s="210">
        <v>-7.9539999999999993E-3</v>
      </c>
      <c r="AR30" s="210">
        <v>5.934E-3</v>
      </c>
      <c r="AS30" s="210">
        <v>9.495E-3</v>
      </c>
      <c r="AT30" s="210">
        <v>6.5386E-2</v>
      </c>
      <c r="AU30" s="210">
        <v>7.9594999999999999E-2</v>
      </c>
      <c r="AV30" s="210">
        <v>7.7909999999999993E-2</v>
      </c>
      <c r="AW30" s="210">
        <v>5.1949000000000002E-2</v>
      </c>
      <c r="AX30" s="210">
        <v>1.7762E-2</v>
      </c>
      <c r="AY30" s="210">
        <v>0.13091900000000001</v>
      </c>
      <c r="AZ30" s="210">
        <v>3.9844999999999998E-2</v>
      </c>
      <c r="BA30" s="210">
        <v>5.6000000000000001E-2</v>
      </c>
      <c r="BB30" s="210">
        <v>-2.6516000000000001E-2</v>
      </c>
      <c r="BC30" s="210">
        <v>6.6434999999999994E-2</v>
      </c>
      <c r="BD30" s="210">
        <v>0.100949</v>
      </c>
      <c r="BE30" s="210">
        <v>2.6856000000000001E-2</v>
      </c>
      <c r="BF30" s="210">
        <v>0.138735</v>
      </c>
      <c r="BG30" s="210">
        <v>5.9033333333000003E-2</v>
      </c>
      <c r="BH30" s="210">
        <v>0.14061671072000001</v>
      </c>
      <c r="BI30" s="299">
        <v>0.1297653</v>
      </c>
      <c r="BJ30" s="299">
        <v>4.2238400000000002E-2</v>
      </c>
      <c r="BK30" s="299">
        <v>-2.5004200000000001E-2</v>
      </c>
      <c r="BL30" s="299">
        <v>-4.1147599999999999E-2</v>
      </c>
      <c r="BM30" s="299">
        <v>-7.2518399999999998E-3</v>
      </c>
      <c r="BN30" s="299">
        <v>-1.78345E-2</v>
      </c>
      <c r="BO30" s="299">
        <v>3.8426200000000001E-2</v>
      </c>
      <c r="BP30" s="299">
        <v>-2.43155E-2</v>
      </c>
      <c r="BQ30" s="299">
        <v>-2.1092799999999998E-2</v>
      </c>
      <c r="BR30" s="299">
        <v>-9.7621100000000002E-2</v>
      </c>
      <c r="BS30" s="299">
        <v>1.1051100000000001E-3</v>
      </c>
      <c r="BT30" s="299">
        <v>-4.6110900000000003E-2</v>
      </c>
      <c r="BU30" s="299">
        <v>0.1470351</v>
      </c>
      <c r="BV30" s="299">
        <v>2.8948399999999999E-2</v>
      </c>
    </row>
    <row r="31" spans="1:74" ht="11.15" customHeight="1" x14ac:dyDescent="0.25">
      <c r="A31" s="61" t="s">
        <v>181</v>
      </c>
      <c r="B31" s="571" t="s">
        <v>972</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-0.67932599999999999</v>
      </c>
      <c r="AN31" s="210">
        <v>-0.64490000000000003</v>
      </c>
      <c r="AO31" s="210">
        <v>-0.59478200000000003</v>
      </c>
      <c r="AP31" s="210">
        <v>-0.513984</v>
      </c>
      <c r="AQ31" s="210">
        <v>-0.45857300000000001</v>
      </c>
      <c r="AR31" s="210">
        <v>-0.49776700000000002</v>
      </c>
      <c r="AS31" s="210">
        <v>-0.52235900000000002</v>
      </c>
      <c r="AT31" s="210">
        <v>-0.456901</v>
      </c>
      <c r="AU31" s="210">
        <v>-0.45726</v>
      </c>
      <c r="AV31" s="210">
        <v>-0.49326300000000001</v>
      </c>
      <c r="AW31" s="210">
        <v>-0.46581499999999998</v>
      </c>
      <c r="AX31" s="210">
        <v>-0.481485</v>
      </c>
      <c r="AY31" s="210">
        <v>-0.49981500000000001</v>
      </c>
      <c r="AZ31" s="210">
        <v>-0.45475900000000002</v>
      </c>
      <c r="BA31" s="210">
        <v>-0.515679</v>
      </c>
      <c r="BB31" s="210">
        <v>-0.51907700000000001</v>
      </c>
      <c r="BC31" s="210">
        <v>-0.43629699999999999</v>
      </c>
      <c r="BD31" s="210">
        <v>-0.50169299999999994</v>
      </c>
      <c r="BE31" s="210">
        <v>-0.58668600000000004</v>
      </c>
      <c r="BF31" s="210">
        <v>-0.42000500000000002</v>
      </c>
      <c r="BG31" s="210">
        <v>-0.62304700000000002</v>
      </c>
      <c r="BH31" s="210">
        <v>-0.50512769999999996</v>
      </c>
      <c r="BI31" s="299">
        <v>-0.60501559999999999</v>
      </c>
      <c r="BJ31" s="299">
        <v>-0.83092290000000002</v>
      </c>
      <c r="BK31" s="299">
        <v>-0.4750895</v>
      </c>
      <c r="BL31" s="299">
        <v>-0.50063380000000002</v>
      </c>
      <c r="BM31" s="299">
        <v>-0.52763280000000001</v>
      </c>
      <c r="BN31" s="299">
        <v>-0.51854460000000002</v>
      </c>
      <c r="BO31" s="299">
        <v>-0.60382729999999996</v>
      </c>
      <c r="BP31" s="299">
        <v>-0.65997890000000003</v>
      </c>
      <c r="BQ31" s="299">
        <v>-0.67691920000000005</v>
      </c>
      <c r="BR31" s="299">
        <v>-0.73600080000000001</v>
      </c>
      <c r="BS31" s="299">
        <v>-0.60180710000000004</v>
      </c>
      <c r="BT31" s="299">
        <v>-0.5019631</v>
      </c>
      <c r="BU31" s="299">
        <v>-0.56960029999999995</v>
      </c>
      <c r="BV31" s="299">
        <v>-0.74504890000000001</v>
      </c>
    </row>
    <row r="32" spans="1:74" ht="11.15" customHeight="1" x14ac:dyDescent="0.25">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-0.33976016128999997</v>
      </c>
      <c r="AN32" s="210">
        <v>1.0169140345000001</v>
      </c>
      <c r="AO32" s="210">
        <v>-0.42681709677000002</v>
      </c>
      <c r="AP32" s="210">
        <v>-1.0394444332999999</v>
      </c>
      <c r="AQ32" s="210">
        <v>-1.1639073548000001</v>
      </c>
      <c r="AR32" s="210">
        <v>-0.48002226666999998</v>
      </c>
      <c r="AS32" s="210">
        <v>-0.28444703226000001</v>
      </c>
      <c r="AT32" s="210">
        <v>2.2096032258000001E-2</v>
      </c>
      <c r="AU32" s="210">
        <v>0.25739230000000002</v>
      </c>
      <c r="AV32" s="210">
        <v>1.0661288710000001</v>
      </c>
      <c r="AW32" s="210">
        <v>0.14784140000000001</v>
      </c>
      <c r="AX32" s="210">
        <v>0.97081616129000003</v>
      </c>
      <c r="AY32" s="210">
        <v>0.11828103226</v>
      </c>
      <c r="AZ32" s="210">
        <v>1.8790714286000001</v>
      </c>
      <c r="BA32" s="210">
        <v>5.7103193548000003E-2</v>
      </c>
      <c r="BB32" s="210">
        <v>6.7694666666999999E-3</v>
      </c>
      <c r="BC32" s="210">
        <v>-0.56369383871000001</v>
      </c>
      <c r="BD32" s="210">
        <v>-0.21500906667</v>
      </c>
      <c r="BE32" s="210">
        <v>-0.20714438709999999</v>
      </c>
      <c r="BF32" s="210">
        <v>0.33646651613</v>
      </c>
      <c r="BG32" s="210">
        <v>8.4755038867000004E-2</v>
      </c>
      <c r="BH32" s="210">
        <v>0.42321871621000001</v>
      </c>
      <c r="BI32" s="299">
        <v>0.27456530000000001</v>
      </c>
      <c r="BJ32" s="299">
        <v>0.42960860000000001</v>
      </c>
      <c r="BK32" s="299">
        <v>-0.1308484</v>
      </c>
      <c r="BL32" s="299">
        <v>0.36565789999999998</v>
      </c>
      <c r="BM32" s="299">
        <v>0.38446350000000001</v>
      </c>
      <c r="BN32" s="299">
        <v>-0.45862000000000003</v>
      </c>
      <c r="BO32" s="299">
        <v>-0.70804659999999997</v>
      </c>
      <c r="BP32" s="299">
        <v>-0.77817179999999997</v>
      </c>
      <c r="BQ32" s="299">
        <v>-0.64677340000000005</v>
      </c>
      <c r="BR32" s="299">
        <v>-0.25632860000000002</v>
      </c>
      <c r="BS32" s="299">
        <v>-8.6223999999999995E-2</v>
      </c>
      <c r="BT32" s="299">
        <v>0.54774920000000005</v>
      </c>
      <c r="BU32" s="299">
        <v>9.9505899999999994E-2</v>
      </c>
      <c r="BV32" s="299">
        <v>0.30269679999999999</v>
      </c>
    </row>
    <row r="33" spans="1:74" s="64" customFormat="1" ht="11.15" customHeight="1" x14ac:dyDescent="0.25">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20.084242067000002</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19.933550258</v>
      </c>
      <c r="AN33" s="210">
        <v>20.132423931000002</v>
      </c>
      <c r="AO33" s="210">
        <v>18.463003161</v>
      </c>
      <c r="AP33" s="210">
        <v>14.5485039</v>
      </c>
      <c r="AQ33" s="210">
        <v>16.078217161000001</v>
      </c>
      <c r="AR33" s="210">
        <v>17.578092399999999</v>
      </c>
      <c r="AS33" s="210">
        <v>18.381106902999999</v>
      </c>
      <c r="AT33" s="210">
        <v>18.557909452000001</v>
      </c>
      <c r="AU33" s="210">
        <v>18.414898966999999</v>
      </c>
      <c r="AV33" s="210">
        <v>18.613674934999999</v>
      </c>
      <c r="AW33" s="210">
        <v>18.742550699999999</v>
      </c>
      <c r="AX33" s="210">
        <v>18.801711806</v>
      </c>
      <c r="AY33" s="210">
        <v>18.55416971</v>
      </c>
      <c r="AZ33" s="210">
        <v>17.444127142999999</v>
      </c>
      <c r="BA33" s="210">
        <v>19.203472258000001</v>
      </c>
      <c r="BB33" s="210">
        <v>19.458868899999999</v>
      </c>
      <c r="BC33" s="210">
        <v>20.093149451999999</v>
      </c>
      <c r="BD33" s="210">
        <v>20.536558100000001</v>
      </c>
      <c r="BE33" s="210">
        <v>19.893517355</v>
      </c>
      <c r="BF33" s="210">
        <v>20.510300709999999</v>
      </c>
      <c r="BG33" s="210">
        <v>19.997567267000001</v>
      </c>
      <c r="BH33" s="210">
        <v>20.152357059</v>
      </c>
      <c r="BI33" s="299">
        <v>20.00611</v>
      </c>
      <c r="BJ33" s="299">
        <v>20.03838</v>
      </c>
      <c r="BK33" s="299">
        <v>19.794070000000001</v>
      </c>
      <c r="BL33" s="299">
        <v>19.552759999999999</v>
      </c>
      <c r="BM33" s="299">
        <v>19.88486</v>
      </c>
      <c r="BN33" s="299">
        <v>19.85285</v>
      </c>
      <c r="BO33" s="299">
        <v>20.301480000000002</v>
      </c>
      <c r="BP33" s="299">
        <v>20.665859999999999</v>
      </c>
      <c r="BQ33" s="299">
        <v>20.78434</v>
      </c>
      <c r="BR33" s="299">
        <v>21.065480000000001</v>
      </c>
      <c r="BS33" s="299">
        <v>20.562010000000001</v>
      </c>
      <c r="BT33" s="299">
        <v>20.70748</v>
      </c>
      <c r="BU33" s="299">
        <v>20.73</v>
      </c>
      <c r="BV33" s="299">
        <v>20.52657</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62"/>
      <c r="BD34" s="62"/>
      <c r="BE34" s="62"/>
      <c r="BF34" s="62"/>
      <c r="BG34" s="62"/>
      <c r="BH34" s="62"/>
      <c r="BI34" s="302"/>
      <c r="BJ34" s="302"/>
      <c r="BK34" s="302"/>
      <c r="BL34" s="302"/>
      <c r="BM34" s="302"/>
      <c r="BN34" s="302"/>
      <c r="BO34" s="302"/>
      <c r="BP34" s="302"/>
      <c r="BQ34" s="302"/>
      <c r="BR34" s="302"/>
      <c r="BS34" s="302"/>
      <c r="BT34" s="302"/>
      <c r="BU34" s="302"/>
      <c r="BV34" s="302"/>
    </row>
    <row r="35" spans="1:74" ht="11.15" customHeight="1" x14ac:dyDescent="0.25">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02"/>
      <c r="BJ35" s="302"/>
      <c r="BK35" s="302"/>
      <c r="BL35" s="302"/>
      <c r="BM35" s="302"/>
      <c r="BN35" s="302"/>
      <c r="BO35" s="302"/>
      <c r="BP35" s="302"/>
      <c r="BQ35" s="302"/>
      <c r="BR35" s="302"/>
      <c r="BS35" s="302"/>
      <c r="BT35" s="302"/>
      <c r="BU35" s="302"/>
      <c r="BV35" s="302"/>
    </row>
    <row r="36" spans="1:74" ht="11.15" customHeight="1" x14ac:dyDescent="0.25">
      <c r="A36" s="564" t="s">
        <v>967</v>
      </c>
      <c r="B36" s="571" t="s">
        <v>970</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3.4422959999999998</v>
      </c>
      <c r="AN36" s="210">
        <v>3.3131789999999999</v>
      </c>
      <c r="AO36" s="210">
        <v>3.3614820000000001</v>
      </c>
      <c r="AP36" s="210">
        <v>2.7248800000000002</v>
      </c>
      <c r="AQ36" s="210">
        <v>2.9369320000000001</v>
      </c>
      <c r="AR36" s="210">
        <v>2.8951790000000002</v>
      </c>
      <c r="AS36" s="210">
        <v>3.02528</v>
      </c>
      <c r="AT36" s="210">
        <v>2.9741149999999998</v>
      </c>
      <c r="AU36" s="210">
        <v>3.017242</v>
      </c>
      <c r="AV36" s="210">
        <v>3.3164470000000001</v>
      </c>
      <c r="AW36" s="210">
        <v>3.7318799999999999</v>
      </c>
      <c r="AX36" s="210">
        <v>3.9815260000000001</v>
      </c>
      <c r="AY36" s="210">
        <v>3.9994109999999998</v>
      </c>
      <c r="AZ36" s="210">
        <v>2.8926029999999998</v>
      </c>
      <c r="BA36" s="210">
        <v>3.2568350000000001</v>
      </c>
      <c r="BB36" s="210">
        <v>3.137543</v>
      </c>
      <c r="BC36" s="210">
        <v>3.4415330000000002</v>
      </c>
      <c r="BD36" s="210">
        <v>3.4125350000000001</v>
      </c>
      <c r="BE36" s="210">
        <v>3.1325820000000002</v>
      </c>
      <c r="BF36" s="210">
        <v>3.424458</v>
      </c>
      <c r="BG36" s="210">
        <v>3.1294986332999999</v>
      </c>
      <c r="BH36" s="210">
        <v>3.3221315870999999</v>
      </c>
      <c r="BI36" s="299">
        <v>3.582389</v>
      </c>
      <c r="BJ36" s="299">
        <v>3.8687290000000001</v>
      </c>
      <c r="BK36" s="299">
        <v>3.9853190000000001</v>
      </c>
      <c r="BL36" s="299">
        <v>3.7549320000000002</v>
      </c>
      <c r="BM36" s="299">
        <v>3.5615019999999999</v>
      </c>
      <c r="BN36" s="299">
        <v>3.3019940000000001</v>
      </c>
      <c r="BO36" s="299">
        <v>3.283096</v>
      </c>
      <c r="BP36" s="299">
        <v>3.2013929999999999</v>
      </c>
      <c r="BQ36" s="299">
        <v>3.233978</v>
      </c>
      <c r="BR36" s="299">
        <v>3.2661760000000002</v>
      </c>
      <c r="BS36" s="299">
        <v>3.4604590000000002</v>
      </c>
      <c r="BT36" s="299">
        <v>3.6833339999999999</v>
      </c>
      <c r="BU36" s="299">
        <v>3.9028610000000001</v>
      </c>
      <c r="BV36" s="299">
        <v>4.0162849999999999</v>
      </c>
    </row>
    <row r="37" spans="1:74" ht="11.15" customHeight="1" x14ac:dyDescent="0.25">
      <c r="A37" s="564"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7.3780999999999999E-2</v>
      </c>
      <c r="AN37" s="210">
        <v>0.21806300000000001</v>
      </c>
      <c r="AO37" s="210">
        <v>0.2447</v>
      </c>
      <c r="AP37" s="210">
        <v>0.106627</v>
      </c>
      <c r="AQ37" s="210">
        <v>0.19866</v>
      </c>
      <c r="AR37" s="210">
        <v>5.8418999999999999E-2</v>
      </c>
      <c r="AS37" s="210">
        <v>5.0208999999999997E-2</v>
      </c>
      <c r="AT37" s="210">
        <v>7.8211000000000003E-2</v>
      </c>
      <c r="AU37" s="210">
        <v>-4.5711000000000002E-2</v>
      </c>
      <c r="AV37" s="210">
        <v>-5.0042999999999997E-2</v>
      </c>
      <c r="AW37" s="210">
        <v>4.7973000000000002E-2</v>
      </c>
      <c r="AX37" s="210">
        <v>9.3696000000000002E-2</v>
      </c>
      <c r="AY37" s="210">
        <v>-8.4665000000000004E-2</v>
      </c>
      <c r="AZ37" s="210">
        <v>3.0047000000000001E-2</v>
      </c>
      <c r="BA37" s="210">
        <v>0.190161</v>
      </c>
      <c r="BB37" s="210">
        <v>0.21165200000000001</v>
      </c>
      <c r="BC37" s="210">
        <v>-3.0714000000000002E-2</v>
      </c>
      <c r="BD37" s="210">
        <v>-8.4335999999999994E-2</v>
      </c>
      <c r="BE37" s="210">
        <v>-8.6914000000000005E-2</v>
      </c>
      <c r="BF37" s="210">
        <v>-4.9169999999999998E-2</v>
      </c>
      <c r="BG37" s="210">
        <v>-1.9772946E-2</v>
      </c>
      <c r="BH37" s="210">
        <v>-1.50221748E-2</v>
      </c>
      <c r="BI37" s="299">
        <v>1.46711E-3</v>
      </c>
      <c r="BJ37" s="299">
        <v>-1.43282E-4</v>
      </c>
      <c r="BK37" s="299">
        <v>1.3993400000000001E-5</v>
      </c>
      <c r="BL37" s="299">
        <v>-1.36664E-6</v>
      </c>
      <c r="BM37" s="299">
        <v>1.3346999999999999E-7</v>
      </c>
      <c r="BN37" s="299">
        <v>0</v>
      </c>
      <c r="BO37" s="299">
        <v>0</v>
      </c>
      <c r="BP37" s="299">
        <v>0</v>
      </c>
      <c r="BQ37" s="299">
        <v>0</v>
      </c>
      <c r="BR37" s="299">
        <v>0</v>
      </c>
      <c r="BS37" s="299">
        <v>0</v>
      </c>
      <c r="BT37" s="299">
        <v>0</v>
      </c>
      <c r="BU37" s="299">
        <v>0</v>
      </c>
      <c r="BV37" s="299">
        <v>0</v>
      </c>
    </row>
    <row r="38" spans="1:74" ht="11.15" customHeight="1" x14ac:dyDescent="0.25">
      <c r="A38" s="61" t="s">
        <v>512</v>
      </c>
      <c r="B38" s="571"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8.7235359999999993</v>
      </c>
      <c r="AN38" s="210">
        <v>9.0504390000000008</v>
      </c>
      <c r="AO38" s="210">
        <v>7.7790020000000002</v>
      </c>
      <c r="AP38" s="210">
        <v>5.8657599999999999</v>
      </c>
      <c r="AQ38" s="210">
        <v>7.1979879999999996</v>
      </c>
      <c r="AR38" s="210">
        <v>8.2915460000000003</v>
      </c>
      <c r="AS38" s="210">
        <v>8.460286</v>
      </c>
      <c r="AT38" s="210">
        <v>8.5240849999999995</v>
      </c>
      <c r="AU38" s="210">
        <v>8.5411009999999994</v>
      </c>
      <c r="AV38" s="210">
        <v>8.3164069999999999</v>
      </c>
      <c r="AW38" s="210">
        <v>8.0013620000000003</v>
      </c>
      <c r="AX38" s="210">
        <v>7.8554209999999998</v>
      </c>
      <c r="AY38" s="210">
        <v>7.666347</v>
      </c>
      <c r="AZ38" s="210">
        <v>7.7435349999999996</v>
      </c>
      <c r="BA38" s="210">
        <v>8.577458</v>
      </c>
      <c r="BB38" s="210">
        <v>8.7913429999999995</v>
      </c>
      <c r="BC38" s="210">
        <v>9.1372330000000002</v>
      </c>
      <c r="BD38" s="210">
        <v>9.2729660000000003</v>
      </c>
      <c r="BE38" s="210">
        <v>9.3128770000000003</v>
      </c>
      <c r="BF38" s="210">
        <v>9.1113350000000004</v>
      </c>
      <c r="BG38" s="210">
        <v>9.0687999999999995</v>
      </c>
      <c r="BH38" s="210">
        <v>9.2085274838999993</v>
      </c>
      <c r="BI38" s="299">
        <v>8.7890329999999999</v>
      </c>
      <c r="BJ38" s="299">
        <v>8.6349739999999997</v>
      </c>
      <c r="BK38" s="299">
        <v>8.1852850000000004</v>
      </c>
      <c r="BL38" s="299">
        <v>8.3456320000000002</v>
      </c>
      <c r="BM38" s="299">
        <v>8.6508120000000002</v>
      </c>
      <c r="BN38" s="299">
        <v>8.9344099999999997</v>
      </c>
      <c r="BO38" s="299">
        <v>9.2097770000000008</v>
      </c>
      <c r="BP38" s="299">
        <v>9.5384810000000009</v>
      </c>
      <c r="BQ38" s="299">
        <v>9.5495979999999996</v>
      </c>
      <c r="BR38" s="299">
        <v>9.5269169999999992</v>
      </c>
      <c r="BS38" s="299">
        <v>9.1532219999999995</v>
      </c>
      <c r="BT38" s="299">
        <v>8.9659019999999998</v>
      </c>
      <c r="BU38" s="299">
        <v>8.8734070000000003</v>
      </c>
      <c r="BV38" s="299">
        <v>8.7063120000000005</v>
      </c>
    </row>
    <row r="39" spans="1:74" ht="11.15" customHeight="1" x14ac:dyDescent="0.25">
      <c r="A39" s="61" t="s">
        <v>897</v>
      </c>
      <c r="B39" s="571" t="s">
        <v>898</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0.92038364516000004</v>
      </c>
      <c r="AN39" s="210">
        <v>0.90230603448000002</v>
      </c>
      <c r="AO39" s="210">
        <v>0.73641067741999999</v>
      </c>
      <c r="AP39" s="210">
        <v>0.54013133332999996</v>
      </c>
      <c r="AQ39" s="210">
        <v>0.75485222581</v>
      </c>
      <c r="AR39" s="210">
        <v>0.89922100000000005</v>
      </c>
      <c r="AS39" s="210">
        <v>0.86821348386999997</v>
      </c>
      <c r="AT39" s="210">
        <v>0.85834361290000005</v>
      </c>
      <c r="AU39" s="210">
        <v>0.87976766666999995</v>
      </c>
      <c r="AV39" s="210">
        <v>0.81801425806000005</v>
      </c>
      <c r="AW39" s="210">
        <v>0.86814880000000005</v>
      </c>
      <c r="AX39" s="210">
        <v>0.85474529032000002</v>
      </c>
      <c r="AY39" s="210">
        <v>0.75722412903000003</v>
      </c>
      <c r="AZ39" s="210">
        <v>0.78058099999999997</v>
      </c>
      <c r="BA39" s="210">
        <v>0.90411445161000004</v>
      </c>
      <c r="BB39" s="210">
        <v>0.86715229999999999</v>
      </c>
      <c r="BC39" s="210">
        <v>0.96349096773999998</v>
      </c>
      <c r="BD39" s="210">
        <v>0.96887433332999995</v>
      </c>
      <c r="BE39" s="210">
        <v>0.96318493547999995</v>
      </c>
      <c r="BF39" s="210">
        <v>0.93416741935000003</v>
      </c>
      <c r="BG39" s="210">
        <v>0.90730853333000006</v>
      </c>
      <c r="BH39" s="210">
        <v>0.98660116431</v>
      </c>
      <c r="BI39" s="299">
        <v>0.89442370000000004</v>
      </c>
      <c r="BJ39" s="299">
        <v>0.8808568</v>
      </c>
      <c r="BK39" s="299">
        <v>0.82924750000000003</v>
      </c>
      <c r="BL39" s="299">
        <v>0.85881039999999997</v>
      </c>
      <c r="BM39" s="299">
        <v>0.87084300000000003</v>
      </c>
      <c r="BN39" s="299">
        <v>0.89612579999999997</v>
      </c>
      <c r="BO39" s="299">
        <v>0.94855179999999995</v>
      </c>
      <c r="BP39" s="299">
        <v>0.98244149999999997</v>
      </c>
      <c r="BQ39" s="299">
        <v>0.95992270000000002</v>
      </c>
      <c r="BR39" s="299">
        <v>0.96919710000000003</v>
      </c>
      <c r="BS39" s="299">
        <v>0.92732749999999997</v>
      </c>
      <c r="BT39" s="299">
        <v>0.92624870000000004</v>
      </c>
      <c r="BU39" s="299">
        <v>0.92595609999999995</v>
      </c>
      <c r="BV39" s="299">
        <v>0.90415619999999997</v>
      </c>
    </row>
    <row r="40" spans="1:74" ht="11.15" customHeight="1" x14ac:dyDescent="0.25">
      <c r="A40" s="61" t="s">
        <v>513</v>
      </c>
      <c r="B40" s="571"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1.672723</v>
      </c>
      <c r="AN40" s="210">
        <v>1.619014</v>
      </c>
      <c r="AO40" s="210">
        <v>1.3877360000000001</v>
      </c>
      <c r="AP40" s="210">
        <v>0.67801400000000001</v>
      </c>
      <c r="AQ40" s="210">
        <v>0.59705299999999994</v>
      </c>
      <c r="AR40" s="210">
        <v>0.78411500000000001</v>
      </c>
      <c r="AS40" s="210">
        <v>0.96757800000000005</v>
      </c>
      <c r="AT40" s="210">
        <v>1.0156769999999999</v>
      </c>
      <c r="AU40" s="210">
        <v>0.92109600000000003</v>
      </c>
      <c r="AV40" s="210">
        <v>1.005746</v>
      </c>
      <c r="AW40" s="210">
        <v>1.1295850000000001</v>
      </c>
      <c r="AX40" s="210">
        <v>1.148334</v>
      </c>
      <c r="AY40" s="210">
        <v>1.1310210000000001</v>
      </c>
      <c r="AZ40" s="210">
        <v>1.0918620000000001</v>
      </c>
      <c r="BA40" s="210">
        <v>1.157635</v>
      </c>
      <c r="BB40" s="210">
        <v>1.27874</v>
      </c>
      <c r="BC40" s="210">
        <v>1.317663</v>
      </c>
      <c r="BD40" s="210">
        <v>1.424866</v>
      </c>
      <c r="BE40" s="210">
        <v>1.4902610000000001</v>
      </c>
      <c r="BF40" s="210">
        <v>1.578276</v>
      </c>
      <c r="BG40" s="210">
        <v>1.5044</v>
      </c>
      <c r="BH40" s="210">
        <v>1.4756183870999999</v>
      </c>
      <c r="BI40" s="299">
        <v>1.530421</v>
      </c>
      <c r="BJ40" s="299">
        <v>1.5348250000000001</v>
      </c>
      <c r="BK40" s="299">
        <v>1.4257390000000001</v>
      </c>
      <c r="BL40" s="299">
        <v>1.4383429999999999</v>
      </c>
      <c r="BM40" s="299">
        <v>1.52471</v>
      </c>
      <c r="BN40" s="299">
        <v>1.483303</v>
      </c>
      <c r="BO40" s="299">
        <v>1.5523960000000001</v>
      </c>
      <c r="BP40" s="299">
        <v>1.661095</v>
      </c>
      <c r="BQ40" s="299">
        <v>1.707382</v>
      </c>
      <c r="BR40" s="299">
        <v>1.7468969999999999</v>
      </c>
      <c r="BS40" s="299">
        <v>1.6574420000000001</v>
      </c>
      <c r="BT40" s="299">
        <v>1.6630130000000001</v>
      </c>
      <c r="BU40" s="299">
        <v>1.664857</v>
      </c>
      <c r="BV40" s="299">
        <v>1.6991849999999999</v>
      </c>
    </row>
    <row r="41" spans="1:74" ht="11.15" customHeight="1" x14ac:dyDescent="0.25">
      <c r="A41" s="61" t="s">
        <v>514</v>
      </c>
      <c r="B41" s="571"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4.0243989999999998</v>
      </c>
      <c r="AN41" s="210">
        <v>4.0796070000000002</v>
      </c>
      <c r="AO41" s="210">
        <v>3.9609399999999999</v>
      </c>
      <c r="AP41" s="210">
        <v>3.5280629999999999</v>
      </c>
      <c r="AQ41" s="210">
        <v>3.4462429999999999</v>
      </c>
      <c r="AR41" s="210">
        <v>3.494602</v>
      </c>
      <c r="AS41" s="210">
        <v>3.614649</v>
      </c>
      <c r="AT41" s="210">
        <v>3.6677569999999999</v>
      </c>
      <c r="AU41" s="210">
        <v>3.8139669999999999</v>
      </c>
      <c r="AV41" s="210">
        <v>4.0364769999999996</v>
      </c>
      <c r="AW41" s="210">
        <v>3.879454</v>
      </c>
      <c r="AX41" s="210">
        <v>3.8882089999999998</v>
      </c>
      <c r="AY41" s="210">
        <v>3.9341430000000002</v>
      </c>
      <c r="AZ41" s="210">
        <v>3.9456639999999998</v>
      </c>
      <c r="BA41" s="210">
        <v>4.0330069999999996</v>
      </c>
      <c r="BB41" s="210">
        <v>3.987644</v>
      </c>
      <c r="BC41" s="210">
        <v>3.8738630000000001</v>
      </c>
      <c r="BD41" s="210">
        <v>3.9400770000000001</v>
      </c>
      <c r="BE41" s="210">
        <v>3.657959</v>
      </c>
      <c r="BF41" s="210">
        <v>3.8857900000000001</v>
      </c>
      <c r="BG41" s="210">
        <v>3.9999666666999998</v>
      </c>
      <c r="BH41" s="210">
        <v>3.9998547419000001</v>
      </c>
      <c r="BI41" s="299">
        <v>4.0283389999999999</v>
      </c>
      <c r="BJ41" s="299">
        <v>3.995511</v>
      </c>
      <c r="BK41" s="299">
        <v>4.1552110000000004</v>
      </c>
      <c r="BL41" s="299">
        <v>4.1557269999999997</v>
      </c>
      <c r="BM41" s="299">
        <v>4.1055960000000002</v>
      </c>
      <c r="BN41" s="299">
        <v>4.036467</v>
      </c>
      <c r="BO41" s="299">
        <v>4.0717489999999996</v>
      </c>
      <c r="BP41" s="299">
        <v>3.924636</v>
      </c>
      <c r="BQ41" s="299">
        <v>3.8763209999999999</v>
      </c>
      <c r="BR41" s="299">
        <v>4.0761560000000001</v>
      </c>
      <c r="BS41" s="299">
        <v>3.960744</v>
      </c>
      <c r="BT41" s="299">
        <v>4.2482150000000001</v>
      </c>
      <c r="BU41" s="299">
        <v>4.1268989999999999</v>
      </c>
      <c r="BV41" s="299">
        <v>4.0587989999999996</v>
      </c>
    </row>
    <row r="42" spans="1:74" ht="11.15" customHeight="1" x14ac:dyDescent="0.25">
      <c r="A42" s="61" t="s">
        <v>515</v>
      </c>
      <c r="B42" s="571"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0.238367</v>
      </c>
      <c r="AN42" s="210">
        <v>0.188162</v>
      </c>
      <c r="AO42" s="210">
        <v>9.1185000000000002E-2</v>
      </c>
      <c r="AP42" s="210">
        <v>7.4345999999999995E-2</v>
      </c>
      <c r="AQ42" s="210">
        <v>6.1272E-2</v>
      </c>
      <c r="AR42" s="210">
        <v>0.20866799999999999</v>
      </c>
      <c r="AS42" s="210">
        <v>0.34601100000000001</v>
      </c>
      <c r="AT42" s="210">
        <v>0.30596699999999999</v>
      </c>
      <c r="AU42" s="210">
        <v>0.32232899999999998</v>
      </c>
      <c r="AV42" s="210">
        <v>0.25484600000000002</v>
      </c>
      <c r="AW42" s="210">
        <v>0.20774899999999999</v>
      </c>
      <c r="AX42" s="210">
        <v>0.194439</v>
      </c>
      <c r="AY42" s="210">
        <v>0.242146</v>
      </c>
      <c r="AZ42" s="210">
        <v>0.25888100000000003</v>
      </c>
      <c r="BA42" s="210">
        <v>0.29099900000000001</v>
      </c>
      <c r="BB42" s="210">
        <v>0.14258499999999999</v>
      </c>
      <c r="BC42" s="210">
        <v>0.25917699999999999</v>
      </c>
      <c r="BD42" s="210">
        <v>0.335115</v>
      </c>
      <c r="BE42" s="210">
        <v>0.32672600000000002</v>
      </c>
      <c r="BF42" s="210">
        <v>0.34754099999999999</v>
      </c>
      <c r="BG42" s="210">
        <v>0.29513333333000003</v>
      </c>
      <c r="BH42" s="210">
        <v>0.33552238065000001</v>
      </c>
      <c r="BI42" s="299">
        <v>0.2367292</v>
      </c>
      <c r="BJ42" s="299">
        <v>0.28158939999999999</v>
      </c>
      <c r="BK42" s="299">
        <v>0.25872519999999999</v>
      </c>
      <c r="BL42" s="299">
        <v>0.18094740000000001</v>
      </c>
      <c r="BM42" s="299">
        <v>0.25218249999999998</v>
      </c>
      <c r="BN42" s="299">
        <v>0.22347</v>
      </c>
      <c r="BO42" s="299">
        <v>0.19419890000000001</v>
      </c>
      <c r="BP42" s="299">
        <v>0.20689759999999999</v>
      </c>
      <c r="BQ42" s="299">
        <v>0.27483469999999999</v>
      </c>
      <c r="BR42" s="299">
        <v>0.22872310000000001</v>
      </c>
      <c r="BS42" s="299">
        <v>0.26741409999999999</v>
      </c>
      <c r="BT42" s="299">
        <v>0.20506869999999999</v>
      </c>
      <c r="BU42" s="299">
        <v>0.2787847</v>
      </c>
      <c r="BV42" s="299">
        <v>0.28372960000000003</v>
      </c>
    </row>
    <row r="43" spans="1:74" ht="11.15" customHeight="1" x14ac:dyDescent="0.25">
      <c r="A43" s="61" t="s">
        <v>745</v>
      </c>
      <c r="B43" s="737" t="s">
        <v>971</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1.7582869999999999</v>
      </c>
      <c r="AN43" s="210">
        <v>1.6637900000000001</v>
      </c>
      <c r="AO43" s="210">
        <v>1.6377980000000001</v>
      </c>
      <c r="AP43" s="210">
        <v>1.5708169999999999</v>
      </c>
      <c r="AQ43" s="210">
        <v>1.640039</v>
      </c>
      <c r="AR43" s="210">
        <v>1.8455349999999999</v>
      </c>
      <c r="AS43" s="210">
        <v>1.9170609999999999</v>
      </c>
      <c r="AT43" s="210">
        <v>1.9920659999999999</v>
      </c>
      <c r="AU43" s="210">
        <v>1.844808</v>
      </c>
      <c r="AV43" s="210">
        <v>1.7337720000000001</v>
      </c>
      <c r="AW43" s="210">
        <v>1.7445200000000001</v>
      </c>
      <c r="AX43" s="210">
        <v>1.6400669999999999</v>
      </c>
      <c r="AY43" s="210">
        <v>1.706998</v>
      </c>
      <c r="AZ43" s="210">
        <v>1.481609</v>
      </c>
      <c r="BA43" s="210">
        <v>1.6977370000000001</v>
      </c>
      <c r="BB43" s="210">
        <v>1.909859</v>
      </c>
      <c r="BC43" s="210">
        <v>2.0948829999999998</v>
      </c>
      <c r="BD43" s="210">
        <v>2.2359309999999999</v>
      </c>
      <c r="BE43" s="210">
        <v>2.060521</v>
      </c>
      <c r="BF43" s="210">
        <v>2.2123539999999999</v>
      </c>
      <c r="BG43" s="210">
        <v>2.019434</v>
      </c>
      <c r="BH43" s="210">
        <v>1.8255432</v>
      </c>
      <c r="BI43" s="299">
        <v>1.8377349999999999</v>
      </c>
      <c r="BJ43" s="299">
        <v>1.7228950000000001</v>
      </c>
      <c r="BK43" s="299">
        <v>1.7837769999999999</v>
      </c>
      <c r="BL43" s="299">
        <v>1.677182</v>
      </c>
      <c r="BM43" s="299">
        <v>1.790052</v>
      </c>
      <c r="BN43" s="299">
        <v>1.873205</v>
      </c>
      <c r="BO43" s="299">
        <v>1.990267</v>
      </c>
      <c r="BP43" s="299">
        <v>2.1333530000000001</v>
      </c>
      <c r="BQ43" s="299">
        <v>2.1422210000000002</v>
      </c>
      <c r="BR43" s="299">
        <v>2.220612</v>
      </c>
      <c r="BS43" s="299">
        <v>2.0627300000000002</v>
      </c>
      <c r="BT43" s="299">
        <v>1.941943</v>
      </c>
      <c r="BU43" s="299">
        <v>1.8831899999999999</v>
      </c>
      <c r="BV43" s="299">
        <v>1.762259</v>
      </c>
    </row>
    <row r="44" spans="1:74" ht="11.15" customHeight="1" x14ac:dyDescent="0.25">
      <c r="A44" s="61" t="s">
        <v>516</v>
      </c>
      <c r="B44" s="571"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19.933388999999998</v>
      </c>
      <c r="AN44" s="210">
        <v>20.132254</v>
      </c>
      <c r="AO44" s="210">
        <v>18.462842999999999</v>
      </c>
      <c r="AP44" s="210">
        <v>14.548507000000001</v>
      </c>
      <c r="AQ44" s="210">
        <v>16.078187</v>
      </c>
      <c r="AR44" s="210">
        <v>17.578064000000001</v>
      </c>
      <c r="AS44" s="210">
        <v>18.381074000000002</v>
      </c>
      <c r="AT44" s="210">
        <v>18.557877999999999</v>
      </c>
      <c r="AU44" s="210">
        <v>18.414832000000001</v>
      </c>
      <c r="AV44" s="210">
        <v>18.613651999999998</v>
      </c>
      <c r="AW44" s="210">
        <v>18.742522999999998</v>
      </c>
      <c r="AX44" s="210">
        <v>18.801691999999999</v>
      </c>
      <c r="AY44" s="210">
        <v>18.595400999999999</v>
      </c>
      <c r="AZ44" s="210">
        <v>17.444201</v>
      </c>
      <c r="BA44" s="210">
        <v>19.203831999999998</v>
      </c>
      <c r="BB44" s="210">
        <v>19.459365999999999</v>
      </c>
      <c r="BC44" s="210">
        <v>20.093637999999999</v>
      </c>
      <c r="BD44" s="210">
        <v>20.537154000000001</v>
      </c>
      <c r="BE44" s="210">
        <v>19.894012</v>
      </c>
      <c r="BF44" s="210">
        <v>20.510584000000001</v>
      </c>
      <c r="BG44" s="210">
        <v>19.997459686999999</v>
      </c>
      <c r="BH44" s="210">
        <v>20.152175606</v>
      </c>
      <c r="BI44" s="299">
        <v>20.00611</v>
      </c>
      <c r="BJ44" s="299">
        <v>20.03838</v>
      </c>
      <c r="BK44" s="299">
        <v>19.794070000000001</v>
      </c>
      <c r="BL44" s="299">
        <v>19.552759999999999</v>
      </c>
      <c r="BM44" s="299">
        <v>19.88486</v>
      </c>
      <c r="BN44" s="299">
        <v>19.85285</v>
      </c>
      <c r="BO44" s="299">
        <v>20.301480000000002</v>
      </c>
      <c r="BP44" s="299">
        <v>20.665859999999999</v>
      </c>
      <c r="BQ44" s="299">
        <v>20.78434</v>
      </c>
      <c r="BR44" s="299">
        <v>21.065480000000001</v>
      </c>
      <c r="BS44" s="299">
        <v>20.562010000000001</v>
      </c>
      <c r="BT44" s="299">
        <v>20.70748</v>
      </c>
      <c r="BU44" s="299">
        <v>20.73</v>
      </c>
      <c r="BV44" s="299">
        <v>20.52657</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5" customHeight="1" x14ac:dyDescent="0.25">
      <c r="A46" s="61" t="s">
        <v>746</v>
      </c>
      <c r="B46" s="174" t="s">
        <v>979</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-0.64861599999999997</v>
      </c>
      <c r="AN46" s="210">
        <v>-1.107782</v>
      </c>
      <c r="AO46" s="210">
        <v>-1.1616299999999999</v>
      </c>
      <c r="AP46" s="210">
        <v>-1.112441</v>
      </c>
      <c r="AQ46" s="210">
        <v>0.65037</v>
      </c>
      <c r="AR46" s="210">
        <v>0.75958400000000004</v>
      </c>
      <c r="AS46" s="210">
        <v>-0.63907700000000001</v>
      </c>
      <c r="AT46" s="210">
        <v>-1.1004799999999999</v>
      </c>
      <c r="AU46" s="210">
        <v>-0.75623799999999997</v>
      </c>
      <c r="AV46" s="210">
        <v>-1.013218</v>
      </c>
      <c r="AW46" s="210">
        <v>-0.29715799999999998</v>
      </c>
      <c r="AX46" s="210">
        <v>-1.1856709999999999</v>
      </c>
      <c r="AY46" s="210">
        <v>-0.81365100000000001</v>
      </c>
      <c r="AZ46" s="210">
        <v>-1.2914E-2</v>
      </c>
      <c r="BA46" s="210">
        <v>0.60933700000000002</v>
      </c>
      <c r="BB46" s="210">
        <v>-0.84297</v>
      </c>
      <c r="BC46" s="210">
        <v>0.29908200000000001</v>
      </c>
      <c r="BD46" s="210">
        <v>3.6540000000000003E-2</v>
      </c>
      <c r="BE46" s="210">
        <v>0.14862</v>
      </c>
      <c r="BF46" s="210">
        <v>-0.184418</v>
      </c>
      <c r="BG46" s="210">
        <v>0.80883696113000003</v>
      </c>
      <c r="BH46" s="210">
        <v>2.2930070058000001E-2</v>
      </c>
      <c r="BI46" s="299">
        <v>0.19536239999999999</v>
      </c>
      <c r="BJ46" s="299">
        <v>-0.56739879999999998</v>
      </c>
      <c r="BK46" s="299">
        <v>0.27934890000000001</v>
      </c>
      <c r="BL46" s="299">
        <v>-0.32720149999999998</v>
      </c>
      <c r="BM46" s="299">
        <v>-9.0855500000000006E-2</v>
      </c>
      <c r="BN46" s="299">
        <v>0.6177861</v>
      </c>
      <c r="BO46" s="299">
        <v>0.88488909999999998</v>
      </c>
      <c r="BP46" s="299">
        <v>0.86566140000000003</v>
      </c>
      <c r="BQ46" s="299">
        <v>0.60137609999999997</v>
      </c>
      <c r="BR46" s="299">
        <v>0.33376729999999999</v>
      </c>
      <c r="BS46" s="299">
        <v>-2.3441199999999999E-2</v>
      </c>
      <c r="BT46" s="299">
        <v>-0.1698047</v>
      </c>
      <c r="BU46" s="299">
        <v>-0.26783600000000002</v>
      </c>
      <c r="BV46" s="299">
        <v>-1.0840369999999999</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02"/>
      <c r="BJ47" s="302"/>
      <c r="BK47" s="302"/>
      <c r="BL47" s="302"/>
      <c r="BM47" s="302"/>
      <c r="BN47" s="302"/>
      <c r="BO47" s="302"/>
      <c r="BP47" s="302"/>
      <c r="BQ47" s="302"/>
      <c r="BR47" s="302"/>
      <c r="BS47" s="302"/>
      <c r="BT47" s="302"/>
      <c r="BU47" s="302"/>
      <c r="BV47" s="302"/>
    </row>
    <row r="48" spans="1:74" ht="11.15" customHeight="1" x14ac:dyDescent="0.25">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366"/>
      <c r="BJ48" s="366"/>
      <c r="BK48" s="63"/>
      <c r="BL48" s="63"/>
      <c r="BM48" s="63"/>
      <c r="BN48" s="63"/>
      <c r="BO48" s="63"/>
      <c r="BP48" s="63"/>
      <c r="BQ48" s="63"/>
      <c r="BR48" s="63"/>
      <c r="BS48" s="63"/>
      <c r="BT48" s="63"/>
      <c r="BU48" s="63"/>
      <c r="BV48" s="366"/>
    </row>
    <row r="49" spans="1:74" ht="11.15" customHeight="1" x14ac:dyDescent="0.25">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366"/>
      <c r="BJ49" s="366"/>
      <c r="BK49" s="366"/>
      <c r="BL49" s="366"/>
      <c r="BM49" s="366"/>
      <c r="BN49" s="366"/>
      <c r="BO49" s="366"/>
      <c r="BP49" s="366"/>
      <c r="BQ49" s="366"/>
      <c r="BR49" s="366"/>
      <c r="BS49" s="366"/>
      <c r="BT49" s="366"/>
      <c r="BU49" s="366"/>
      <c r="BV49" s="366"/>
    </row>
    <row r="50" spans="1:74" ht="11.15" customHeight="1" x14ac:dyDescent="0.25">
      <c r="A50" s="61" t="s">
        <v>517</v>
      </c>
      <c r="B50" s="571" t="s">
        <v>1370</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440.25299999999999</v>
      </c>
      <c r="AN50" s="68">
        <v>452.56299999999999</v>
      </c>
      <c r="AO50" s="68">
        <v>483.34100000000001</v>
      </c>
      <c r="AP50" s="68">
        <v>529.03499999999997</v>
      </c>
      <c r="AQ50" s="68">
        <v>521.59299999999996</v>
      </c>
      <c r="AR50" s="68">
        <v>532.65700000000004</v>
      </c>
      <c r="AS50" s="68">
        <v>520.12400000000002</v>
      </c>
      <c r="AT50" s="68">
        <v>504.399</v>
      </c>
      <c r="AU50" s="68">
        <v>497.72399999999999</v>
      </c>
      <c r="AV50" s="68">
        <v>493.92200000000003</v>
      </c>
      <c r="AW50" s="68">
        <v>500.75200000000001</v>
      </c>
      <c r="AX50" s="68">
        <v>485.471</v>
      </c>
      <c r="AY50" s="68">
        <v>475.85300000000001</v>
      </c>
      <c r="AZ50" s="68">
        <v>493.15499999999997</v>
      </c>
      <c r="BA50" s="68">
        <v>501.90199999999999</v>
      </c>
      <c r="BB50" s="68">
        <v>489.73</v>
      </c>
      <c r="BC50" s="68">
        <v>476.59399999999999</v>
      </c>
      <c r="BD50" s="68">
        <v>447.95100000000002</v>
      </c>
      <c r="BE50" s="68">
        <v>438.91800000000001</v>
      </c>
      <c r="BF50" s="68">
        <v>421.71699999999998</v>
      </c>
      <c r="BG50" s="68">
        <v>420.887</v>
      </c>
      <c r="BH50" s="68">
        <v>435.38782902999998</v>
      </c>
      <c r="BI50" s="301">
        <v>440.63290000000001</v>
      </c>
      <c r="BJ50" s="301">
        <v>431.77280000000002</v>
      </c>
      <c r="BK50" s="301">
        <v>437.89350000000002</v>
      </c>
      <c r="BL50" s="301">
        <v>446.6696</v>
      </c>
      <c r="BM50" s="301">
        <v>460.96609999999998</v>
      </c>
      <c r="BN50" s="301">
        <v>470.89240000000001</v>
      </c>
      <c r="BO50" s="301">
        <v>472.2346</v>
      </c>
      <c r="BP50" s="301">
        <v>464.50779999999997</v>
      </c>
      <c r="BQ50" s="301">
        <v>449.93549999999999</v>
      </c>
      <c r="BR50" s="301">
        <v>439.42500000000001</v>
      </c>
      <c r="BS50" s="301">
        <v>440.42329999999998</v>
      </c>
      <c r="BT50" s="301">
        <v>450.20479999999998</v>
      </c>
      <c r="BU50" s="301">
        <v>453.13929999999999</v>
      </c>
      <c r="BV50" s="301">
        <v>442.55349999999999</v>
      </c>
    </row>
    <row r="51" spans="1:74" ht="11.15" customHeight="1" x14ac:dyDescent="0.25">
      <c r="A51" s="565" t="s">
        <v>969</v>
      </c>
      <c r="B51" s="66" t="s">
        <v>970</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196.77</v>
      </c>
      <c r="AN51" s="68">
        <v>180.12</v>
      </c>
      <c r="AO51" s="68">
        <v>182.89099999999999</v>
      </c>
      <c r="AP51" s="68">
        <v>199.52</v>
      </c>
      <c r="AQ51" s="68">
        <v>213.76400000000001</v>
      </c>
      <c r="AR51" s="68">
        <v>235.68700000000001</v>
      </c>
      <c r="AS51" s="68">
        <v>257.267</v>
      </c>
      <c r="AT51" s="68">
        <v>282.86700000000002</v>
      </c>
      <c r="AU51" s="68">
        <v>298.70800000000003</v>
      </c>
      <c r="AV51" s="68">
        <v>286.69053500000001</v>
      </c>
      <c r="AW51" s="68">
        <v>265.56374899999997</v>
      </c>
      <c r="AX51" s="68">
        <v>228.168397</v>
      </c>
      <c r="AY51" s="68">
        <v>192.06200000000001</v>
      </c>
      <c r="AZ51" s="68">
        <v>170.654</v>
      </c>
      <c r="BA51" s="68">
        <v>168.58439799999999</v>
      </c>
      <c r="BB51" s="68">
        <v>177.09004400000001</v>
      </c>
      <c r="BC51" s="68">
        <v>186.61466200000001</v>
      </c>
      <c r="BD51" s="68">
        <v>195.77227400000001</v>
      </c>
      <c r="BE51" s="68">
        <v>212.49515099999999</v>
      </c>
      <c r="BF51" s="68">
        <v>219.805522</v>
      </c>
      <c r="BG51" s="68">
        <v>228.84399999999999</v>
      </c>
      <c r="BH51" s="68">
        <v>229.22656677000001</v>
      </c>
      <c r="BI51" s="301">
        <v>210.8013</v>
      </c>
      <c r="BJ51" s="301">
        <v>183.6858</v>
      </c>
      <c r="BK51" s="301">
        <v>158.3287</v>
      </c>
      <c r="BL51" s="301">
        <v>143.89349999999999</v>
      </c>
      <c r="BM51" s="301">
        <v>144.5171</v>
      </c>
      <c r="BN51" s="301">
        <v>157.1352</v>
      </c>
      <c r="BO51" s="301">
        <v>175.37280000000001</v>
      </c>
      <c r="BP51" s="301">
        <v>197.01240000000001</v>
      </c>
      <c r="BQ51" s="301">
        <v>215.9504</v>
      </c>
      <c r="BR51" s="301">
        <v>236.3329</v>
      </c>
      <c r="BS51" s="301">
        <v>242.7407</v>
      </c>
      <c r="BT51" s="301">
        <v>239.52629999999999</v>
      </c>
      <c r="BU51" s="301">
        <v>226.13900000000001</v>
      </c>
      <c r="BV51" s="301">
        <v>204.13069999999999</v>
      </c>
    </row>
    <row r="52" spans="1:74" ht="11.15" customHeight="1" x14ac:dyDescent="0.25">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94.064999999999998</v>
      </c>
      <c r="AN52" s="68">
        <v>100.876</v>
      </c>
      <c r="AO52" s="68">
        <v>101.86</v>
      </c>
      <c r="AP52" s="68">
        <v>94.777000000000001</v>
      </c>
      <c r="AQ52" s="68">
        <v>90.88</v>
      </c>
      <c r="AR52" s="68">
        <v>92.462000000000003</v>
      </c>
      <c r="AS52" s="68">
        <v>89.164000000000001</v>
      </c>
      <c r="AT52" s="68">
        <v>82.396000000000001</v>
      </c>
      <c r="AU52" s="68">
        <v>81.436999999999998</v>
      </c>
      <c r="AV52" s="68">
        <v>80.308000000000007</v>
      </c>
      <c r="AW52" s="68">
        <v>80.207999999999998</v>
      </c>
      <c r="AX52" s="68">
        <v>77.614000000000004</v>
      </c>
      <c r="AY52" s="68">
        <v>84.656999999999996</v>
      </c>
      <c r="AZ52" s="68">
        <v>89.537000000000006</v>
      </c>
      <c r="BA52" s="68">
        <v>93.33</v>
      </c>
      <c r="BB52" s="68">
        <v>92.168999999999997</v>
      </c>
      <c r="BC52" s="68">
        <v>90.772000000000006</v>
      </c>
      <c r="BD52" s="68">
        <v>93.02</v>
      </c>
      <c r="BE52" s="68">
        <v>91.498999999999995</v>
      </c>
      <c r="BF52" s="68">
        <v>85.995999999999995</v>
      </c>
      <c r="BG52" s="68">
        <v>88.977999999999994</v>
      </c>
      <c r="BH52" s="68">
        <v>91.421116452000007</v>
      </c>
      <c r="BI52" s="301">
        <v>88.640069999999994</v>
      </c>
      <c r="BJ52" s="301">
        <v>82.813059999999993</v>
      </c>
      <c r="BK52" s="301">
        <v>88.462559999999996</v>
      </c>
      <c r="BL52" s="301">
        <v>91.071290000000005</v>
      </c>
      <c r="BM52" s="301">
        <v>93.336429999999993</v>
      </c>
      <c r="BN52" s="301">
        <v>95.637860000000003</v>
      </c>
      <c r="BO52" s="301">
        <v>93.129170000000002</v>
      </c>
      <c r="BP52" s="301">
        <v>91.129360000000005</v>
      </c>
      <c r="BQ52" s="301">
        <v>90.159800000000004</v>
      </c>
      <c r="BR52" s="301">
        <v>89.363709999999998</v>
      </c>
      <c r="BS52" s="301">
        <v>89.991500000000002</v>
      </c>
      <c r="BT52" s="301">
        <v>91.686520000000002</v>
      </c>
      <c r="BU52" s="301">
        <v>88.877170000000007</v>
      </c>
      <c r="BV52" s="301">
        <v>83.067539999999994</v>
      </c>
    </row>
    <row r="53" spans="1:74" ht="11.15" customHeight="1" x14ac:dyDescent="0.25">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29.927185999999999</v>
      </c>
      <c r="AN53" s="68">
        <v>30.241679000000001</v>
      </c>
      <c r="AO53" s="68">
        <v>33.430008999999998</v>
      </c>
      <c r="AP53" s="68">
        <v>32.151342</v>
      </c>
      <c r="AQ53" s="68">
        <v>28.504470000000001</v>
      </c>
      <c r="AR53" s="68">
        <v>25.385138000000001</v>
      </c>
      <c r="AS53" s="68">
        <v>25.232996</v>
      </c>
      <c r="AT53" s="68">
        <v>25.151019000000002</v>
      </c>
      <c r="AU53" s="68">
        <v>24.638249999999999</v>
      </c>
      <c r="AV53" s="68">
        <v>26.637853</v>
      </c>
      <c r="AW53" s="68">
        <v>28.670566000000001</v>
      </c>
      <c r="AX53" s="68">
        <v>29.655564999999999</v>
      </c>
      <c r="AY53" s="68">
        <v>32.518999999999998</v>
      </c>
      <c r="AZ53" s="68">
        <v>31.123999999999999</v>
      </c>
      <c r="BA53" s="68">
        <v>29.082208000000001</v>
      </c>
      <c r="BB53" s="68">
        <v>28.414141000000001</v>
      </c>
      <c r="BC53" s="68">
        <v>27.684885000000001</v>
      </c>
      <c r="BD53" s="68">
        <v>27.524709999999999</v>
      </c>
      <c r="BE53" s="68">
        <v>28.52739</v>
      </c>
      <c r="BF53" s="68">
        <v>26.396702999999999</v>
      </c>
      <c r="BG53" s="68">
        <v>25.211590833999999</v>
      </c>
      <c r="BH53" s="68">
        <v>25.308916986</v>
      </c>
      <c r="BI53" s="301">
        <v>25.670670000000001</v>
      </c>
      <c r="BJ53" s="301">
        <v>26.141400000000001</v>
      </c>
      <c r="BK53" s="301">
        <v>28.149699999999999</v>
      </c>
      <c r="BL53" s="301">
        <v>28.297940000000001</v>
      </c>
      <c r="BM53" s="301">
        <v>28.19689</v>
      </c>
      <c r="BN53" s="301">
        <v>27.846350000000001</v>
      </c>
      <c r="BO53" s="301">
        <v>27.44659</v>
      </c>
      <c r="BP53" s="301">
        <v>26.967700000000001</v>
      </c>
      <c r="BQ53" s="301">
        <v>26.810680000000001</v>
      </c>
      <c r="BR53" s="301">
        <v>26.48199</v>
      </c>
      <c r="BS53" s="301">
        <v>26.673539999999999</v>
      </c>
      <c r="BT53" s="301">
        <v>26.110620000000001</v>
      </c>
      <c r="BU53" s="301">
        <v>26.49502</v>
      </c>
      <c r="BV53" s="301">
        <v>26.967860000000002</v>
      </c>
    </row>
    <row r="54" spans="1:74" ht="11.15" customHeight="1" x14ac:dyDescent="0.25">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265.71100000000001</v>
      </c>
      <c r="AN54" s="68">
        <v>253.09100000000001</v>
      </c>
      <c r="AO54" s="68">
        <v>261.82299999999998</v>
      </c>
      <c r="AP54" s="68">
        <v>258.46300000000002</v>
      </c>
      <c r="AQ54" s="68">
        <v>258.952</v>
      </c>
      <c r="AR54" s="68">
        <v>254.47900000000001</v>
      </c>
      <c r="AS54" s="68">
        <v>250.36</v>
      </c>
      <c r="AT54" s="68">
        <v>237.53399999999999</v>
      </c>
      <c r="AU54" s="68">
        <v>227.578</v>
      </c>
      <c r="AV54" s="68">
        <v>227.61586700000001</v>
      </c>
      <c r="AW54" s="68">
        <v>241.22969800000001</v>
      </c>
      <c r="AX54" s="68">
        <v>243.39474999999999</v>
      </c>
      <c r="AY54" s="68">
        <v>255.13900000000001</v>
      </c>
      <c r="AZ54" s="68">
        <v>241.09299999999999</v>
      </c>
      <c r="BA54" s="68">
        <v>237.64709199999999</v>
      </c>
      <c r="BB54" s="68">
        <v>238.42045100000001</v>
      </c>
      <c r="BC54" s="68">
        <v>239.85271499999999</v>
      </c>
      <c r="BD54" s="68">
        <v>237.23922099999999</v>
      </c>
      <c r="BE54" s="68">
        <v>230.768698</v>
      </c>
      <c r="BF54" s="68">
        <v>225.69403299999999</v>
      </c>
      <c r="BG54" s="68">
        <v>225.065</v>
      </c>
      <c r="BH54" s="68">
        <v>213.70742487000001</v>
      </c>
      <c r="BI54" s="301">
        <v>220.28280000000001</v>
      </c>
      <c r="BJ54" s="301">
        <v>231.90790000000001</v>
      </c>
      <c r="BK54" s="301">
        <v>248.86879999999999</v>
      </c>
      <c r="BL54" s="301">
        <v>251.89359999999999</v>
      </c>
      <c r="BM54" s="301">
        <v>241.38210000000001</v>
      </c>
      <c r="BN54" s="301">
        <v>240.25360000000001</v>
      </c>
      <c r="BO54" s="301">
        <v>241.3075</v>
      </c>
      <c r="BP54" s="301">
        <v>246.4614</v>
      </c>
      <c r="BQ54" s="301">
        <v>245.2927</v>
      </c>
      <c r="BR54" s="301">
        <v>237.1473</v>
      </c>
      <c r="BS54" s="301">
        <v>233.8817</v>
      </c>
      <c r="BT54" s="301">
        <v>229.76580000000001</v>
      </c>
      <c r="BU54" s="301">
        <v>238.80500000000001</v>
      </c>
      <c r="BV54" s="301">
        <v>248.78530000000001</v>
      </c>
    </row>
    <row r="55" spans="1:74" ht="11.15" customHeight="1" x14ac:dyDescent="0.25">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28.536999999999999</v>
      </c>
      <c r="AN55" s="68">
        <v>26.396999999999998</v>
      </c>
      <c r="AO55" s="68">
        <v>22.585000000000001</v>
      </c>
      <c r="AP55" s="68">
        <v>22.888999999999999</v>
      </c>
      <c r="AQ55" s="68">
        <v>24.068999999999999</v>
      </c>
      <c r="AR55" s="68">
        <v>23.495000000000001</v>
      </c>
      <c r="AS55" s="68">
        <v>24.292999999999999</v>
      </c>
      <c r="AT55" s="68">
        <v>25.151</v>
      </c>
      <c r="AU55" s="68">
        <v>22.542999999999999</v>
      </c>
      <c r="AV55" s="68">
        <v>25.205065000000001</v>
      </c>
      <c r="AW55" s="68">
        <v>25.039054</v>
      </c>
      <c r="AX55" s="68">
        <v>25.398053999999998</v>
      </c>
      <c r="AY55" s="68">
        <v>22.939</v>
      </c>
      <c r="AZ55" s="68">
        <v>20.896000000000001</v>
      </c>
      <c r="BA55" s="68">
        <v>20.259076</v>
      </c>
      <c r="BB55" s="68">
        <v>21.279779000000001</v>
      </c>
      <c r="BC55" s="68">
        <v>20.360513999999998</v>
      </c>
      <c r="BD55" s="68">
        <v>18.600299</v>
      </c>
      <c r="BE55" s="68">
        <v>17.886856999999999</v>
      </c>
      <c r="BF55" s="68">
        <v>18.165274</v>
      </c>
      <c r="BG55" s="68">
        <v>17.573</v>
      </c>
      <c r="BH55" s="68">
        <v>17.266400000000001</v>
      </c>
      <c r="BI55" s="301">
        <v>22.958919999999999</v>
      </c>
      <c r="BJ55" s="301">
        <v>24.184229999999999</v>
      </c>
      <c r="BK55" s="301">
        <v>23.480720000000002</v>
      </c>
      <c r="BL55" s="301">
        <v>26.510940000000002</v>
      </c>
      <c r="BM55" s="301">
        <v>24.084070000000001</v>
      </c>
      <c r="BN55" s="301">
        <v>24.246500000000001</v>
      </c>
      <c r="BO55" s="301">
        <v>22.434650000000001</v>
      </c>
      <c r="BP55" s="301">
        <v>23.915959999999998</v>
      </c>
      <c r="BQ55" s="301">
        <v>23.439489999999999</v>
      </c>
      <c r="BR55" s="301">
        <v>24.141870000000001</v>
      </c>
      <c r="BS55" s="301">
        <v>23.146719999999998</v>
      </c>
      <c r="BT55" s="301">
        <v>21.00874</v>
      </c>
      <c r="BU55" s="301">
        <v>23.782959999999999</v>
      </c>
      <c r="BV55" s="301">
        <v>26.096419999999998</v>
      </c>
    </row>
    <row r="56" spans="1:74" ht="11.15" customHeight="1" x14ac:dyDescent="0.25">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237.17400000000001</v>
      </c>
      <c r="AN56" s="68">
        <v>226.69399999999999</v>
      </c>
      <c r="AO56" s="68">
        <v>239.238</v>
      </c>
      <c r="AP56" s="68">
        <v>235.57400000000001</v>
      </c>
      <c r="AQ56" s="68">
        <v>234.88300000000001</v>
      </c>
      <c r="AR56" s="68">
        <v>230.98400000000001</v>
      </c>
      <c r="AS56" s="68">
        <v>226.06700000000001</v>
      </c>
      <c r="AT56" s="68">
        <v>212.38300000000001</v>
      </c>
      <c r="AU56" s="68">
        <v>205.035</v>
      </c>
      <c r="AV56" s="68">
        <v>202.41080199999999</v>
      </c>
      <c r="AW56" s="68">
        <v>216.19064399999999</v>
      </c>
      <c r="AX56" s="68">
        <v>217.99669599999999</v>
      </c>
      <c r="AY56" s="68">
        <v>232.2</v>
      </c>
      <c r="AZ56" s="68">
        <v>220.197</v>
      </c>
      <c r="BA56" s="68">
        <v>217.38801599999999</v>
      </c>
      <c r="BB56" s="68">
        <v>217.140672</v>
      </c>
      <c r="BC56" s="68">
        <v>219.49220099999999</v>
      </c>
      <c r="BD56" s="68">
        <v>218.63892200000001</v>
      </c>
      <c r="BE56" s="68">
        <v>212.88184100000001</v>
      </c>
      <c r="BF56" s="68">
        <v>207.52875900000001</v>
      </c>
      <c r="BG56" s="68">
        <v>207.49199999999999</v>
      </c>
      <c r="BH56" s="68">
        <v>196.44101935</v>
      </c>
      <c r="BI56" s="301">
        <v>197.32390000000001</v>
      </c>
      <c r="BJ56" s="301">
        <v>207.72370000000001</v>
      </c>
      <c r="BK56" s="301">
        <v>225.38810000000001</v>
      </c>
      <c r="BL56" s="301">
        <v>225.3827</v>
      </c>
      <c r="BM56" s="301">
        <v>217.298</v>
      </c>
      <c r="BN56" s="301">
        <v>216.00710000000001</v>
      </c>
      <c r="BO56" s="301">
        <v>218.87289999999999</v>
      </c>
      <c r="BP56" s="301">
        <v>222.5455</v>
      </c>
      <c r="BQ56" s="301">
        <v>221.85319999999999</v>
      </c>
      <c r="BR56" s="301">
        <v>213.00540000000001</v>
      </c>
      <c r="BS56" s="301">
        <v>210.73500000000001</v>
      </c>
      <c r="BT56" s="301">
        <v>208.75710000000001</v>
      </c>
      <c r="BU56" s="301">
        <v>215.02209999999999</v>
      </c>
      <c r="BV56" s="301">
        <v>222.68879999999999</v>
      </c>
    </row>
    <row r="57" spans="1:74" ht="11.15" customHeight="1" x14ac:dyDescent="0.25">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43.634</v>
      </c>
      <c r="AN57" s="68">
        <v>42.631</v>
      </c>
      <c r="AO57" s="68">
        <v>39.872999999999998</v>
      </c>
      <c r="AP57" s="68">
        <v>39.993000000000002</v>
      </c>
      <c r="AQ57" s="68">
        <v>40.354999999999997</v>
      </c>
      <c r="AR57" s="68">
        <v>41.610999999999997</v>
      </c>
      <c r="AS57" s="68">
        <v>40.993000000000002</v>
      </c>
      <c r="AT57" s="68">
        <v>40.090000000000003</v>
      </c>
      <c r="AU57" s="68">
        <v>40.134999999999998</v>
      </c>
      <c r="AV57" s="68">
        <v>37.636000000000003</v>
      </c>
      <c r="AW57" s="68">
        <v>37.662999999999997</v>
      </c>
      <c r="AX57" s="68">
        <v>38.627000000000002</v>
      </c>
      <c r="AY57" s="68">
        <v>42.558</v>
      </c>
      <c r="AZ57" s="68">
        <v>39.835999999999999</v>
      </c>
      <c r="BA57" s="68">
        <v>38.953651999999998</v>
      </c>
      <c r="BB57" s="68">
        <v>40.509784000000003</v>
      </c>
      <c r="BC57" s="68">
        <v>43.355421</v>
      </c>
      <c r="BD57" s="68">
        <v>44.708741000000003</v>
      </c>
      <c r="BE57" s="68">
        <v>43.804578999999997</v>
      </c>
      <c r="BF57" s="68">
        <v>42.528813</v>
      </c>
      <c r="BG57" s="68">
        <v>41.290999999999997</v>
      </c>
      <c r="BH57" s="68">
        <v>39.575961290000002</v>
      </c>
      <c r="BI57" s="301">
        <v>37.640839999999997</v>
      </c>
      <c r="BJ57" s="301">
        <v>37.692959999999999</v>
      </c>
      <c r="BK57" s="301">
        <v>38.404299999999999</v>
      </c>
      <c r="BL57" s="301">
        <v>38.078220000000002</v>
      </c>
      <c r="BM57" s="301">
        <v>37.749130000000001</v>
      </c>
      <c r="BN57" s="301">
        <v>38.617820000000002</v>
      </c>
      <c r="BO57" s="301">
        <v>39.428080000000001</v>
      </c>
      <c r="BP57" s="301">
        <v>38.990740000000002</v>
      </c>
      <c r="BQ57" s="301">
        <v>40.424390000000002</v>
      </c>
      <c r="BR57" s="301">
        <v>40.195329999999998</v>
      </c>
      <c r="BS57" s="301">
        <v>41.724260000000001</v>
      </c>
      <c r="BT57" s="301">
        <v>40.960709999999999</v>
      </c>
      <c r="BU57" s="301">
        <v>38.869889999999998</v>
      </c>
      <c r="BV57" s="301">
        <v>38.753169999999997</v>
      </c>
    </row>
    <row r="58" spans="1:74" ht="11.15" customHeight="1" x14ac:dyDescent="0.25">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143.19</v>
      </c>
      <c r="AN58" s="68">
        <v>132.91800000000001</v>
      </c>
      <c r="AO58" s="68">
        <v>126.782</v>
      </c>
      <c r="AP58" s="68">
        <v>150.922</v>
      </c>
      <c r="AQ58" s="68">
        <v>176.62700000000001</v>
      </c>
      <c r="AR58" s="68">
        <v>176.947</v>
      </c>
      <c r="AS58" s="68">
        <v>178.8</v>
      </c>
      <c r="AT58" s="68">
        <v>179.76300000000001</v>
      </c>
      <c r="AU58" s="68">
        <v>172.50200000000001</v>
      </c>
      <c r="AV58" s="68">
        <v>156.23500000000001</v>
      </c>
      <c r="AW58" s="68">
        <v>157.20500000000001</v>
      </c>
      <c r="AX58" s="68">
        <v>161.18799999999999</v>
      </c>
      <c r="AY58" s="68">
        <v>162.81</v>
      </c>
      <c r="AZ58" s="68">
        <v>143.404</v>
      </c>
      <c r="BA58" s="68">
        <v>145.477451</v>
      </c>
      <c r="BB58" s="68">
        <v>136.014297</v>
      </c>
      <c r="BC58" s="68">
        <v>139.960543</v>
      </c>
      <c r="BD58" s="68">
        <v>140.059552</v>
      </c>
      <c r="BE58" s="68">
        <v>142.04915600000001</v>
      </c>
      <c r="BF58" s="68">
        <v>137.85044099999999</v>
      </c>
      <c r="BG58" s="68">
        <v>129.33199999999999</v>
      </c>
      <c r="BH58" s="68">
        <v>126.52174074</v>
      </c>
      <c r="BI58" s="301">
        <v>130.6456</v>
      </c>
      <c r="BJ58" s="301">
        <v>136.012</v>
      </c>
      <c r="BK58" s="301">
        <v>135.4161</v>
      </c>
      <c r="BL58" s="301">
        <v>131.61709999999999</v>
      </c>
      <c r="BM58" s="301">
        <v>125.6289</v>
      </c>
      <c r="BN58" s="301">
        <v>124.7137</v>
      </c>
      <c r="BO58" s="301">
        <v>128.14330000000001</v>
      </c>
      <c r="BP58" s="301">
        <v>130.62100000000001</v>
      </c>
      <c r="BQ58" s="301">
        <v>136.14089999999999</v>
      </c>
      <c r="BR58" s="301">
        <v>138.96690000000001</v>
      </c>
      <c r="BS58" s="301">
        <v>137.83109999999999</v>
      </c>
      <c r="BT58" s="301">
        <v>129.70869999999999</v>
      </c>
      <c r="BU58" s="301">
        <v>133.1919</v>
      </c>
      <c r="BV58" s="301">
        <v>139.07749999999999</v>
      </c>
    </row>
    <row r="59" spans="1:74" ht="11.15" customHeight="1" x14ac:dyDescent="0.25">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30.305</v>
      </c>
      <c r="AN59" s="68">
        <v>31.327999999999999</v>
      </c>
      <c r="AO59" s="68">
        <v>34.819000000000003</v>
      </c>
      <c r="AP59" s="68">
        <v>36.174999999999997</v>
      </c>
      <c r="AQ59" s="68">
        <v>38.454000000000001</v>
      </c>
      <c r="AR59" s="68">
        <v>39.524000000000001</v>
      </c>
      <c r="AS59" s="68">
        <v>35.871000000000002</v>
      </c>
      <c r="AT59" s="68">
        <v>34.386000000000003</v>
      </c>
      <c r="AU59" s="68">
        <v>32.124000000000002</v>
      </c>
      <c r="AV59" s="68">
        <v>31.212</v>
      </c>
      <c r="AW59" s="68">
        <v>31.134</v>
      </c>
      <c r="AX59" s="68">
        <v>30.172999999999998</v>
      </c>
      <c r="AY59" s="68">
        <v>32.033000000000001</v>
      </c>
      <c r="AZ59" s="68">
        <v>31.15</v>
      </c>
      <c r="BA59" s="68">
        <v>30.908000000000001</v>
      </c>
      <c r="BB59" s="68">
        <v>31.274999999999999</v>
      </c>
      <c r="BC59" s="68">
        <v>31.683</v>
      </c>
      <c r="BD59" s="68">
        <v>31.149000000000001</v>
      </c>
      <c r="BE59" s="68">
        <v>29.109000000000002</v>
      </c>
      <c r="BF59" s="68">
        <v>29.43</v>
      </c>
      <c r="BG59" s="68">
        <v>28.175000000000001</v>
      </c>
      <c r="BH59" s="68">
        <v>29.494759032000001</v>
      </c>
      <c r="BI59" s="301">
        <v>31.4434</v>
      </c>
      <c r="BJ59" s="301">
        <v>30.625209999999999</v>
      </c>
      <c r="BK59" s="301">
        <v>30.865390000000001</v>
      </c>
      <c r="BL59" s="301">
        <v>30.764150000000001</v>
      </c>
      <c r="BM59" s="301">
        <v>31.00198</v>
      </c>
      <c r="BN59" s="301">
        <v>30.456499999999998</v>
      </c>
      <c r="BO59" s="301">
        <v>31.887360000000001</v>
      </c>
      <c r="BP59" s="301">
        <v>31.960719999999998</v>
      </c>
      <c r="BQ59" s="301">
        <v>30.890329999999999</v>
      </c>
      <c r="BR59" s="301">
        <v>29.841819999999998</v>
      </c>
      <c r="BS59" s="301">
        <v>30.243670000000002</v>
      </c>
      <c r="BT59" s="301">
        <v>30.895389999999999</v>
      </c>
      <c r="BU59" s="301">
        <v>32.555250000000001</v>
      </c>
      <c r="BV59" s="301">
        <v>31.552710000000001</v>
      </c>
    </row>
    <row r="60" spans="1:74" ht="11.15" customHeight="1" x14ac:dyDescent="0.25">
      <c r="A60" s="61" t="s">
        <v>752</v>
      </c>
      <c r="B60" s="571" t="s">
        <v>971</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56.037999999999997</v>
      </c>
      <c r="AN60" s="68">
        <v>58.944000000000003</v>
      </c>
      <c r="AO60" s="68">
        <v>61.902999999999999</v>
      </c>
      <c r="AP60" s="68">
        <v>62.563000000000002</v>
      </c>
      <c r="AQ60" s="68">
        <v>63.109000000000002</v>
      </c>
      <c r="AR60" s="68">
        <v>58.951000000000001</v>
      </c>
      <c r="AS60" s="68">
        <v>56.176000000000002</v>
      </c>
      <c r="AT60" s="68">
        <v>50.991999999999997</v>
      </c>
      <c r="AU60" s="68">
        <v>48.335000000000001</v>
      </c>
      <c r="AV60" s="68">
        <v>46.072000000000003</v>
      </c>
      <c r="AW60" s="68">
        <v>46.298000000000002</v>
      </c>
      <c r="AX60" s="68">
        <v>49.055999999999997</v>
      </c>
      <c r="AY60" s="68">
        <v>52.432000000000002</v>
      </c>
      <c r="AZ60" s="68">
        <v>54.798000000000002</v>
      </c>
      <c r="BA60" s="68">
        <v>55.843000000000004</v>
      </c>
      <c r="BB60" s="68">
        <v>55.73</v>
      </c>
      <c r="BC60" s="68">
        <v>57.173999999999999</v>
      </c>
      <c r="BD60" s="68">
        <v>54.073999999999998</v>
      </c>
      <c r="BE60" s="68">
        <v>51.716000000000001</v>
      </c>
      <c r="BF60" s="68">
        <v>51.837000000000003</v>
      </c>
      <c r="BG60" s="68">
        <v>50.099269999999997</v>
      </c>
      <c r="BH60" s="68">
        <v>48.619599999999998</v>
      </c>
      <c r="BI60" s="301">
        <v>50.51444</v>
      </c>
      <c r="BJ60" s="301">
        <v>53.442869999999999</v>
      </c>
      <c r="BK60" s="301">
        <v>57.881979999999999</v>
      </c>
      <c r="BL60" s="301">
        <v>60.52328</v>
      </c>
      <c r="BM60" s="301">
        <v>62.408250000000002</v>
      </c>
      <c r="BN60" s="301">
        <v>63.318280000000001</v>
      </c>
      <c r="BO60" s="301">
        <v>63.213999999999999</v>
      </c>
      <c r="BP60" s="301">
        <v>60.130589999999998</v>
      </c>
      <c r="BQ60" s="301">
        <v>57.654699999999998</v>
      </c>
      <c r="BR60" s="301">
        <v>52.940240000000003</v>
      </c>
      <c r="BS60" s="301">
        <v>50.770389999999999</v>
      </c>
      <c r="BT60" s="301">
        <v>48.222529999999999</v>
      </c>
      <c r="BU60" s="301">
        <v>48.958150000000003</v>
      </c>
      <c r="BV60" s="301">
        <v>52.173169999999999</v>
      </c>
    </row>
    <row r="61" spans="1:74" ht="11.15" customHeight="1" x14ac:dyDescent="0.25">
      <c r="A61" s="61" t="s">
        <v>520</v>
      </c>
      <c r="B61" s="172" t="s">
        <v>111</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1299.893186</v>
      </c>
      <c r="AN61" s="692">
        <v>1282.712679</v>
      </c>
      <c r="AO61" s="692">
        <v>1326.7220090000001</v>
      </c>
      <c r="AP61" s="692">
        <v>1403.599342</v>
      </c>
      <c r="AQ61" s="692">
        <v>1432.23847</v>
      </c>
      <c r="AR61" s="692">
        <v>1457.7031380000001</v>
      </c>
      <c r="AS61" s="692">
        <v>1453.9879960000001</v>
      </c>
      <c r="AT61" s="692">
        <v>1437.578019</v>
      </c>
      <c r="AU61" s="692">
        <v>1423.1812500000001</v>
      </c>
      <c r="AV61" s="692">
        <v>1386.3292550000001</v>
      </c>
      <c r="AW61" s="692">
        <v>1388.724013</v>
      </c>
      <c r="AX61" s="692">
        <v>1343.347712</v>
      </c>
      <c r="AY61" s="692">
        <v>1330.0630000000001</v>
      </c>
      <c r="AZ61" s="692">
        <v>1294.751</v>
      </c>
      <c r="BA61" s="692">
        <v>1301.727801</v>
      </c>
      <c r="BB61" s="692">
        <v>1289.352717</v>
      </c>
      <c r="BC61" s="692">
        <v>1293.6912259999999</v>
      </c>
      <c r="BD61" s="692">
        <v>1271.4984979999999</v>
      </c>
      <c r="BE61" s="692">
        <v>1268.886974</v>
      </c>
      <c r="BF61" s="692">
        <v>1241.255512</v>
      </c>
      <c r="BG61" s="692">
        <v>1237.8828607999999</v>
      </c>
      <c r="BH61" s="692">
        <v>1239.2639097000001</v>
      </c>
      <c r="BI61" s="693">
        <v>1236.2719999999999</v>
      </c>
      <c r="BJ61" s="693">
        <v>1214.0940000000001</v>
      </c>
      <c r="BK61" s="693">
        <v>1224.271</v>
      </c>
      <c r="BL61" s="693">
        <v>1222.809</v>
      </c>
      <c r="BM61" s="693">
        <v>1225.1869999999999</v>
      </c>
      <c r="BN61" s="693">
        <v>1248.8720000000001</v>
      </c>
      <c r="BO61" s="693">
        <v>1272.163</v>
      </c>
      <c r="BP61" s="693">
        <v>1287.7819999999999</v>
      </c>
      <c r="BQ61" s="693">
        <v>1293.259</v>
      </c>
      <c r="BR61" s="693">
        <v>1290.6949999999999</v>
      </c>
      <c r="BS61" s="693">
        <v>1294.28</v>
      </c>
      <c r="BT61" s="693">
        <v>1287.0809999999999</v>
      </c>
      <c r="BU61" s="693">
        <v>1287.0309999999999</v>
      </c>
      <c r="BV61" s="693">
        <v>1267.0609999999999</v>
      </c>
    </row>
    <row r="62" spans="1:74" ht="11.15" customHeight="1" x14ac:dyDescent="0.25">
      <c r="A62" s="61" t="s">
        <v>521</v>
      </c>
      <c r="B62" s="175" t="s">
        <v>405</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637.774</v>
      </c>
      <c r="BB62" s="700">
        <v>633.428</v>
      </c>
      <c r="BC62" s="700">
        <v>627.58500000000004</v>
      </c>
      <c r="BD62" s="700">
        <v>621.30399999999997</v>
      </c>
      <c r="BE62" s="700">
        <v>621.30200000000002</v>
      </c>
      <c r="BF62" s="700">
        <v>621.30200000000002</v>
      </c>
      <c r="BG62" s="700">
        <v>617.77</v>
      </c>
      <c r="BH62" s="700">
        <v>611.75152580999998</v>
      </c>
      <c r="BI62" s="701">
        <v>604.55470000000003</v>
      </c>
      <c r="BJ62" s="701">
        <v>600.60630000000003</v>
      </c>
      <c r="BK62" s="701">
        <v>600.60630000000003</v>
      </c>
      <c r="BL62" s="701">
        <v>600.60630000000003</v>
      </c>
      <c r="BM62" s="701">
        <v>600.60630000000003</v>
      </c>
      <c r="BN62" s="701">
        <v>600.60630000000003</v>
      </c>
      <c r="BO62" s="701">
        <v>600.60630000000003</v>
      </c>
      <c r="BP62" s="701">
        <v>600.60630000000003</v>
      </c>
      <c r="BQ62" s="701">
        <v>600.60630000000003</v>
      </c>
      <c r="BR62" s="701">
        <v>600.60630000000003</v>
      </c>
      <c r="BS62" s="701">
        <v>600.60630000000003</v>
      </c>
      <c r="BT62" s="701">
        <v>597.40629999999999</v>
      </c>
      <c r="BU62" s="701">
        <v>594.20630000000006</v>
      </c>
      <c r="BV62" s="701">
        <v>591.00630000000001</v>
      </c>
    </row>
    <row r="63" spans="1:74" s="400" customFormat="1" ht="12" customHeight="1" x14ac:dyDescent="0.25">
      <c r="A63" s="399"/>
      <c r="B63" s="792" t="s">
        <v>816</v>
      </c>
      <c r="C63" s="748"/>
      <c r="D63" s="748"/>
      <c r="E63" s="748"/>
      <c r="F63" s="748"/>
      <c r="G63" s="748"/>
      <c r="H63" s="748"/>
      <c r="I63" s="748"/>
      <c r="J63" s="748"/>
      <c r="K63" s="748"/>
      <c r="L63" s="748"/>
      <c r="M63" s="748"/>
      <c r="N63" s="748"/>
      <c r="O63" s="748"/>
      <c r="P63" s="748"/>
      <c r="Q63" s="742"/>
      <c r="AY63" s="481"/>
      <c r="AZ63" s="481"/>
      <c r="BA63" s="481"/>
      <c r="BB63" s="481"/>
      <c r="BC63" s="481"/>
      <c r="BD63" s="586"/>
      <c r="BE63" s="586"/>
      <c r="BF63" s="586"/>
      <c r="BG63" s="481"/>
      <c r="BH63" s="481"/>
      <c r="BI63" s="481"/>
      <c r="BJ63" s="481"/>
    </row>
    <row r="64" spans="1:74" s="400" customFormat="1" ht="12" customHeight="1" x14ac:dyDescent="0.25">
      <c r="A64" s="399"/>
      <c r="B64" s="793" t="s">
        <v>844</v>
      </c>
      <c r="C64" s="748"/>
      <c r="D64" s="748"/>
      <c r="E64" s="748"/>
      <c r="F64" s="748"/>
      <c r="G64" s="748"/>
      <c r="H64" s="748"/>
      <c r="I64" s="748"/>
      <c r="J64" s="748"/>
      <c r="K64" s="748"/>
      <c r="L64" s="748"/>
      <c r="M64" s="748"/>
      <c r="N64" s="748"/>
      <c r="O64" s="748"/>
      <c r="P64" s="748"/>
      <c r="Q64" s="742"/>
      <c r="AY64" s="481"/>
      <c r="AZ64" s="481"/>
      <c r="BA64" s="481"/>
      <c r="BB64" s="481"/>
      <c r="BC64" s="481"/>
      <c r="BD64" s="586"/>
      <c r="BE64" s="586"/>
      <c r="BF64" s="586"/>
      <c r="BG64" s="481"/>
      <c r="BH64" s="481"/>
      <c r="BI64" s="481"/>
      <c r="BJ64" s="481"/>
    </row>
    <row r="65" spans="1:74" s="400" customFormat="1" ht="12" customHeight="1" x14ac:dyDescent="0.25">
      <c r="A65" s="399"/>
      <c r="B65" s="793" t="s">
        <v>845</v>
      </c>
      <c r="C65" s="748"/>
      <c r="D65" s="748"/>
      <c r="E65" s="748"/>
      <c r="F65" s="748"/>
      <c r="G65" s="748"/>
      <c r="H65" s="748"/>
      <c r="I65" s="748"/>
      <c r="J65" s="748"/>
      <c r="K65" s="748"/>
      <c r="L65" s="748"/>
      <c r="M65" s="748"/>
      <c r="N65" s="748"/>
      <c r="O65" s="748"/>
      <c r="P65" s="748"/>
      <c r="Q65" s="742"/>
      <c r="AY65" s="481"/>
      <c r="AZ65" s="481"/>
      <c r="BA65" s="481"/>
      <c r="BB65" s="481"/>
      <c r="BC65" s="481"/>
      <c r="BD65" s="586"/>
      <c r="BE65" s="586"/>
      <c r="BF65" s="586"/>
      <c r="BG65" s="481"/>
      <c r="BH65" s="481"/>
      <c r="BI65" s="481"/>
      <c r="BJ65" s="481"/>
    </row>
    <row r="66" spans="1:74" s="400" customFormat="1" ht="12" customHeight="1" x14ac:dyDescent="0.25">
      <c r="A66" s="399"/>
      <c r="B66" s="793" t="s">
        <v>846</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481"/>
      <c r="BH66" s="481"/>
      <c r="BI66" s="481"/>
      <c r="BJ66" s="481"/>
    </row>
    <row r="67" spans="1:74" s="400" customFormat="1" ht="20.399999999999999" customHeight="1" x14ac:dyDescent="0.25">
      <c r="A67" s="399"/>
      <c r="B67" s="792" t="s">
        <v>1396</v>
      </c>
      <c r="C67" s="742"/>
      <c r="D67" s="742"/>
      <c r="E67" s="742"/>
      <c r="F67" s="742"/>
      <c r="G67" s="742"/>
      <c r="H67" s="742"/>
      <c r="I67" s="742"/>
      <c r="J67" s="742"/>
      <c r="K67" s="742"/>
      <c r="L67" s="742"/>
      <c r="M67" s="742"/>
      <c r="N67" s="742"/>
      <c r="O67" s="742"/>
      <c r="P67" s="742"/>
      <c r="Q67" s="742"/>
      <c r="AY67" s="481"/>
      <c r="AZ67" s="481"/>
      <c r="BA67" s="481"/>
      <c r="BB67" s="481"/>
      <c r="BC67" s="481"/>
      <c r="BD67" s="586"/>
      <c r="BE67" s="586"/>
      <c r="BF67" s="586"/>
      <c r="BG67" s="481"/>
      <c r="BH67" s="481"/>
      <c r="BI67" s="481"/>
      <c r="BJ67" s="481"/>
    </row>
    <row r="68" spans="1:74" s="400" customFormat="1" ht="12" customHeight="1" x14ac:dyDescent="0.25">
      <c r="A68" s="399"/>
      <c r="B68" s="792" t="s">
        <v>881</v>
      </c>
      <c r="C68" s="748"/>
      <c r="D68" s="748"/>
      <c r="E68" s="748"/>
      <c r="F68" s="748"/>
      <c r="G68" s="748"/>
      <c r="H68" s="748"/>
      <c r="I68" s="748"/>
      <c r="J68" s="748"/>
      <c r="K68" s="748"/>
      <c r="L68" s="748"/>
      <c r="M68" s="748"/>
      <c r="N68" s="748"/>
      <c r="O68" s="748"/>
      <c r="P68" s="748"/>
      <c r="Q68" s="742"/>
      <c r="AY68" s="481"/>
      <c r="AZ68" s="481"/>
      <c r="BA68" s="481"/>
      <c r="BB68" s="481"/>
      <c r="BC68" s="481"/>
      <c r="BD68" s="586"/>
      <c r="BE68" s="586"/>
      <c r="BF68" s="586"/>
      <c r="BG68" s="481"/>
      <c r="BH68" s="481"/>
      <c r="BI68" s="481"/>
      <c r="BJ68" s="481"/>
    </row>
    <row r="69" spans="1:74" s="400" customFormat="1" ht="19.75" customHeight="1" x14ac:dyDescent="0.25">
      <c r="A69" s="399"/>
      <c r="B69" s="792" t="s">
        <v>1397</v>
      </c>
      <c r="C69" s="748"/>
      <c r="D69" s="748"/>
      <c r="E69" s="748"/>
      <c r="F69" s="748"/>
      <c r="G69" s="748"/>
      <c r="H69" s="748"/>
      <c r="I69" s="748"/>
      <c r="J69" s="748"/>
      <c r="K69" s="748"/>
      <c r="L69" s="748"/>
      <c r="M69" s="748"/>
      <c r="N69" s="748"/>
      <c r="O69" s="748"/>
      <c r="P69" s="748"/>
      <c r="Q69" s="742"/>
      <c r="AY69" s="481"/>
      <c r="AZ69" s="481"/>
      <c r="BA69" s="481"/>
      <c r="BB69" s="481"/>
      <c r="BC69" s="481"/>
      <c r="BD69" s="586"/>
      <c r="BE69" s="586"/>
      <c r="BF69" s="586"/>
      <c r="BG69" s="481"/>
      <c r="BH69" s="481"/>
      <c r="BI69" s="481"/>
      <c r="BJ69" s="481"/>
    </row>
    <row r="70" spans="1:74" s="400" customFormat="1" ht="12" customHeight="1" x14ac:dyDescent="0.25">
      <c r="A70" s="399"/>
      <c r="B70" s="762" t="s">
        <v>815</v>
      </c>
      <c r="C70" s="763"/>
      <c r="D70" s="763"/>
      <c r="E70" s="763"/>
      <c r="F70" s="763"/>
      <c r="G70" s="763"/>
      <c r="H70" s="763"/>
      <c r="I70" s="763"/>
      <c r="J70" s="763"/>
      <c r="K70" s="763"/>
      <c r="L70" s="763"/>
      <c r="M70" s="763"/>
      <c r="N70" s="763"/>
      <c r="O70" s="763"/>
      <c r="P70" s="763"/>
      <c r="Q70" s="763"/>
      <c r="AY70" s="481"/>
      <c r="AZ70" s="481"/>
      <c r="BA70" s="481"/>
      <c r="BB70" s="481"/>
      <c r="BC70" s="481"/>
      <c r="BD70" s="586"/>
      <c r="BE70" s="586"/>
      <c r="BF70" s="586"/>
      <c r="BG70" s="481"/>
      <c r="BH70" s="481"/>
      <c r="BI70" s="481"/>
      <c r="BJ70" s="481"/>
    </row>
    <row r="71" spans="1:74" s="400" customFormat="1" ht="12" customHeight="1" x14ac:dyDescent="0.25">
      <c r="A71" s="399"/>
      <c r="B71" s="796" t="s">
        <v>847</v>
      </c>
      <c r="C71" s="748"/>
      <c r="D71" s="748"/>
      <c r="E71" s="748"/>
      <c r="F71" s="748"/>
      <c r="G71" s="748"/>
      <c r="H71" s="748"/>
      <c r="I71" s="748"/>
      <c r="J71" s="748"/>
      <c r="K71" s="748"/>
      <c r="L71" s="748"/>
      <c r="M71" s="748"/>
      <c r="N71" s="748"/>
      <c r="O71" s="748"/>
      <c r="P71" s="748"/>
      <c r="Q71" s="742"/>
      <c r="AY71" s="481"/>
      <c r="AZ71" s="481"/>
      <c r="BA71" s="481"/>
      <c r="BB71" s="481"/>
      <c r="BC71" s="481"/>
      <c r="BD71" s="586"/>
      <c r="BE71" s="586"/>
      <c r="BF71" s="586"/>
      <c r="BG71" s="481"/>
      <c r="BH71" s="481"/>
      <c r="BI71" s="481"/>
      <c r="BJ71" s="481"/>
    </row>
    <row r="72" spans="1:74" s="400" customFormat="1" ht="12" customHeight="1" x14ac:dyDescent="0.25">
      <c r="A72" s="399"/>
      <c r="B72" s="797" t="s">
        <v>848</v>
      </c>
      <c r="C72" s="742"/>
      <c r="D72" s="742"/>
      <c r="E72" s="742"/>
      <c r="F72" s="742"/>
      <c r="G72" s="742"/>
      <c r="H72" s="742"/>
      <c r="I72" s="742"/>
      <c r="J72" s="742"/>
      <c r="K72" s="742"/>
      <c r="L72" s="742"/>
      <c r="M72" s="742"/>
      <c r="N72" s="742"/>
      <c r="O72" s="742"/>
      <c r="P72" s="742"/>
      <c r="Q72" s="742"/>
      <c r="AY72" s="481"/>
      <c r="AZ72" s="481"/>
      <c r="BA72" s="481"/>
      <c r="BB72" s="481"/>
      <c r="BC72" s="481"/>
      <c r="BD72" s="586"/>
      <c r="BE72" s="586"/>
      <c r="BF72" s="586"/>
      <c r="BG72" s="481"/>
      <c r="BH72" s="481"/>
      <c r="BI72" s="481"/>
      <c r="BJ72" s="481"/>
    </row>
    <row r="73" spans="1:74" s="400" customFormat="1" ht="12" customHeight="1" x14ac:dyDescent="0.25">
      <c r="A73" s="399"/>
      <c r="B73" s="756" t="str">
        <f>"Notes: "&amp;"EIA completed modeling and analysis for this report on " &amp;Dates!D2&amp;"."</f>
        <v>Notes: EIA completed modeling and analysis for this report on Thursday November 4, 2021.</v>
      </c>
      <c r="C73" s="755"/>
      <c r="D73" s="755"/>
      <c r="E73" s="755"/>
      <c r="F73" s="755"/>
      <c r="G73" s="755"/>
      <c r="H73" s="755"/>
      <c r="I73" s="755"/>
      <c r="J73" s="755"/>
      <c r="K73" s="755"/>
      <c r="L73" s="755"/>
      <c r="M73" s="755"/>
      <c r="N73" s="755"/>
      <c r="O73" s="755"/>
      <c r="P73" s="755"/>
      <c r="Q73" s="755"/>
      <c r="AY73" s="481"/>
      <c r="AZ73" s="481"/>
      <c r="BA73" s="481"/>
      <c r="BB73" s="481"/>
      <c r="BC73" s="481"/>
      <c r="BD73" s="586"/>
      <c r="BE73" s="586"/>
      <c r="BF73" s="586"/>
      <c r="BG73" s="481"/>
      <c r="BH73" s="481"/>
      <c r="BI73" s="481"/>
      <c r="BJ73" s="481"/>
    </row>
    <row r="74" spans="1:74" s="400" customFormat="1" ht="12" customHeight="1" x14ac:dyDescent="0.25">
      <c r="A74" s="399"/>
      <c r="B74" s="756" t="s">
        <v>353</v>
      </c>
      <c r="C74" s="755"/>
      <c r="D74" s="755"/>
      <c r="E74" s="755"/>
      <c r="F74" s="755"/>
      <c r="G74" s="755"/>
      <c r="H74" s="755"/>
      <c r="I74" s="755"/>
      <c r="J74" s="755"/>
      <c r="K74" s="755"/>
      <c r="L74" s="755"/>
      <c r="M74" s="755"/>
      <c r="N74" s="755"/>
      <c r="O74" s="755"/>
      <c r="P74" s="755"/>
      <c r="Q74" s="755"/>
      <c r="AY74" s="481"/>
      <c r="AZ74" s="481"/>
      <c r="BA74" s="481"/>
      <c r="BB74" s="481"/>
      <c r="BC74" s="481"/>
      <c r="BD74" s="586"/>
      <c r="BE74" s="586"/>
      <c r="BF74" s="586"/>
      <c r="BG74" s="481"/>
      <c r="BH74" s="481"/>
      <c r="BI74" s="481"/>
      <c r="BJ74" s="481"/>
    </row>
    <row r="75" spans="1:74" s="400" customFormat="1" ht="12" customHeight="1" x14ac:dyDescent="0.25">
      <c r="A75" s="399"/>
      <c r="B75" s="749" t="s">
        <v>849</v>
      </c>
      <c r="C75" s="748"/>
      <c r="D75" s="748"/>
      <c r="E75" s="748"/>
      <c r="F75" s="748"/>
      <c r="G75" s="748"/>
      <c r="H75" s="748"/>
      <c r="I75" s="748"/>
      <c r="J75" s="748"/>
      <c r="K75" s="748"/>
      <c r="L75" s="748"/>
      <c r="M75" s="748"/>
      <c r="N75" s="748"/>
      <c r="O75" s="748"/>
      <c r="P75" s="748"/>
      <c r="Q75" s="742"/>
      <c r="AY75" s="481"/>
      <c r="AZ75" s="481"/>
      <c r="BA75" s="481"/>
      <c r="BB75" s="481"/>
      <c r="BC75" s="481"/>
      <c r="BD75" s="586"/>
      <c r="BE75" s="586"/>
      <c r="BF75" s="586"/>
      <c r="BG75" s="481"/>
      <c r="BH75" s="481"/>
      <c r="BI75" s="481"/>
      <c r="BJ75" s="481"/>
    </row>
    <row r="76" spans="1:74" s="400" customFormat="1" ht="12" customHeight="1" x14ac:dyDescent="0.25">
      <c r="A76" s="399"/>
      <c r="B76" s="750" t="s">
        <v>850</v>
      </c>
      <c r="C76" s="752"/>
      <c r="D76" s="752"/>
      <c r="E76" s="752"/>
      <c r="F76" s="752"/>
      <c r="G76" s="752"/>
      <c r="H76" s="752"/>
      <c r="I76" s="752"/>
      <c r="J76" s="752"/>
      <c r="K76" s="752"/>
      <c r="L76" s="752"/>
      <c r="M76" s="752"/>
      <c r="N76" s="752"/>
      <c r="O76" s="752"/>
      <c r="P76" s="752"/>
      <c r="Q76" s="742"/>
      <c r="AY76" s="481"/>
      <c r="AZ76" s="481"/>
      <c r="BA76" s="481"/>
      <c r="BB76" s="481"/>
      <c r="BC76" s="481"/>
      <c r="BD76" s="586"/>
      <c r="BE76" s="586"/>
      <c r="BF76" s="586"/>
      <c r="BG76" s="481"/>
      <c r="BH76" s="481"/>
      <c r="BI76" s="481"/>
      <c r="BJ76" s="481"/>
    </row>
    <row r="77" spans="1:74" s="400" customFormat="1" ht="12" customHeight="1" x14ac:dyDescent="0.25">
      <c r="A77" s="399"/>
      <c r="B77" s="751" t="s">
        <v>838</v>
      </c>
      <c r="C77" s="752"/>
      <c r="D77" s="752"/>
      <c r="E77" s="752"/>
      <c r="F77" s="752"/>
      <c r="G77" s="752"/>
      <c r="H77" s="752"/>
      <c r="I77" s="752"/>
      <c r="J77" s="752"/>
      <c r="K77" s="752"/>
      <c r="L77" s="752"/>
      <c r="M77" s="752"/>
      <c r="N77" s="752"/>
      <c r="O77" s="752"/>
      <c r="P77" s="752"/>
      <c r="Q77" s="742"/>
      <c r="AY77" s="481"/>
      <c r="AZ77" s="481"/>
      <c r="BA77" s="481"/>
      <c r="BB77" s="481"/>
      <c r="BC77" s="481"/>
      <c r="BD77" s="586"/>
      <c r="BE77" s="586"/>
      <c r="BF77" s="586"/>
      <c r="BG77" s="481"/>
      <c r="BH77" s="481"/>
      <c r="BI77" s="481"/>
      <c r="BJ77" s="481"/>
    </row>
    <row r="78" spans="1:74" s="401" customFormat="1" ht="12" customHeight="1" x14ac:dyDescent="0.25">
      <c r="A78" s="393"/>
      <c r="B78" s="771" t="s">
        <v>1380</v>
      </c>
      <c r="C78" s="742"/>
      <c r="D78" s="742"/>
      <c r="E78" s="742"/>
      <c r="F78" s="742"/>
      <c r="G78" s="742"/>
      <c r="H78" s="742"/>
      <c r="I78" s="742"/>
      <c r="J78" s="742"/>
      <c r="K78" s="742"/>
      <c r="L78" s="742"/>
      <c r="M78" s="742"/>
      <c r="N78" s="742"/>
      <c r="O78" s="742"/>
      <c r="P78" s="742"/>
      <c r="Q78" s="742"/>
      <c r="AY78" s="482"/>
      <c r="AZ78" s="482"/>
      <c r="BA78" s="482"/>
      <c r="BB78" s="482"/>
      <c r="BC78" s="482"/>
      <c r="BD78" s="587"/>
      <c r="BE78" s="587"/>
      <c r="BF78" s="587"/>
      <c r="BG78" s="482"/>
      <c r="BH78" s="482"/>
      <c r="BI78" s="482"/>
      <c r="BJ78" s="482"/>
    </row>
    <row r="79" spans="1:74" x14ac:dyDescent="0.25">
      <c r="BK79" s="367"/>
      <c r="BL79" s="367"/>
      <c r="BM79" s="367"/>
      <c r="BN79" s="367"/>
      <c r="BO79" s="367"/>
      <c r="BP79" s="367"/>
      <c r="BQ79" s="367"/>
      <c r="BR79" s="367"/>
      <c r="BS79" s="367"/>
      <c r="BT79" s="367"/>
      <c r="BU79" s="367"/>
      <c r="BV79" s="367"/>
    </row>
    <row r="80" spans="1:74" x14ac:dyDescent="0.25">
      <c r="BK80" s="367"/>
      <c r="BL80" s="367"/>
      <c r="BM80" s="367"/>
      <c r="BN80" s="367"/>
      <c r="BO80" s="367"/>
      <c r="BP80" s="367"/>
      <c r="BQ80" s="367"/>
      <c r="BR80" s="367"/>
      <c r="BS80" s="367"/>
      <c r="BT80" s="367"/>
      <c r="BU80" s="367"/>
      <c r="BV80" s="367"/>
    </row>
    <row r="81" spans="63:74" x14ac:dyDescent="0.25">
      <c r="BK81" s="367"/>
      <c r="BL81" s="367"/>
      <c r="BM81" s="367"/>
      <c r="BN81" s="367"/>
      <c r="BO81" s="367"/>
      <c r="BP81" s="367"/>
      <c r="BQ81" s="367"/>
      <c r="BR81" s="367"/>
      <c r="BS81" s="367"/>
      <c r="BT81" s="367"/>
      <c r="BU81" s="367"/>
      <c r="BV81" s="367"/>
    </row>
    <row r="82" spans="63:74" x14ac:dyDescent="0.25">
      <c r="BK82" s="367"/>
      <c r="BL82" s="367"/>
      <c r="BM82" s="367"/>
      <c r="BN82" s="367"/>
      <c r="BO82" s="367"/>
      <c r="BP82" s="367"/>
      <c r="BQ82" s="367"/>
      <c r="BR82" s="367"/>
      <c r="BS82" s="367"/>
      <c r="BT82" s="367"/>
      <c r="BU82" s="367"/>
      <c r="BV82" s="367"/>
    </row>
    <row r="83" spans="63:74" x14ac:dyDescent="0.25">
      <c r="BK83" s="367"/>
      <c r="BL83" s="367"/>
      <c r="BM83" s="367"/>
      <c r="BN83" s="367"/>
      <c r="BO83" s="367"/>
      <c r="BP83" s="367"/>
      <c r="BQ83" s="367"/>
      <c r="BR83" s="367"/>
      <c r="BS83" s="367"/>
      <c r="BT83" s="367"/>
      <c r="BU83" s="367"/>
      <c r="BV83" s="367"/>
    </row>
    <row r="84" spans="63:74" x14ac:dyDescent="0.25">
      <c r="BK84" s="367"/>
      <c r="BL84" s="367"/>
      <c r="BM84" s="367"/>
      <c r="BN84" s="367"/>
      <c r="BO84" s="367"/>
      <c r="BP84" s="367"/>
      <c r="BQ84" s="367"/>
      <c r="BR84" s="367"/>
      <c r="BS84" s="367"/>
      <c r="BT84" s="367"/>
      <c r="BU84" s="367"/>
      <c r="BV84" s="367"/>
    </row>
    <row r="85" spans="63:74" x14ac:dyDescent="0.25">
      <c r="BK85" s="367"/>
      <c r="BL85" s="367"/>
      <c r="BM85" s="367"/>
      <c r="BN85" s="367"/>
      <c r="BO85" s="367"/>
      <c r="BP85" s="367"/>
      <c r="BQ85" s="367"/>
      <c r="BR85" s="367"/>
      <c r="BS85" s="367"/>
      <c r="BT85" s="367"/>
      <c r="BU85" s="367"/>
      <c r="BV85" s="367"/>
    </row>
    <row r="86" spans="63:74" x14ac:dyDescent="0.25">
      <c r="BK86" s="367"/>
      <c r="BL86" s="367"/>
      <c r="BM86" s="367"/>
      <c r="BN86" s="367"/>
      <c r="BO86" s="367"/>
      <c r="BP86" s="367"/>
      <c r="BQ86" s="367"/>
      <c r="BR86" s="367"/>
      <c r="BS86" s="367"/>
      <c r="BT86" s="367"/>
      <c r="BU86" s="367"/>
      <c r="BV86" s="367"/>
    </row>
    <row r="87" spans="63:74" x14ac:dyDescent="0.25">
      <c r="BK87" s="367"/>
      <c r="BL87" s="367"/>
      <c r="BM87" s="367"/>
      <c r="BN87" s="367"/>
      <c r="BO87" s="367"/>
      <c r="BP87" s="367"/>
      <c r="BQ87" s="367"/>
      <c r="BR87" s="367"/>
      <c r="BS87" s="367"/>
      <c r="BT87" s="367"/>
      <c r="BU87" s="367"/>
      <c r="BV87" s="367"/>
    </row>
    <row r="88" spans="63:74" x14ac:dyDescent="0.25">
      <c r="BK88" s="367"/>
      <c r="BL88" s="367"/>
      <c r="BM88" s="367"/>
      <c r="BN88" s="367"/>
      <c r="BO88" s="367"/>
      <c r="BP88" s="367"/>
      <c r="BQ88" s="367"/>
      <c r="BR88" s="367"/>
      <c r="BS88" s="367"/>
      <c r="BT88" s="367"/>
      <c r="BU88" s="367"/>
      <c r="BV88" s="367"/>
    </row>
    <row r="89" spans="63:74" x14ac:dyDescent="0.25">
      <c r="BK89" s="367"/>
      <c r="BL89" s="367"/>
      <c r="BM89" s="367"/>
      <c r="BN89" s="367"/>
      <c r="BO89" s="367"/>
      <c r="BP89" s="367"/>
      <c r="BQ89" s="367"/>
      <c r="BR89" s="367"/>
      <c r="BS89" s="367"/>
      <c r="BT89" s="367"/>
      <c r="BU89" s="367"/>
      <c r="BV89" s="367"/>
    </row>
    <row r="90" spans="63:74" x14ac:dyDescent="0.25">
      <c r="BK90" s="367"/>
      <c r="BL90" s="367"/>
      <c r="BM90" s="367"/>
      <c r="BN90" s="367"/>
      <c r="BO90" s="367"/>
      <c r="BP90" s="367"/>
      <c r="BQ90" s="367"/>
      <c r="BR90" s="367"/>
      <c r="BS90" s="367"/>
      <c r="BT90" s="367"/>
      <c r="BU90" s="367"/>
      <c r="BV90" s="367"/>
    </row>
    <row r="91" spans="63:74" x14ac:dyDescent="0.25">
      <c r="BK91" s="367"/>
      <c r="BL91" s="367"/>
      <c r="BM91" s="367"/>
      <c r="BN91" s="367"/>
      <c r="BO91" s="367"/>
      <c r="BP91" s="367"/>
      <c r="BQ91" s="367"/>
      <c r="BR91" s="367"/>
      <c r="BS91" s="367"/>
      <c r="BT91" s="367"/>
      <c r="BU91" s="367"/>
      <c r="BV91" s="367"/>
    </row>
    <row r="92" spans="63:74" x14ac:dyDescent="0.25">
      <c r="BK92" s="367"/>
      <c r="BL92" s="367"/>
      <c r="BM92" s="367"/>
      <c r="BN92" s="367"/>
      <c r="BO92" s="367"/>
      <c r="BP92" s="367"/>
      <c r="BQ92" s="367"/>
      <c r="BR92" s="367"/>
      <c r="BS92" s="367"/>
      <c r="BT92" s="367"/>
      <c r="BU92" s="367"/>
      <c r="BV92" s="367"/>
    </row>
    <row r="93" spans="63:74" x14ac:dyDescent="0.25">
      <c r="BK93" s="367"/>
      <c r="BL93" s="367"/>
      <c r="BM93" s="367"/>
      <c r="BN93" s="367"/>
      <c r="BO93" s="367"/>
      <c r="BP93" s="367"/>
      <c r="BQ93" s="367"/>
      <c r="BR93" s="367"/>
      <c r="BS93" s="367"/>
      <c r="BT93" s="367"/>
      <c r="BU93" s="367"/>
      <c r="BV93" s="367"/>
    </row>
    <row r="94" spans="63:74" x14ac:dyDescent="0.25">
      <c r="BK94" s="367"/>
      <c r="BL94" s="367"/>
      <c r="BM94" s="367"/>
      <c r="BN94" s="367"/>
      <c r="BO94" s="367"/>
      <c r="BP94" s="367"/>
      <c r="BQ94" s="367"/>
      <c r="BR94" s="367"/>
      <c r="BS94" s="367"/>
      <c r="BT94" s="367"/>
      <c r="BU94" s="367"/>
      <c r="BV94" s="367"/>
    </row>
    <row r="95" spans="63:74" x14ac:dyDescent="0.25">
      <c r="BK95" s="367"/>
      <c r="BL95" s="367"/>
      <c r="BM95" s="367"/>
      <c r="BN95" s="367"/>
      <c r="BO95" s="367"/>
      <c r="BP95" s="367"/>
      <c r="BQ95" s="367"/>
      <c r="BR95" s="367"/>
      <c r="BS95" s="367"/>
      <c r="BT95" s="367"/>
      <c r="BU95" s="367"/>
      <c r="BV95" s="367"/>
    </row>
    <row r="96" spans="63:74" x14ac:dyDescent="0.25">
      <c r="BK96" s="367"/>
      <c r="BL96" s="367"/>
      <c r="BM96" s="367"/>
      <c r="BN96" s="367"/>
      <c r="BO96" s="367"/>
      <c r="BP96" s="367"/>
      <c r="BQ96" s="367"/>
      <c r="BR96" s="367"/>
      <c r="BS96" s="367"/>
      <c r="BT96" s="367"/>
      <c r="BU96" s="367"/>
      <c r="BV96" s="367"/>
    </row>
    <row r="97" spans="63:74" x14ac:dyDescent="0.25">
      <c r="BK97" s="367"/>
      <c r="BL97" s="367"/>
      <c r="BM97" s="367"/>
      <c r="BN97" s="367"/>
      <c r="BO97" s="367"/>
      <c r="BP97" s="367"/>
      <c r="BQ97" s="367"/>
      <c r="BR97" s="367"/>
      <c r="BS97" s="367"/>
      <c r="BT97" s="367"/>
      <c r="BU97" s="367"/>
      <c r="BV97" s="367"/>
    </row>
    <row r="98" spans="63:74" x14ac:dyDescent="0.25">
      <c r="BK98" s="367"/>
      <c r="BL98" s="367"/>
      <c r="BM98" s="367"/>
      <c r="BN98" s="367"/>
      <c r="BO98" s="367"/>
      <c r="BP98" s="367"/>
      <c r="BQ98" s="367"/>
      <c r="BR98" s="367"/>
      <c r="BS98" s="367"/>
      <c r="BT98" s="367"/>
      <c r="BU98" s="367"/>
      <c r="BV98" s="367"/>
    </row>
    <row r="99" spans="63:74" x14ac:dyDescent="0.25">
      <c r="BK99" s="367"/>
      <c r="BL99" s="367"/>
      <c r="BM99" s="367"/>
      <c r="BN99" s="367"/>
      <c r="BO99" s="367"/>
      <c r="BP99" s="367"/>
      <c r="BQ99" s="367"/>
      <c r="BR99" s="367"/>
      <c r="BS99" s="367"/>
      <c r="BT99" s="367"/>
      <c r="BU99" s="367"/>
      <c r="BV99" s="367"/>
    </row>
    <row r="100" spans="63:74" x14ac:dyDescent="0.25">
      <c r="BK100" s="367"/>
      <c r="BL100" s="367"/>
      <c r="BM100" s="367"/>
      <c r="BN100" s="367"/>
      <c r="BO100" s="367"/>
      <c r="BP100" s="367"/>
      <c r="BQ100" s="367"/>
      <c r="BR100" s="367"/>
      <c r="BS100" s="367"/>
      <c r="BT100" s="367"/>
      <c r="BU100" s="367"/>
      <c r="BV100" s="367"/>
    </row>
    <row r="101" spans="63:74" x14ac:dyDescent="0.25">
      <c r="BK101" s="367"/>
      <c r="BL101" s="367"/>
      <c r="BM101" s="367"/>
      <c r="BN101" s="367"/>
      <c r="BO101" s="367"/>
      <c r="BP101" s="367"/>
      <c r="BQ101" s="367"/>
      <c r="BR101" s="367"/>
      <c r="BS101" s="367"/>
      <c r="BT101" s="367"/>
      <c r="BU101" s="367"/>
      <c r="BV101" s="367"/>
    </row>
    <row r="102" spans="63:74" x14ac:dyDescent="0.25">
      <c r="BK102" s="367"/>
      <c r="BL102" s="367"/>
      <c r="BM102" s="367"/>
      <c r="BN102" s="367"/>
      <c r="BO102" s="367"/>
      <c r="BP102" s="367"/>
      <c r="BQ102" s="367"/>
      <c r="BR102" s="367"/>
      <c r="BS102" s="367"/>
      <c r="BT102" s="367"/>
      <c r="BU102" s="367"/>
      <c r="BV102" s="367"/>
    </row>
    <row r="103" spans="63:74" x14ac:dyDescent="0.25">
      <c r="BK103" s="367"/>
      <c r="BL103" s="367"/>
      <c r="BM103" s="367"/>
      <c r="BN103" s="367"/>
      <c r="BO103" s="367"/>
      <c r="BP103" s="367"/>
      <c r="BQ103" s="367"/>
      <c r="BR103" s="367"/>
      <c r="BS103" s="367"/>
      <c r="BT103" s="367"/>
      <c r="BU103" s="367"/>
      <c r="BV103" s="367"/>
    </row>
    <row r="104" spans="63:74" x14ac:dyDescent="0.25">
      <c r="BK104" s="367"/>
      <c r="BL104" s="367"/>
      <c r="BM104" s="367"/>
      <c r="BN104" s="367"/>
      <c r="BO104" s="367"/>
      <c r="BP104" s="367"/>
      <c r="BQ104" s="367"/>
      <c r="BR104" s="367"/>
      <c r="BS104" s="367"/>
      <c r="BT104" s="367"/>
      <c r="BU104" s="367"/>
      <c r="BV104" s="367"/>
    </row>
    <row r="105" spans="63:74" x14ac:dyDescent="0.25">
      <c r="BK105" s="367"/>
      <c r="BL105" s="367"/>
      <c r="BM105" s="367"/>
      <c r="BN105" s="367"/>
      <c r="BO105" s="367"/>
      <c r="BP105" s="367"/>
      <c r="BQ105" s="367"/>
      <c r="BR105" s="367"/>
      <c r="BS105" s="367"/>
      <c r="BT105" s="367"/>
      <c r="BU105" s="367"/>
      <c r="BV105" s="367"/>
    </row>
    <row r="106" spans="63:74" x14ac:dyDescent="0.25">
      <c r="BK106" s="367"/>
      <c r="BL106" s="367"/>
      <c r="BM106" s="367"/>
      <c r="BN106" s="367"/>
      <c r="BO106" s="367"/>
      <c r="BP106" s="367"/>
      <c r="BQ106" s="367"/>
      <c r="BR106" s="367"/>
      <c r="BS106" s="367"/>
      <c r="BT106" s="367"/>
      <c r="BU106" s="367"/>
      <c r="BV106" s="367"/>
    </row>
    <row r="107" spans="63:74" x14ac:dyDescent="0.25">
      <c r="BK107" s="367"/>
      <c r="BL107" s="367"/>
      <c r="BM107" s="367"/>
      <c r="BN107" s="367"/>
      <c r="BO107" s="367"/>
      <c r="BP107" s="367"/>
      <c r="BQ107" s="367"/>
      <c r="BR107" s="367"/>
      <c r="BS107" s="367"/>
      <c r="BT107" s="367"/>
      <c r="BU107" s="367"/>
      <c r="BV107" s="367"/>
    </row>
    <row r="108" spans="63:74" x14ac:dyDescent="0.25">
      <c r="BK108" s="367"/>
      <c r="BL108" s="367"/>
      <c r="BM108" s="367"/>
      <c r="BN108" s="367"/>
      <c r="BO108" s="367"/>
      <c r="BP108" s="367"/>
      <c r="BQ108" s="367"/>
      <c r="BR108" s="367"/>
      <c r="BS108" s="367"/>
      <c r="BT108" s="367"/>
      <c r="BU108" s="367"/>
      <c r="BV108" s="367"/>
    </row>
    <row r="109" spans="63:74" x14ac:dyDescent="0.25">
      <c r="BK109" s="367"/>
      <c r="BL109" s="367"/>
      <c r="BM109" s="367"/>
      <c r="BN109" s="367"/>
      <c r="BO109" s="367"/>
      <c r="BP109" s="367"/>
      <c r="BQ109" s="367"/>
      <c r="BR109" s="367"/>
      <c r="BS109" s="367"/>
      <c r="BT109" s="367"/>
      <c r="BU109" s="367"/>
      <c r="BV109" s="367"/>
    </row>
    <row r="110" spans="63:74" x14ac:dyDescent="0.25">
      <c r="BK110" s="367"/>
      <c r="BL110" s="367"/>
      <c r="BM110" s="367"/>
      <c r="BN110" s="367"/>
      <c r="BO110" s="367"/>
      <c r="BP110" s="367"/>
      <c r="BQ110" s="367"/>
      <c r="BR110" s="367"/>
      <c r="BS110" s="367"/>
      <c r="BT110" s="367"/>
      <c r="BU110" s="367"/>
      <c r="BV110" s="367"/>
    </row>
    <row r="111" spans="63:74" x14ac:dyDescent="0.25">
      <c r="BK111" s="367"/>
      <c r="BL111" s="367"/>
      <c r="BM111" s="367"/>
      <c r="BN111" s="367"/>
      <c r="BO111" s="367"/>
      <c r="BP111" s="367"/>
      <c r="BQ111" s="367"/>
      <c r="BR111" s="367"/>
      <c r="BS111" s="367"/>
      <c r="BT111" s="367"/>
      <c r="BU111" s="367"/>
      <c r="BV111" s="367"/>
    </row>
    <row r="112" spans="63: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sheetData>
  <mergeCells count="24">
    <mergeCell ref="B77:Q77"/>
    <mergeCell ref="B78:Q78"/>
    <mergeCell ref="B71:Q71"/>
    <mergeCell ref="B72:Q72"/>
    <mergeCell ref="B75:Q75"/>
    <mergeCell ref="B76:Q76"/>
    <mergeCell ref="B73:Q73"/>
    <mergeCell ref="B74:Q74"/>
    <mergeCell ref="A1:A2"/>
    <mergeCell ref="B70:Q70"/>
    <mergeCell ref="B63:Q63"/>
    <mergeCell ref="B64:Q64"/>
    <mergeCell ref="B65:Q65"/>
    <mergeCell ref="B1:AL1"/>
    <mergeCell ref="C3:N3"/>
    <mergeCell ref="O3:Z3"/>
    <mergeCell ref="AA3:AL3"/>
    <mergeCell ref="BK3:BV3"/>
    <mergeCell ref="AY3:BJ3"/>
    <mergeCell ref="AM3:AX3"/>
    <mergeCell ref="B69:Q69"/>
    <mergeCell ref="B67:Q67"/>
    <mergeCell ref="B66:Q66"/>
    <mergeCell ref="B68:Q68"/>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I11" sqref="BI11"/>
    </sheetView>
  </sheetViews>
  <sheetFormatPr defaultColWidth="9.6328125" defaultRowHeight="10.5" x14ac:dyDescent="0.25"/>
  <cols>
    <col min="1" max="1" width="12" style="153" customWidth="1"/>
    <col min="2" max="2" width="32.36328125" style="153" customWidth="1"/>
    <col min="3" max="3" width="7.6328125" style="153" customWidth="1"/>
    <col min="4" max="50" width="6.6328125" style="153" customWidth="1"/>
    <col min="51" max="55" width="6.6328125" style="365" customWidth="1"/>
    <col min="56" max="58" width="6.6328125" style="585" customWidth="1"/>
    <col min="59" max="59" width="6.6328125" style="365" customWidth="1"/>
    <col min="60" max="60" width="6.6328125" style="681" customWidth="1"/>
    <col min="61" max="62" width="6.6328125" style="365" customWidth="1"/>
    <col min="63" max="74" width="6.6328125" style="153" customWidth="1"/>
    <col min="75" max="75" width="9.6328125" style="153"/>
    <col min="76" max="77" width="11.6328125" style="153" bestFit="1" customWidth="1"/>
    <col min="78" max="16384" width="9.6328125" style="153"/>
  </cols>
  <sheetData>
    <row r="1" spans="1:74" ht="13.25" customHeight="1" x14ac:dyDescent="0.3">
      <c r="A1" s="766" t="s">
        <v>798</v>
      </c>
      <c r="B1" s="798" t="s">
        <v>981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5">
      <c r="A5" s="564"/>
      <c r="B5" s="154" t="s">
        <v>929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930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931</v>
      </c>
      <c r="B7" s="566" t="s">
        <v>932</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1.9553229999999999</v>
      </c>
      <c r="AN7" s="208">
        <v>1.898862</v>
      </c>
      <c r="AO7" s="208">
        <v>1.978129</v>
      </c>
      <c r="AP7" s="208">
        <v>1.766</v>
      </c>
      <c r="AQ7" s="208">
        <v>1.863097</v>
      </c>
      <c r="AR7" s="208">
        <v>2.1326000000000001</v>
      </c>
      <c r="AS7" s="208">
        <v>2.1820650000000001</v>
      </c>
      <c r="AT7" s="208">
        <v>2.1460970000000001</v>
      </c>
      <c r="AU7" s="208">
        <v>2.0971329999999999</v>
      </c>
      <c r="AV7" s="208">
        <v>2.1388389999999999</v>
      </c>
      <c r="AW7" s="208">
        <v>2.1138330000000001</v>
      </c>
      <c r="AX7" s="208">
        <v>1.913645</v>
      </c>
      <c r="AY7" s="208">
        <v>2.0346129999999998</v>
      </c>
      <c r="AZ7" s="208">
        <v>1.556071</v>
      </c>
      <c r="BA7" s="208">
        <v>1.980129</v>
      </c>
      <c r="BB7" s="208">
        <v>2.2029670000000001</v>
      </c>
      <c r="BC7" s="208">
        <v>2.1748069999999999</v>
      </c>
      <c r="BD7" s="208">
        <v>2.1840329999999999</v>
      </c>
      <c r="BE7" s="208">
        <v>2.1623869999999998</v>
      </c>
      <c r="BF7" s="208">
        <v>2.2091940000000001</v>
      </c>
      <c r="BG7" s="208">
        <v>2.1100944333</v>
      </c>
      <c r="BH7" s="208">
        <v>2.2697770476999999</v>
      </c>
      <c r="BI7" s="324">
        <v>2.1174469999999999</v>
      </c>
      <c r="BJ7" s="324">
        <v>2.2314660000000002</v>
      </c>
      <c r="BK7" s="324">
        <v>2.2382219999999999</v>
      </c>
      <c r="BL7" s="324">
        <v>2.2887499999999998</v>
      </c>
      <c r="BM7" s="324">
        <v>2.3413369999999998</v>
      </c>
      <c r="BN7" s="324">
        <v>2.3812829999999998</v>
      </c>
      <c r="BO7" s="324">
        <v>2.4398330000000001</v>
      </c>
      <c r="BP7" s="324">
        <v>2.4568880000000002</v>
      </c>
      <c r="BQ7" s="324">
        <v>2.4450810000000001</v>
      </c>
      <c r="BR7" s="324">
        <v>2.5118749999999999</v>
      </c>
      <c r="BS7" s="324">
        <v>2.5082249999999999</v>
      </c>
      <c r="BT7" s="324">
        <v>2.5724140000000002</v>
      </c>
      <c r="BU7" s="324">
        <v>2.6000100000000002</v>
      </c>
      <c r="BV7" s="324">
        <v>2.520645</v>
      </c>
    </row>
    <row r="8" spans="1:74" x14ac:dyDescent="0.25">
      <c r="A8" s="565" t="s">
        <v>933</v>
      </c>
      <c r="B8" s="566" t="s">
        <v>934</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1.754419</v>
      </c>
      <c r="AN8" s="208">
        <v>1.7032069999999999</v>
      </c>
      <c r="AO8" s="208">
        <v>1.760032</v>
      </c>
      <c r="AP8" s="208">
        <v>1.6914</v>
      </c>
      <c r="AQ8" s="208">
        <v>1.530645</v>
      </c>
      <c r="AR8" s="208">
        <v>1.6140000000000001</v>
      </c>
      <c r="AS8" s="208">
        <v>1.671516</v>
      </c>
      <c r="AT8" s="208">
        <v>1.679419</v>
      </c>
      <c r="AU8" s="208">
        <v>1.6924999999999999</v>
      </c>
      <c r="AV8" s="208">
        <v>1.680677</v>
      </c>
      <c r="AW8" s="208">
        <v>1.7154670000000001</v>
      </c>
      <c r="AX8" s="208">
        <v>1.696194</v>
      </c>
      <c r="AY8" s="208">
        <v>1.7071609999999999</v>
      </c>
      <c r="AZ8" s="208">
        <v>1.4313929999999999</v>
      </c>
      <c r="BA8" s="208">
        <v>1.6931290000000001</v>
      </c>
      <c r="BB8" s="208">
        <v>1.7413000000000001</v>
      </c>
      <c r="BC8" s="208">
        <v>1.7529030000000001</v>
      </c>
      <c r="BD8" s="208">
        <v>1.737733</v>
      </c>
      <c r="BE8" s="208">
        <v>1.7356450000000001</v>
      </c>
      <c r="BF8" s="208">
        <v>1.762</v>
      </c>
      <c r="BG8" s="208">
        <v>1.8295314332999999</v>
      </c>
      <c r="BH8" s="208">
        <v>1.7903228613</v>
      </c>
      <c r="BI8" s="324">
        <v>1.8241830000000001</v>
      </c>
      <c r="BJ8" s="324">
        <v>1.8154520000000001</v>
      </c>
      <c r="BK8" s="324">
        <v>1.8123339999999999</v>
      </c>
      <c r="BL8" s="324">
        <v>1.821383</v>
      </c>
      <c r="BM8" s="324">
        <v>1.8288180000000001</v>
      </c>
      <c r="BN8" s="324">
        <v>1.7985910000000001</v>
      </c>
      <c r="BO8" s="324">
        <v>1.8062240000000001</v>
      </c>
      <c r="BP8" s="324">
        <v>1.8043020000000001</v>
      </c>
      <c r="BQ8" s="324">
        <v>1.8100909999999999</v>
      </c>
      <c r="BR8" s="324">
        <v>1.831083</v>
      </c>
      <c r="BS8" s="324">
        <v>1.839134</v>
      </c>
      <c r="BT8" s="324">
        <v>1.8459909999999999</v>
      </c>
      <c r="BU8" s="324">
        <v>1.845583</v>
      </c>
      <c r="BV8" s="324">
        <v>1.8468059999999999</v>
      </c>
    </row>
    <row r="9" spans="1:74" x14ac:dyDescent="0.25">
      <c r="A9" s="565" t="s">
        <v>935</v>
      </c>
      <c r="B9" s="566" t="s">
        <v>962</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0.92532199999999998</v>
      </c>
      <c r="AN9" s="208">
        <v>0.89779399999999998</v>
      </c>
      <c r="AO9" s="208">
        <v>0.93471000000000004</v>
      </c>
      <c r="AP9" s="208">
        <v>0.90429999999999999</v>
      </c>
      <c r="AQ9" s="208">
        <v>0.81274199999999996</v>
      </c>
      <c r="AR9" s="208">
        <v>0.86003399999999997</v>
      </c>
      <c r="AS9" s="208">
        <v>0.89222599999999996</v>
      </c>
      <c r="AT9" s="208">
        <v>0.89803299999999997</v>
      </c>
      <c r="AU9" s="208">
        <v>0.90116700000000005</v>
      </c>
      <c r="AV9" s="208">
        <v>0.887548</v>
      </c>
      <c r="AW9" s="208">
        <v>0.90626700000000004</v>
      </c>
      <c r="AX9" s="208">
        <v>0.89058000000000004</v>
      </c>
      <c r="AY9" s="208">
        <v>0.89267799999999997</v>
      </c>
      <c r="AZ9" s="208">
        <v>0.75721499999999997</v>
      </c>
      <c r="BA9" s="208">
        <v>0.88803299999999996</v>
      </c>
      <c r="BB9" s="208">
        <v>0.91433299999999995</v>
      </c>
      <c r="BC9" s="208">
        <v>0.92577500000000001</v>
      </c>
      <c r="BD9" s="208">
        <v>0.92156700000000003</v>
      </c>
      <c r="BE9" s="208">
        <v>0.91971000000000003</v>
      </c>
      <c r="BF9" s="208">
        <v>0.93964499999999995</v>
      </c>
      <c r="BG9" s="208">
        <v>0.94067581667</v>
      </c>
      <c r="BH9" s="208">
        <v>0.95058517336000004</v>
      </c>
      <c r="BI9" s="324">
        <v>0.96863129999999997</v>
      </c>
      <c r="BJ9" s="324">
        <v>0.96017779999999997</v>
      </c>
      <c r="BK9" s="324">
        <v>0.95716880000000004</v>
      </c>
      <c r="BL9" s="324">
        <v>0.95946989999999999</v>
      </c>
      <c r="BM9" s="324">
        <v>0.96704599999999996</v>
      </c>
      <c r="BN9" s="324">
        <v>0.95551470000000005</v>
      </c>
      <c r="BO9" s="324">
        <v>0.95807609999999999</v>
      </c>
      <c r="BP9" s="324">
        <v>0.96017529999999995</v>
      </c>
      <c r="BQ9" s="324">
        <v>0.96224600000000005</v>
      </c>
      <c r="BR9" s="324">
        <v>0.97467000000000004</v>
      </c>
      <c r="BS9" s="324">
        <v>0.98147890000000004</v>
      </c>
      <c r="BT9" s="324">
        <v>0.98161089999999995</v>
      </c>
      <c r="BU9" s="324">
        <v>0.97941610000000001</v>
      </c>
      <c r="BV9" s="324">
        <v>0.97597970000000001</v>
      </c>
    </row>
    <row r="10" spans="1:74" x14ac:dyDescent="0.25">
      <c r="A10" s="565" t="s">
        <v>937</v>
      </c>
      <c r="B10" s="566" t="s">
        <v>938</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0.57071000000000005</v>
      </c>
      <c r="AN10" s="208">
        <v>0.552172</v>
      </c>
      <c r="AO10" s="208">
        <v>0.57999999999999996</v>
      </c>
      <c r="AP10" s="208">
        <v>0.57256700000000005</v>
      </c>
      <c r="AQ10" s="208">
        <v>0.538968</v>
      </c>
      <c r="AR10" s="208">
        <v>0.58803300000000003</v>
      </c>
      <c r="AS10" s="208">
        <v>0.62177400000000005</v>
      </c>
      <c r="AT10" s="208">
        <v>0.62790299999999999</v>
      </c>
      <c r="AU10" s="208">
        <v>0.61703300000000005</v>
      </c>
      <c r="AV10" s="208">
        <v>0.590194</v>
      </c>
      <c r="AW10" s="208">
        <v>0.58589999999999998</v>
      </c>
      <c r="AX10" s="208">
        <v>0.55783899999999997</v>
      </c>
      <c r="AY10" s="208">
        <v>0.55364500000000005</v>
      </c>
      <c r="AZ10" s="208">
        <v>0.47021400000000002</v>
      </c>
      <c r="BA10" s="208">
        <v>0.55451600000000001</v>
      </c>
      <c r="BB10" s="208">
        <v>0.58409999999999995</v>
      </c>
      <c r="BC10" s="208">
        <v>0.60761200000000004</v>
      </c>
      <c r="BD10" s="208">
        <v>0.63109999999999999</v>
      </c>
      <c r="BE10" s="208">
        <v>0.63745200000000002</v>
      </c>
      <c r="BF10" s="208">
        <v>0.65735500000000002</v>
      </c>
      <c r="BG10" s="208">
        <v>0.62957364999999998</v>
      </c>
      <c r="BH10" s="208">
        <v>0.62655174839000005</v>
      </c>
      <c r="BI10" s="324">
        <v>0.61707579999999995</v>
      </c>
      <c r="BJ10" s="324">
        <v>0.59859859999999998</v>
      </c>
      <c r="BK10" s="324">
        <v>0.58978830000000004</v>
      </c>
      <c r="BL10" s="324">
        <v>0.59269819999999995</v>
      </c>
      <c r="BM10" s="324">
        <v>0.60640130000000003</v>
      </c>
      <c r="BN10" s="324">
        <v>0.60553009999999996</v>
      </c>
      <c r="BO10" s="324">
        <v>0.62047569999999996</v>
      </c>
      <c r="BP10" s="324">
        <v>0.63568539999999996</v>
      </c>
      <c r="BQ10" s="324">
        <v>0.64666420000000002</v>
      </c>
      <c r="BR10" s="324">
        <v>0.64892280000000002</v>
      </c>
      <c r="BS10" s="324">
        <v>0.65149650000000003</v>
      </c>
      <c r="BT10" s="324">
        <v>0.63820209999999999</v>
      </c>
      <c r="BU10" s="324">
        <v>0.62197150000000001</v>
      </c>
      <c r="BV10" s="324">
        <v>0.60643440000000004</v>
      </c>
    </row>
    <row r="11" spans="1:74" x14ac:dyDescent="0.25">
      <c r="A11" s="565"/>
      <c r="B11" s="154" t="s">
        <v>939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364"/>
      <c r="BJ11" s="364"/>
      <c r="BK11" s="364"/>
      <c r="BL11" s="364"/>
      <c r="BM11" s="364"/>
      <c r="BN11" s="364"/>
      <c r="BO11" s="364"/>
      <c r="BP11" s="364"/>
      <c r="BQ11" s="364"/>
      <c r="BR11" s="364"/>
      <c r="BS11" s="364"/>
      <c r="BT11" s="364"/>
      <c r="BU11" s="364"/>
      <c r="BV11" s="364"/>
    </row>
    <row r="12" spans="1:74" x14ac:dyDescent="0.25">
      <c r="A12" s="565" t="s">
        <v>940</v>
      </c>
      <c r="B12" s="566" t="s">
        <v>941</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5.6779999999999999E-3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4.0000000000000001E-3</v>
      </c>
      <c r="BB12" s="208">
        <v>3.3E-3</v>
      </c>
      <c r="BC12" s="208">
        <v>6.7089999999999997E-3</v>
      </c>
      <c r="BD12" s="208">
        <v>4.9329999999999999E-3</v>
      </c>
      <c r="BE12" s="208">
        <v>3.0330000000000001E-3</v>
      </c>
      <c r="BF12" s="208">
        <v>4.6449999999999998E-3</v>
      </c>
      <c r="BG12" s="208">
        <v>4.1405000000000001E-3</v>
      </c>
      <c r="BH12" s="208">
        <v>4.9301199999999996E-3</v>
      </c>
      <c r="BI12" s="324">
        <v>5.1531099999999998E-3</v>
      </c>
      <c r="BJ12" s="324">
        <v>5.0188699999999999E-3</v>
      </c>
      <c r="BK12" s="324">
        <v>4.6861999999999997E-3</v>
      </c>
      <c r="BL12" s="324">
        <v>4.5007299999999997E-3</v>
      </c>
      <c r="BM12" s="324">
        <v>5.2839899999999997E-3</v>
      </c>
      <c r="BN12" s="324">
        <v>5.7406899999999997E-3</v>
      </c>
      <c r="BO12" s="324">
        <v>5.8627699999999998E-3</v>
      </c>
      <c r="BP12" s="324">
        <v>4.3994999999999998E-3</v>
      </c>
      <c r="BQ12" s="324">
        <v>5.3718500000000001E-3</v>
      </c>
      <c r="BR12" s="324">
        <v>6.6537200000000001E-3</v>
      </c>
      <c r="BS12" s="324">
        <v>5.2784800000000003E-3</v>
      </c>
      <c r="BT12" s="324">
        <v>5.4741499999999997E-3</v>
      </c>
      <c r="BU12" s="324">
        <v>5.3769100000000004E-3</v>
      </c>
      <c r="BV12" s="324">
        <v>5.2898600000000004E-3</v>
      </c>
    </row>
    <row r="13" spans="1:74" x14ac:dyDescent="0.25">
      <c r="A13" s="565" t="s">
        <v>1096</v>
      </c>
      <c r="B13" s="566" t="s">
        <v>934</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0.28072399999999997</v>
      </c>
      <c r="AO13" s="208">
        <v>0.27848400000000001</v>
      </c>
      <c r="AP13" s="208">
        <v>0.22989999999999999</v>
      </c>
      <c r="AQ13" s="208">
        <v>0.23354800000000001</v>
      </c>
      <c r="AR13" s="208">
        <v>0.2485</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0.27074199999999998</v>
      </c>
      <c r="BB13" s="208">
        <v>0.28010000000000002</v>
      </c>
      <c r="BC13" s="208">
        <v>0.301064</v>
      </c>
      <c r="BD13" s="208">
        <v>0.30146600000000001</v>
      </c>
      <c r="BE13" s="208">
        <v>0.28899999999999998</v>
      </c>
      <c r="BF13" s="208">
        <v>0.28812900000000002</v>
      </c>
      <c r="BG13" s="208">
        <v>0.2414029</v>
      </c>
      <c r="BH13" s="208">
        <v>0.30125930000000001</v>
      </c>
      <c r="BI13" s="324">
        <v>0.325909</v>
      </c>
      <c r="BJ13" s="324">
        <v>0.3374877</v>
      </c>
      <c r="BK13" s="324">
        <v>0.3183761</v>
      </c>
      <c r="BL13" s="324">
        <v>0.31230140000000001</v>
      </c>
      <c r="BM13" s="324">
        <v>0.3201331</v>
      </c>
      <c r="BN13" s="324">
        <v>0.30227789999999999</v>
      </c>
      <c r="BO13" s="324">
        <v>0.29174660000000002</v>
      </c>
      <c r="BP13" s="324">
        <v>0.33516869999999999</v>
      </c>
      <c r="BQ13" s="324">
        <v>0.32584380000000002</v>
      </c>
      <c r="BR13" s="324">
        <v>0.32045790000000002</v>
      </c>
      <c r="BS13" s="324">
        <v>0.31133549999999999</v>
      </c>
      <c r="BT13" s="324">
        <v>0.29418939999999999</v>
      </c>
      <c r="BU13" s="324">
        <v>0.31726670000000001</v>
      </c>
      <c r="BV13" s="324">
        <v>0.32704050000000001</v>
      </c>
    </row>
    <row r="14" spans="1:74" x14ac:dyDescent="0.25">
      <c r="A14" s="565" t="s">
        <v>1097</v>
      </c>
      <c r="B14" s="566" t="s">
        <v>1098</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0.26909699999999998</v>
      </c>
      <c r="AN14" s="208">
        <v>0.233621</v>
      </c>
      <c r="AO14" s="208">
        <v>0.245452</v>
      </c>
      <c r="AP14" s="208">
        <v>0.26440000000000002</v>
      </c>
      <c r="AQ14" s="208">
        <v>0.25838699999999998</v>
      </c>
      <c r="AR14" s="208">
        <v>0.25569999999999998</v>
      </c>
      <c r="AS14" s="208">
        <v>0.25790299999999999</v>
      </c>
      <c r="AT14" s="208">
        <v>0.252355</v>
      </c>
      <c r="AU14" s="208">
        <v>0.2697</v>
      </c>
      <c r="AV14" s="208">
        <v>0.279613</v>
      </c>
      <c r="AW14" s="208">
        <v>0.28489999999999999</v>
      </c>
      <c r="AX14" s="208">
        <v>0.29206500000000002</v>
      </c>
      <c r="AY14" s="208">
        <v>0.296097</v>
      </c>
      <c r="AZ14" s="208">
        <v>0.24482100000000001</v>
      </c>
      <c r="BA14" s="208">
        <v>0.26754800000000001</v>
      </c>
      <c r="BB14" s="208">
        <v>0.29909999999999998</v>
      </c>
      <c r="BC14" s="208">
        <v>0.32403199999999999</v>
      </c>
      <c r="BD14" s="208">
        <v>0.30640000000000001</v>
      </c>
      <c r="BE14" s="208">
        <v>0.29829</v>
      </c>
      <c r="BF14" s="208">
        <v>0.29590300000000003</v>
      </c>
      <c r="BG14" s="208">
        <v>0.26419900000000002</v>
      </c>
      <c r="BH14" s="208">
        <v>0.272374</v>
      </c>
      <c r="BI14" s="324">
        <v>0.28117320000000001</v>
      </c>
      <c r="BJ14" s="324">
        <v>0.30022680000000002</v>
      </c>
      <c r="BK14" s="324">
        <v>0.28407729999999998</v>
      </c>
      <c r="BL14" s="324">
        <v>0.27370610000000001</v>
      </c>
      <c r="BM14" s="324">
        <v>0.27880100000000002</v>
      </c>
      <c r="BN14" s="324">
        <v>0.28287679999999998</v>
      </c>
      <c r="BO14" s="324">
        <v>0.28748879999999999</v>
      </c>
      <c r="BP14" s="324">
        <v>0.28742289999999998</v>
      </c>
      <c r="BQ14" s="324">
        <v>0.28843010000000002</v>
      </c>
      <c r="BR14" s="324">
        <v>0.28557320000000003</v>
      </c>
      <c r="BS14" s="324">
        <v>0.27529680000000001</v>
      </c>
      <c r="BT14" s="324">
        <v>0.27297500000000002</v>
      </c>
      <c r="BU14" s="324">
        <v>0.27948269999999997</v>
      </c>
      <c r="BV14" s="324">
        <v>0.29978860000000002</v>
      </c>
    </row>
    <row r="15" spans="1:74" x14ac:dyDescent="0.25">
      <c r="A15" s="565" t="s">
        <v>942</v>
      </c>
      <c r="B15" s="566" t="s">
        <v>936</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-0.18348400000000001</v>
      </c>
      <c r="AN15" s="208">
        <v>-0.13896600000000001</v>
      </c>
      <c r="AO15" s="208">
        <v>8.8968000000000005E-2</v>
      </c>
      <c r="AP15" s="208">
        <v>0.18063299999999999</v>
      </c>
      <c r="AQ15" s="208">
        <v>0.17283899999999999</v>
      </c>
      <c r="AR15" s="208">
        <v>0.1968</v>
      </c>
      <c r="AS15" s="208">
        <v>0.201322</v>
      </c>
      <c r="AT15" s="208">
        <v>0.17871000000000001</v>
      </c>
      <c r="AU15" s="208">
        <v>2.0833999999999998E-2</v>
      </c>
      <c r="AV15" s="208">
        <v>-0.13364599999999999</v>
      </c>
      <c r="AW15" s="208">
        <v>-0.23166700000000001</v>
      </c>
      <c r="AX15" s="208">
        <v>-0.21754899999999999</v>
      </c>
      <c r="AY15" s="208">
        <v>-0.192968</v>
      </c>
      <c r="AZ15" s="208">
        <v>-0.12385699999999999</v>
      </c>
      <c r="BA15" s="208">
        <v>5.1999999999999998E-2</v>
      </c>
      <c r="BB15" s="208">
        <v>0.19616700000000001</v>
      </c>
      <c r="BC15" s="208">
        <v>0.26793600000000001</v>
      </c>
      <c r="BD15" s="208">
        <v>0.26810099999999998</v>
      </c>
      <c r="BE15" s="208">
        <v>0.25948399999999999</v>
      </c>
      <c r="BF15" s="208">
        <v>0.216807</v>
      </c>
      <c r="BG15" s="208">
        <v>6.1375800000000001E-2</v>
      </c>
      <c r="BH15" s="208">
        <v>-8.8301599999999994E-2</v>
      </c>
      <c r="BI15" s="324">
        <v>-0.24025679999999999</v>
      </c>
      <c r="BJ15" s="324">
        <v>-0.24529570000000001</v>
      </c>
      <c r="BK15" s="324">
        <v>-0.2032284</v>
      </c>
      <c r="BL15" s="324">
        <v>-0.12600990000000001</v>
      </c>
      <c r="BM15" s="324">
        <v>7.9122200000000004E-2</v>
      </c>
      <c r="BN15" s="324">
        <v>0.23484060000000001</v>
      </c>
      <c r="BO15" s="324">
        <v>0.2786843</v>
      </c>
      <c r="BP15" s="324">
        <v>0.27420539999999999</v>
      </c>
      <c r="BQ15" s="324">
        <v>0.26930769999999998</v>
      </c>
      <c r="BR15" s="324">
        <v>0.24707709999999999</v>
      </c>
      <c r="BS15" s="324">
        <v>4.8266999999999997E-2</v>
      </c>
      <c r="BT15" s="324">
        <v>-9.4538399999999995E-2</v>
      </c>
      <c r="BU15" s="324">
        <v>-0.24158499999999999</v>
      </c>
      <c r="BV15" s="324">
        <v>-0.24780340000000001</v>
      </c>
    </row>
    <row r="16" spans="1:74" x14ac:dyDescent="0.25">
      <c r="A16" s="565"/>
      <c r="B16" s="154" t="s">
        <v>943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364"/>
      <c r="BJ16" s="364"/>
      <c r="BK16" s="364"/>
      <c r="BL16" s="364"/>
      <c r="BM16" s="364"/>
      <c r="BN16" s="364"/>
      <c r="BO16" s="364"/>
      <c r="BP16" s="364"/>
      <c r="BQ16" s="364"/>
      <c r="BR16" s="364"/>
      <c r="BS16" s="364"/>
      <c r="BT16" s="364"/>
      <c r="BU16" s="364"/>
      <c r="BV16" s="364"/>
    </row>
    <row r="17" spans="1:74" x14ac:dyDescent="0.25">
      <c r="A17" s="565" t="s">
        <v>944</v>
      </c>
      <c r="B17" s="566" t="s">
        <v>938</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-2.0516E-2</v>
      </c>
      <c r="AN17" s="208">
        <v>-1.9827999999999998E-2</v>
      </c>
      <c r="AO17" s="208">
        <v>-1.8096999999999999E-2</v>
      </c>
      <c r="AP17" s="208">
        <v>-1.1133000000000001E-2</v>
      </c>
      <c r="AQ17" s="208">
        <v>-1.3644999999999999E-2</v>
      </c>
      <c r="AR17" s="208">
        <v>-1.7867000000000001E-2</v>
      </c>
      <c r="AS17" s="208">
        <v>-1.9484000000000001E-2</v>
      </c>
      <c r="AT17" s="208">
        <v>-1.8903E-2</v>
      </c>
      <c r="AU17" s="208">
        <v>-1.9266999999999999E-2</v>
      </c>
      <c r="AV17" s="208">
        <v>-2.0487999999999999E-2</v>
      </c>
      <c r="AW17" s="208">
        <v>-2.1024000000000001E-2</v>
      </c>
      <c r="AX17" s="208">
        <v>-2.0570999999999999E-2</v>
      </c>
      <c r="AY17" s="208">
        <v>-1.9290000000000002E-2</v>
      </c>
      <c r="AZ17" s="208">
        <v>-1.8036E-2</v>
      </c>
      <c r="BA17" s="208">
        <v>-2.0580999999999999E-2</v>
      </c>
      <c r="BB17" s="208">
        <v>-2.0841999999999999E-2</v>
      </c>
      <c r="BC17" s="208">
        <v>-2.2585999999999998E-2</v>
      </c>
      <c r="BD17" s="208">
        <v>-2.3736E-2</v>
      </c>
      <c r="BE17" s="208">
        <v>-2.3307999999999999E-2</v>
      </c>
      <c r="BF17" s="208">
        <v>-2.1700000000000001E-2</v>
      </c>
      <c r="BG17" s="208">
        <v>-1.9696000000000002E-2</v>
      </c>
      <c r="BH17" s="208">
        <v>-1.93171E-2</v>
      </c>
      <c r="BI17" s="324">
        <v>-1.9764799999999999E-2</v>
      </c>
      <c r="BJ17" s="324">
        <v>-1.9643600000000001E-2</v>
      </c>
      <c r="BK17" s="324">
        <v>-1.9583699999999999E-2</v>
      </c>
      <c r="BL17" s="324">
        <v>-1.91938E-2</v>
      </c>
      <c r="BM17" s="324">
        <v>-1.93288E-2</v>
      </c>
      <c r="BN17" s="324">
        <v>-1.9366600000000001E-2</v>
      </c>
      <c r="BO17" s="324">
        <v>-2.0108600000000001E-2</v>
      </c>
      <c r="BP17" s="324">
        <v>-2.07993E-2</v>
      </c>
      <c r="BQ17" s="324">
        <v>-2.06012E-2</v>
      </c>
      <c r="BR17" s="324">
        <v>-2.06777E-2</v>
      </c>
      <c r="BS17" s="324">
        <v>-2.0109499999999999E-2</v>
      </c>
      <c r="BT17" s="324">
        <v>-1.9848899999999999E-2</v>
      </c>
      <c r="BU17" s="324">
        <v>-2.0437799999999999E-2</v>
      </c>
      <c r="BV17" s="324">
        <v>-2.01461E-2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364"/>
      <c r="BJ18" s="364"/>
      <c r="BK18" s="364"/>
      <c r="BL18" s="364"/>
      <c r="BM18" s="364"/>
      <c r="BN18" s="364"/>
      <c r="BO18" s="364"/>
      <c r="BP18" s="364"/>
      <c r="BQ18" s="364"/>
      <c r="BR18" s="364"/>
      <c r="BS18" s="364"/>
      <c r="BT18" s="364"/>
      <c r="BU18" s="364"/>
      <c r="BV18" s="364"/>
    </row>
    <row r="19" spans="1:74" x14ac:dyDescent="0.25">
      <c r="A19" s="564"/>
      <c r="B19" s="154" t="s">
        <v>945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364"/>
      <c r="BJ19" s="364"/>
      <c r="BK19" s="364"/>
      <c r="BL19" s="364"/>
      <c r="BM19" s="364"/>
      <c r="BN19" s="364"/>
      <c r="BO19" s="364"/>
      <c r="BP19" s="364"/>
      <c r="BQ19" s="364"/>
      <c r="BR19" s="364"/>
      <c r="BS19" s="364"/>
      <c r="BT19" s="364"/>
      <c r="BU19" s="364"/>
      <c r="BV19" s="364"/>
    </row>
    <row r="20" spans="1:74" x14ac:dyDescent="0.25">
      <c r="A20" s="565" t="s">
        <v>946</v>
      </c>
      <c r="B20" s="566" t="s">
        <v>947</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-0.32342599999999999</v>
      </c>
      <c r="AN20" s="208">
        <v>-0.27740300000000001</v>
      </c>
      <c r="AO20" s="208">
        <v>-0.29536699999999999</v>
      </c>
      <c r="AP20" s="208">
        <v>-0.229573</v>
      </c>
      <c r="AQ20" s="208">
        <v>-0.240928</v>
      </c>
      <c r="AR20" s="208">
        <v>-0.26357599999999998</v>
      </c>
      <c r="AS20" s="208">
        <v>-0.25139899999999998</v>
      </c>
      <c r="AT20" s="208">
        <v>-0.30333300000000002</v>
      </c>
      <c r="AU20" s="208">
        <v>-0.23763400000000001</v>
      </c>
      <c r="AV20" s="208">
        <v>-0.29858400000000002</v>
      </c>
      <c r="AW20" s="208">
        <v>-0.26036799999999999</v>
      </c>
      <c r="AX20" s="208">
        <v>-0.26413900000000001</v>
      </c>
      <c r="AY20" s="208">
        <v>-0.34467599999999998</v>
      </c>
      <c r="AZ20" s="208">
        <v>-0.32552799999999998</v>
      </c>
      <c r="BA20" s="208">
        <v>-0.37209199999999998</v>
      </c>
      <c r="BB20" s="208">
        <v>-0.40580699999999997</v>
      </c>
      <c r="BC20" s="208">
        <v>-0.36702099999999999</v>
      </c>
      <c r="BD20" s="208">
        <v>-0.40155400000000002</v>
      </c>
      <c r="BE20" s="208">
        <v>-0.33432600000000001</v>
      </c>
      <c r="BF20" s="208">
        <v>-0.51706300000000005</v>
      </c>
      <c r="BG20" s="208">
        <v>-0.35954370000000002</v>
      </c>
      <c r="BH20" s="208">
        <v>-0.50270420000000005</v>
      </c>
      <c r="BI20" s="324">
        <v>-0.34276689999999999</v>
      </c>
      <c r="BJ20" s="324">
        <v>-0.41014270000000003</v>
      </c>
      <c r="BK20" s="324">
        <v>-0.43103590000000003</v>
      </c>
      <c r="BL20" s="324">
        <v>-0.42318349999999999</v>
      </c>
      <c r="BM20" s="324">
        <v>-0.42447000000000001</v>
      </c>
      <c r="BN20" s="324">
        <v>-0.43000919999999998</v>
      </c>
      <c r="BO20" s="324">
        <v>-0.45562659999999999</v>
      </c>
      <c r="BP20" s="324">
        <v>-0.44943610000000001</v>
      </c>
      <c r="BQ20" s="324">
        <v>-0.4368977</v>
      </c>
      <c r="BR20" s="324">
        <v>-0.46594049999999998</v>
      </c>
      <c r="BS20" s="324">
        <v>-0.44584760000000001</v>
      </c>
      <c r="BT20" s="324">
        <v>-0.46087319999999998</v>
      </c>
      <c r="BU20" s="324">
        <v>-0.4610571</v>
      </c>
      <c r="BV20" s="324">
        <v>-0.46649560000000001</v>
      </c>
    </row>
    <row r="21" spans="1:74" x14ac:dyDescent="0.25">
      <c r="A21" s="565" t="s">
        <v>948</v>
      </c>
      <c r="B21" s="566" t="s">
        <v>957</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-1.0311790000000001</v>
      </c>
      <c r="AN21" s="208">
        <v>-1.0643549999999999</v>
      </c>
      <c r="AO21" s="208">
        <v>-1.137583</v>
      </c>
      <c r="AP21" s="208">
        <v>-1.1718329999999999</v>
      </c>
      <c r="AQ21" s="208">
        <v>-0.95726100000000003</v>
      </c>
      <c r="AR21" s="208">
        <v>-1.1572720000000001</v>
      </c>
      <c r="AS21" s="208">
        <v>-1.134045</v>
      </c>
      <c r="AT21" s="208">
        <v>-1.033169</v>
      </c>
      <c r="AU21" s="208">
        <v>-1.013131</v>
      </c>
      <c r="AV21" s="208">
        <v>-1.2844390000000001</v>
      </c>
      <c r="AW21" s="208">
        <v>-1.181886</v>
      </c>
      <c r="AX21" s="208">
        <v>-1.457379</v>
      </c>
      <c r="AY21" s="208">
        <v>-1.285628</v>
      </c>
      <c r="AZ21" s="208">
        <v>-1.0240929999999999</v>
      </c>
      <c r="BA21" s="208">
        <v>-1.0007200000000001</v>
      </c>
      <c r="BB21" s="208">
        <v>-1.269058</v>
      </c>
      <c r="BC21" s="208">
        <v>-1.1588259999999999</v>
      </c>
      <c r="BD21" s="208">
        <v>-1.2512639999999999</v>
      </c>
      <c r="BE21" s="208">
        <v>-1.242308</v>
      </c>
      <c r="BF21" s="208">
        <v>-1.1566689999999999</v>
      </c>
      <c r="BG21" s="208">
        <v>-1.1017333332999999</v>
      </c>
      <c r="BH21" s="208">
        <v>-1.115211</v>
      </c>
      <c r="BI21" s="324">
        <v>-1.309715</v>
      </c>
      <c r="BJ21" s="324">
        <v>-1.355572</v>
      </c>
      <c r="BK21" s="324">
        <v>-1.1907890000000001</v>
      </c>
      <c r="BL21" s="324">
        <v>-1.2630699999999999</v>
      </c>
      <c r="BM21" s="324">
        <v>-1.249593</v>
      </c>
      <c r="BN21" s="324">
        <v>-1.2804629999999999</v>
      </c>
      <c r="BO21" s="324">
        <v>-1.2443219999999999</v>
      </c>
      <c r="BP21" s="324">
        <v>-1.267682</v>
      </c>
      <c r="BQ21" s="324">
        <v>-1.3595870000000001</v>
      </c>
      <c r="BR21" s="324">
        <v>-1.291115</v>
      </c>
      <c r="BS21" s="324">
        <v>-1.232307</v>
      </c>
      <c r="BT21" s="324">
        <v>-1.212029</v>
      </c>
      <c r="BU21" s="324">
        <v>-1.17601</v>
      </c>
      <c r="BV21" s="324">
        <v>-1.274581</v>
      </c>
    </row>
    <row r="22" spans="1:74" x14ac:dyDescent="0.25">
      <c r="A22" s="565" t="s">
        <v>949</v>
      </c>
      <c r="B22" s="566" t="s">
        <v>950</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-0.27883000000000002</v>
      </c>
      <c r="AN22" s="208">
        <v>-0.331293</v>
      </c>
      <c r="AO22" s="208">
        <v>-0.289524</v>
      </c>
      <c r="AP22" s="208">
        <v>-0.33490199999999998</v>
      </c>
      <c r="AQ22" s="208">
        <v>-0.33559699999999998</v>
      </c>
      <c r="AR22" s="208">
        <v>-0.26724599999999998</v>
      </c>
      <c r="AS22" s="208">
        <v>-0.35758299999999998</v>
      </c>
      <c r="AT22" s="208">
        <v>-0.36327700000000002</v>
      </c>
      <c r="AU22" s="208">
        <v>-0.309307</v>
      </c>
      <c r="AV22" s="208">
        <v>-0.42966700000000002</v>
      </c>
      <c r="AW22" s="208">
        <v>-0.35767599999999999</v>
      </c>
      <c r="AX22" s="208">
        <v>-0.22337099999999999</v>
      </c>
      <c r="AY22" s="208">
        <v>-0.33245400000000003</v>
      </c>
      <c r="AZ22" s="208">
        <v>-0.31146000000000001</v>
      </c>
      <c r="BA22" s="208">
        <v>-0.39510200000000001</v>
      </c>
      <c r="BB22" s="208">
        <v>-0.44107000000000002</v>
      </c>
      <c r="BC22" s="208">
        <v>-0.42255500000000001</v>
      </c>
      <c r="BD22" s="208">
        <v>-0.34901799999999999</v>
      </c>
      <c r="BE22" s="208">
        <v>-0.431425</v>
      </c>
      <c r="BF22" s="208">
        <v>-0.41569099999999998</v>
      </c>
      <c r="BG22" s="208">
        <v>-0.42516019999999999</v>
      </c>
      <c r="BH22" s="208">
        <v>-0.36060029999999998</v>
      </c>
      <c r="BI22" s="324">
        <v>-0.38088119999999998</v>
      </c>
      <c r="BJ22" s="324">
        <v>-0.36797829999999998</v>
      </c>
      <c r="BK22" s="324">
        <v>-0.39617520000000001</v>
      </c>
      <c r="BL22" s="324">
        <v>-0.385237</v>
      </c>
      <c r="BM22" s="324">
        <v>-0.43878539999999999</v>
      </c>
      <c r="BN22" s="324">
        <v>-0.44479639999999998</v>
      </c>
      <c r="BO22" s="324">
        <v>-0.43952380000000002</v>
      </c>
      <c r="BP22" s="324">
        <v>-0.44072830000000002</v>
      </c>
      <c r="BQ22" s="324">
        <v>-0.43158570000000002</v>
      </c>
      <c r="BR22" s="324">
        <v>-0.4367434</v>
      </c>
      <c r="BS22" s="324">
        <v>-0.44243060000000001</v>
      </c>
      <c r="BT22" s="324">
        <v>-0.40360980000000002</v>
      </c>
      <c r="BU22" s="324">
        <v>-0.3964531</v>
      </c>
      <c r="BV22" s="324">
        <v>-0.38450790000000001</v>
      </c>
    </row>
    <row r="23" spans="1:74" x14ac:dyDescent="0.25">
      <c r="A23" s="565" t="s">
        <v>177</v>
      </c>
      <c r="B23" s="566" t="s">
        <v>951</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-0.28094599999999997</v>
      </c>
      <c r="AN23" s="208">
        <v>-0.36170099999999999</v>
      </c>
      <c r="AO23" s="208">
        <v>-0.183528</v>
      </c>
      <c r="AP23" s="208">
        <v>-0.27321200000000001</v>
      </c>
      <c r="AQ23" s="208">
        <v>-0.13653999999999999</v>
      </c>
      <c r="AR23" s="208">
        <v>-0.17069400000000001</v>
      </c>
      <c r="AS23" s="208">
        <v>-0.16001599999999999</v>
      </c>
      <c r="AT23" s="208">
        <v>-0.12271899999999999</v>
      </c>
      <c r="AU23" s="208">
        <v>-0.20241999999999999</v>
      </c>
      <c r="AV23" s="208">
        <v>-0.15822900000000001</v>
      </c>
      <c r="AW23" s="208">
        <v>-0.168792</v>
      </c>
      <c r="AX23" s="208">
        <v>-9.3992999999999993E-2</v>
      </c>
      <c r="AY23" s="208">
        <v>-0.18283199999999999</v>
      </c>
      <c r="AZ23" s="208">
        <v>-0.27188800000000002</v>
      </c>
      <c r="BA23" s="208">
        <v>-0.21704399999999999</v>
      </c>
      <c r="BB23" s="208">
        <v>-0.21269199999999999</v>
      </c>
      <c r="BC23" s="208">
        <v>-0.210814</v>
      </c>
      <c r="BD23" s="208">
        <v>-0.19833899999999999</v>
      </c>
      <c r="BE23" s="208">
        <v>-0.17002300000000001</v>
      </c>
      <c r="BF23" s="208">
        <v>-0.169567</v>
      </c>
      <c r="BG23" s="208">
        <v>-0.19426640000000001</v>
      </c>
      <c r="BH23" s="208">
        <v>-0.17803820000000001</v>
      </c>
      <c r="BI23" s="324">
        <v>-0.19544690000000001</v>
      </c>
      <c r="BJ23" s="324">
        <v>-0.18851509999999999</v>
      </c>
      <c r="BK23" s="324">
        <v>-0.20849409999999999</v>
      </c>
      <c r="BL23" s="324">
        <v>-0.22875870000000001</v>
      </c>
      <c r="BM23" s="324">
        <v>-0.19723379999999999</v>
      </c>
      <c r="BN23" s="324">
        <v>-0.19389190000000001</v>
      </c>
      <c r="BO23" s="324">
        <v>-0.19208020000000001</v>
      </c>
      <c r="BP23" s="324">
        <v>-0.19087779999999999</v>
      </c>
      <c r="BQ23" s="324">
        <v>-0.2041964</v>
      </c>
      <c r="BR23" s="324">
        <v>-0.20159260000000001</v>
      </c>
      <c r="BS23" s="324">
        <v>-0.20525850000000001</v>
      </c>
      <c r="BT23" s="324">
        <v>-0.18937660000000001</v>
      </c>
      <c r="BU23" s="324">
        <v>-0.18543999999999999</v>
      </c>
      <c r="BV23" s="324">
        <v>-0.1782571</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364"/>
      <c r="BJ24" s="364"/>
      <c r="BK24" s="364"/>
      <c r="BL24" s="364"/>
      <c r="BM24" s="364"/>
      <c r="BN24" s="364"/>
      <c r="BO24" s="364"/>
      <c r="BP24" s="364"/>
      <c r="BQ24" s="364"/>
      <c r="BR24" s="364"/>
      <c r="BS24" s="364"/>
      <c r="BT24" s="364"/>
      <c r="BU24" s="364"/>
      <c r="BV24" s="364"/>
    </row>
    <row r="25" spans="1:74" x14ac:dyDescent="0.25">
      <c r="A25" s="564"/>
      <c r="B25" s="154" t="s">
        <v>952</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364"/>
      <c r="BJ25" s="364"/>
      <c r="BK25" s="364"/>
      <c r="BL25" s="364"/>
      <c r="BM25" s="364"/>
      <c r="BN25" s="364"/>
      <c r="BO25" s="364"/>
      <c r="BP25" s="364"/>
      <c r="BQ25" s="364"/>
      <c r="BR25" s="364"/>
      <c r="BS25" s="364"/>
      <c r="BT25" s="364"/>
      <c r="BU25" s="364"/>
      <c r="BV25" s="364"/>
    </row>
    <row r="26" spans="1:74" x14ac:dyDescent="0.25">
      <c r="A26" s="565" t="s">
        <v>953</v>
      </c>
      <c r="B26" s="566" t="s">
        <v>950</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0.53683800000000004</v>
      </c>
      <c r="AN26" s="208">
        <v>0.47444799999999998</v>
      </c>
      <c r="AO26" s="208">
        <v>0.37206400000000001</v>
      </c>
      <c r="AP26" s="208">
        <v>0.23130000000000001</v>
      </c>
      <c r="AQ26" s="208">
        <v>0.240452</v>
      </c>
      <c r="AR26" s="208">
        <v>0.27343400000000001</v>
      </c>
      <c r="AS26" s="208">
        <v>0.29816199999999998</v>
      </c>
      <c r="AT26" s="208">
        <v>0.28458</v>
      </c>
      <c r="AU26" s="208">
        <v>0.37943399999999999</v>
      </c>
      <c r="AV26" s="208">
        <v>0.46100000000000002</v>
      </c>
      <c r="AW26" s="208">
        <v>0.49673400000000001</v>
      </c>
      <c r="AX26" s="208">
        <v>0.45796700000000001</v>
      </c>
      <c r="AY26" s="208">
        <v>0.45383800000000002</v>
      </c>
      <c r="AZ26" s="208">
        <v>0.36521500000000001</v>
      </c>
      <c r="BA26" s="208">
        <v>0.34628999999999999</v>
      </c>
      <c r="BB26" s="208">
        <v>0.29106599999999999</v>
      </c>
      <c r="BC26" s="208">
        <v>0.29109699999999999</v>
      </c>
      <c r="BD26" s="208">
        <v>0.28246700000000002</v>
      </c>
      <c r="BE26" s="208">
        <v>0.28535500000000003</v>
      </c>
      <c r="BF26" s="208">
        <v>0.29206500000000002</v>
      </c>
      <c r="BG26" s="208">
        <v>0.36587389999999997</v>
      </c>
      <c r="BH26" s="208">
        <v>0.4404708</v>
      </c>
      <c r="BI26" s="324">
        <v>0.52902919999999998</v>
      </c>
      <c r="BJ26" s="324">
        <v>0.51794519999999999</v>
      </c>
      <c r="BK26" s="324">
        <v>0.4408803</v>
      </c>
      <c r="BL26" s="324">
        <v>0.40493119999999999</v>
      </c>
      <c r="BM26" s="324">
        <v>0.33559660000000002</v>
      </c>
      <c r="BN26" s="324">
        <v>0.30027730000000002</v>
      </c>
      <c r="BO26" s="324">
        <v>0.28242729999999999</v>
      </c>
      <c r="BP26" s="324">
        <v>0.2837655</v>
      </c>
      <c r="BQ26" s="324">
        <v>0.28261190000000003</v>
      </c>
      <c r="BR26" s="324">
        <v>0.30581429999999998</v>
      </c>
      <c r="BS26" s="324">
        <v>0.40677410000000003</v>
      </c>
      <c r="BT26" s="324">
        <v>0.4599299</v>
      </c>
      <c r="BU26" s="324">
        <v>0.53317340000000002</v>
      </c>
      <c r="BV26" s="324">
        <v>0.52576940000000005</v>
      </c>
    </row>
    <row r="27" spans="1:74" x14ac:dyDescent="0.25">
      <c r="A27" s="565" t="s">
        <v>756</v>
      </c>
      <c r="B27" s="566" t="s">
        <v>951</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0.16106500000000001</v>
      </c>
      <c r="AN27" s="208">
        <v>0.16520699999999999</v>
      </c>
      <c r="AO27" s="208">
        <v>0.12683900000000001</v>
      </c>
      <c r="AP27" s="208">
        <v>8.5932999999999995E-2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0.16819400000000001</v>
      </c>
      <c r="BB27" s="208">
        <v>0.15976699999999999</v>
      </c>
      <c r="BC27" s="208">
        <v>0.13916100000000001</v>
      </c>
      <c r="BD27" s="208">
        <v>0.131166</v>
      </c>
      <c r="BE27" s="208">
        <v>0.14622599999999999</v>
      </c>
      <c r="BF27" s="208">
        <v>0.14064499999999999</v>
      </c>
      <c r="BG27" s="208">
        <v>0.1839547</v>
      </c>
      <c r="BH27" s="208">
        <v>0.1766846</v>
      </c>
      <c r="BI27" s="324">
        <v>0.15349779999999999</v>
      </c>
      <c r="BJ27" s="324">
        <v>0.14929880000000001</v>
      </c>
      <c r="BK27" s="324">
        <v>0.14712140000000001</v>
      </c>
      <c r="BL27" s="324">
        <v>0.1630356</v>
      </c>
      <c r="BM27" s="324">
        <v>0.18031700000000001</v>
      </c>
      <c r="BN27" s="324">
        <v>0.17525189999999999</v>
      </c>
      <c r="BO27" s="324">
        <v>0.18289710000000001</v>
      </c>
      <c r="BP27" s="324">
        <v>0.1822452</v>
      </c>
      <c r="BQ27" s="324">
        <v>0.1726723</v>
      </c>
      <c r="BR27" s="324">
        <v>0.18075669999999999</v>
      </c>
      <c r="BS27" s="324">
        <v>0.19373209999999999</v>
      </c>
      <c r="BT27" s="324">
        <v>0.1910067</v>
      </c>
      <c r="BU27" s="324">
        <v>0.1783312</v>
      </c>
      <c r="BV27" s="324">
        <v>0.17808450000000001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364"/>
      <c r="BJ28" s="364"/>
      <c r="BK28" s="364"/>
      <c r="BL28" s="364"/>
      <c r="BM28" s="364"/>
      <c r="BN28" s="364"/>
      <c r="BO28" s="364"/>
      <c r="BP28" s="364"/>
      <c r="BQ28" s="364"/>
      <c r="BR28" s="364"/>
      <c r="BS28" s="364"/>
      <c r="BT28" s="364"/>
      <c r="BU28" s="364"/>
      <c r="BV28" s="364"/>
    </row>
    <row r="29" spans="1:74" x14ac:dyDescent="0.25">
      <c r="A29" s="564"/>
      <c r="B29" s="154" t="s">
        <v>954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364"/>
      <c r="BJ29" s="364"/>
      <c r="BK29" s="364"/>
      <c r="BL29" s="364"/>
      <c r="BM29" s="364"/>
      <c r="BN29" s="364"/>
      <c r="BO29" s="364"/>
      <c r="BP29" s="364"/>
      <c r="BQ29" s="364"/>
      <c r="BR29" s="364"/>
      <c r="BS29" s="364"/>
      <c r="BT29" s="364"/>
      <c r="BU29" s="364"/>
      <c r="BV29" s="364"/>
    </row>
    <row r="30" spans="1:74" x14ac:dyDescent="0.25">
      <c r="A30" s="565" t="s">
        <v>955</v>
      </c>
      <c r="B30" s="566" t="s">
        <v>956</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1.7115739999999999</v>
      </c>
      <c r="AN30" s="208">
        <v>1.7105619999999999</v>
      </c>
      <c r="AO30" s="208">
        <v>1.7075359999999999</v>
      </c>
      <c r="AP30" s="208">
        <v>1.5965940000000001</v>
      </c>
      <c r="AQ30" s="208">
        <v>1.6825239999999999</v>
      </c>
      <c r="AR30" s="208">
        <v>1.7572239999999999</v>
      </c>
      <c r="AS30" s="208">
        <v>1.864601</v>
      </c>
      <c r="AT30" s="208">
        <v>1.651635</v>
      </c>
      <c r="AU30" s="208">
        <v>1.488399</v>
      </c>
      <c r="AV30" s="208">
        <v>1.6496420000000001</v>
      </c>
      <c r="AW30" s="208">
        <v>1.909465</v>
      </c>
      <c r="AX30" s="208">
        <v>1.8874740000000001</v>
      </c>
      <c r="AY30" s="208">
        <v>1.8654850000000001</v>
      </c>
      <c r="AZ30" s="208">
        <v>1.210901</v>
      </c>
      <c r="BA30" s="208">
        <v>1.5066489999999999</v>
      </c>
      <c r="BB30" s="208">
        <v>1.7469589999999999</v>
      </c>
      <c r="BC30" s="208">
        <v>1.897559</v>
      </c>
      <c r="BD30" s="208">
        <v>1.854579</v>
      </c>
      <c r="BE30" s="208">
        <v>1.7927709999999999</v>
      </c>
      <c r="BF30" s="208">
        <v>1.797453</v>
      </c>
      <c r="BG30" s="208">
        <v>1.5929230000000001</v>
      </c>
      <c r="BH30" s="208">
        <v>1.7005889999999999</v>
      </c>
      <c r="BI30" s="324">
        <v>1.783077</v>
      </c>
      <c r="BJ30" s="324">
        <v>1.9605630000000001</v>
      </c>
      <c r="BK30" s="324">
        <v>1.936936</v>
      </c>
      <c r="BL30" s="324">
        <v>1.9405239999999999</v>
      </c>
      <c r="BM30" s="324">
        <v>1.9541930000000001</v>
      </c>
      <c r="BN30" s="324">
        <v>1.936218</v>
      </c>
      <c r="BO30" s="324">
        <v>2.0225499999999998</v>
      </c>
      <c r="BP30" s="324">
        <v>2.011917</v>
      </c>
      <c r="BQ30" s="324">
        <v>2.0623</v>
      </c>
      <c r="BR30" s="324">
        <v>2.0285060000000001</v>
      </c>
      <c r="BS30" s="324">
        <v>2.0535079999999999</v>
      </c>
      <c r="BT30" s="324">
        <v>2.0593910000000002</v>
      </c>
      <c r="BU30" s="324">
        <v>2.1059920000000001</v>
      </c>
      <c r="BV30" s="324">
        <v>2.1023130000000001</v>
      </c>
    </row>
    <row r="31" spans="1:74" x14ac:dyDescent="0.25">
      <c r="A31" s="565" t="s">
        <v>1099</v>
      </c>
      <c r="B31" s="566" t="s">
        <v>1101</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1.181208</v>
      </c>
      <c r="AN31" s="208">
        <v>1.2566790000000001</v>
      </c>
      <c r="AO31" s="208">
        <v>0.99173999999999995</v>
      </c>
      <c r="AP31" s="208">
        <v>0.66613299999999998</v>
      </c>
      <c r="AQ31" s="208">
        <v>0.62525600000000003</v>
      </c>
      <c r="AR31" s="208">
        <v>0.43659399999999998</v>
      </c>
      <c r="AS31" s="208">
        <v>0.47702</v>
      </c>
      <c r="AT31" s="208">
        <v>0.59131500000000004</v>
      </c>
      <c r="AU31" s="208">
        <v>0.75750200000000001</v>
      </c>
      <c r="AV31" s="208">
        <v>0.82252899999999995</v>
      </c>
      <c r="AW31" s="208">
        <v>0.972414</v>
      </c>
      <c r="AX31" s="208">
        <v>1.121653</v>
      </c>
      <c r="AY31" s="208">
        <v>1.199792</v>
      </c>
      <c r="AZ31" s="208">
        <v>1.061264</v>
      </c>
      <c r="BA31" s="208">
        <v>1.0089250000000001</v>
      </c>
      <c r="BB31" s="208">
        <v>0.64624199999999998</v>
      </c>
      <c r="BC31" s="208">
        <v>0.66907799999999995</v>
      </c>
      <c r="BD31" s="208">
        <v>0.62266999999999995</v>
      </c>
      <c r="BE31" s="208">
        <v>0.51485400000000003</v>
      </c>
      <c r="BF31" s="208">
        <v>0.71013800000000005</v>
      </c>
      <c r="BG31" s="208">
        <v>0.84406793332999996</v>
      </c>
      <c r="BH31" s="208">
        <v>0.84918948709999997</v>
      </c>
      <c r="BI31" s="324">
        <v>1.039865</v>
      </c>
      <c r="BJ31" s="324">
        <v>1.135562</v>
      </c>
      <c r="BK31" s="324">
        <v>1.33378</v>
      </c>
      <c r="BL31" s="324">
        <v>1.1044179999999999</v>
      </c>
      <c r="BM31" s="324">
        <v>0.87706070000000003</v>
      </c>
      <c r="BN31" s="324">
        <v>0.63451570000000002</v>
      </c>
      <c r="BO31" s="324">
        <v>0.52843929999999995</v>
      </c>
      <c r="BP31" s="324">
        <v>0.43834309999999999</v>
      </c>
      <c r="BQ31" s="324">
        <v>0.41239910000000002</v>
      </c>
      <c r="BR31" s="324">
        <v>0.49592310000000001</v>
      </c>
      <c r="BS31" s="324">
        <v>0.71050690000000005</v>
      </c>
      <c r="BT31" s="324">
        <v>0.88342359999999998</v>
      </c>
      <c r="BU31" s="324">
        <v>1.0596110000000001</v>
      </c>
      <c r="BV31" s="324">
        <v>1.163859</v>
      </c>
    </row>
    <row r="32" spans="1:74" x14ac:dyDescent="0.25">
      <c r="A32" s="565" t="s">
        <v>1100</v>
      </c>
      <c r="B32" s="566" t="s">
        <v>1102</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0.283613</v>
      </c>
      <c r="AN32" s="208">
        <v>0.25779299999999999</v>
      </c>
      <c r="AO32" s="208">
        <v>0.25361299999999998</v>
      </c>
      <c r="AP32" s="208">
        <v>0.28076699999999999</v>
      </c>
      <c r="AQ32" s="208">
        <v>0.27419399999999999</v>
      </c>
      <c r="AR32" s="208">
        <v>0.26313300000000001</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0.28158100000000003</v>
      </c>
      <c r="BB32" s="208">
        <v>0.31240000000000001</v>
      </c>
      <c r="BC32" s="208">
        <v>0.33790300000000001</v>
      </c>
      <c r="BD32" s="208">
        <v>0.31786700000000001</v>
      </c>
      <c r="BE32" s="208">
        <v>0.31119400000000003</v>
      </c>
      <c r="BF32" s="208">
        <v>0.31103199999999998</v>
      </c>
      <c r="BG32" s="208">
        <v>0.2782654</v>
      </c>
      <c r="BH32" s="208">
        <v>0.27510889999999999</v>
      </c>
      <c r="BI32" s="324">
        <v>0.29387980000000002</v>
      </c>
      <c r="BJ32" s="324">
        <v>0.31754789999999999</v>
      </c>
      <c r="BK32" s="324">
        <v>0.3070891</v>
      </c>
      <c r="BL32" s="324">
        <v>0.28884769999999999</v>
      </c>
      <c r="BM32" s="324">
        <v>0.29830869999999998</v>
      </c>
      <c r="BN32" s="324">
        <v>0.2971509</v>
      </c>
      <c r="BO32" s="324">
        <v>0.29917680000000002</v>
      </c>
      <c r="BP32" s="324">
        <v>0.30363800000000002</v>
      </c>
      <c r="BQ32" s="324">
        <v>0.30022090000000001</v>
      </c>
      <c r="BR32" s="324">
        <v>0.29723549999999999</v>
      </c>
      <c r="BS32" s="324">
        <v>0.29453230000000002</v>
      </c>
      <c r="BT32" s="324">
        <v>0.28012130000000002</v>
      </c>
      <c r="BU32" s="324">
        <v>0.29632170000000002</v>
      </c>
      <c r="BV32" s="324">
        <v>0.3202468</v>
      </c>
    </row>
    <row r="33" spans="1:77" x14ac:dyDescent="0.25">
      <c r="A33" s="565" t="s">
        <v>958</v>
      </c>
      <c r="B33" s="566" t="s">
        <v>950</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0.18984699999999999</v>
      </c>
      <c r="AN33" s="208">
        <v>9.0157000000000001E-2</v>
      </c>
      <c r="AO33" s="208">
        <v>0.22947600000000001</v>
      </c>
      <c r="AP33" s="208">
        <v>0.16306499999999999</v>
      </c>
      <c r="AQ33" s="208">
        <v>0.225046</v>
      </c>
      <c r="AR33" s="208">
        <v>0.202622</v>
      </c>
      <c r="AS33" s="208">
        <v>0.17632</v>
      </c>
      <c r="AT33" s="208">
        <v>0.21072299999999999</v>
      </c>
      <c r="AU33" s="208">
        <v>0.19212699999999999</v>
      </c>
      <c r="AV33" s="208">
        <v>0.22239700000000001</v>
      </c>
      <c r="AW33" s="208">
        <v>0.24429200000000001</v>
      </c>
      <c r="AX33" s="208">
        <v>0.23562900000000001</v>
      </c>
      <c r="AY33" s="208">
        <v>0.252224</v>
      </c>
      <c r="AZ33" s="208">
        <v>0.16050600000000001</v>
      </c>
      <c r="BA33" s="208">
        <v>0.24279999999999999</v>
      </c>
      <c r="BB33" s="208">
        <v>0.185864</v>
      </c>
      <c r="BC33" s="208">
        <v>0.33634900000000001</v>
      </c>
      <c r="BD33" s="208">
        <v>0.34264899999999998</v>
      </c>
      <c r="BE33" s="208">
        <v>0.236541</v>
      </c>
      <c r="BF33" s="208">
        <v>0.27163100000000001</v>
      </c>
      <c r="BG33" s="208">
        <v>0.16615289999999999</v>
      </c>
      <c r="BH33" s="208">
        <v>0.22690540000000001</v>
      </c>
      <c r="BI33" s="324">
        <v>0.20888209999999999</v>
      </c>
      <c r="BJ33" s="324">
        <v>0.2005682</v>
      </c>
      <c r="BK33" s="324">
        <v>0.16931689999999999</v>
      </c>
      <c r="BL33" s="324">
        <v>0.19649749999999999</v>
      </c>
      <c r="BM33" s="324">
        <v>0.20352600000000001</v>
      </c>
      <c r="BN33" s="324">
        <v>0.2209421</v>
      </c>
      <c r="BO33" s="324">
        <v>0.22309909999999999</v>
      </c>
      <c r="BP33" s="324">
        <v>0.22546089999999999</v>
      </c>
      <c r="BQ33" s="324">
        <v>0.2386769</v>
      </c>
      <c r="BR33" s="324">
        <v>0.2053605</v>
      </c>
      <c r="BS33" s="324">
        <v>0.16137019999999999</v>
      </c>
      <c r="BT33" s="324">
        <v>0.21261389999999999</v>
      </c>
      <c r="BU33" s="324">
        <v>0.19932859999999999</v>
      </c>
      <c r="BV33" s="324">
        <v>0.19079860000000001</v>
      </c>
    </row>
    <row r="34" spans="1:77" x14ac:dyDescent="0.25">
      <c r="A34" s="565" t="s">
        <v>743</v>
      </c>
      <c r="B34" s="566" t="s">
        <v>951</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7.6053999999999997E-2</v>
      </c>
      <c r="AN34" s="208">
        <v>-2.0119999999999999E-3</v>
      </c>
      <c r="AO34" s="208">
        <v>0.179117</v>
      </c>
      <c r="AP34" s="208">
        <v>1.8321E-2</v>
      </c>
      <c r="AQ34" s="208">
        <v>0.129912</v>
      </c>
      <c r="AR34" s="208">
        <v>0.23560600000000001</v>
      </c>
      <c r="AS34" s="208">
        <v>0.23191999999999999</v>
      </c>
      <c r="AT34" s="208">
        <v>0.26128099999999999</v>
      </c>
      <c r="AU34" s="208">
        <v>0.29384700000000002</v>
      </c>
      <c r="AV34" s="208">
        <v>0.32323400000000002</v>
      </c>
      <c r="AW34" s="208">
        <v>0.30577599999999999</v>
      </c>
      <c r="AX34" s="208">
        <v>0.438641</v>
      </c>
      <c r="AY34" s="208">
        <v>0.359265</v>
      </c>
      <c r="AZ34" s="208">
        <v>0.19361100000000001</v>
      </c>
      <c r="BA34" s="208">
        <v>0.21687999999999999</v>
      </c>
      <c r="BB34" s="208">
        <v>0.24607799999999999</v>
      </c>
      <c r="BC34" s="208">
        <v>0.20064399999999999</v>
      </c>
      <c r="BD34" s="208">
        <v>0.27477000000000001</v>
      </c>
      <c r="BE34" s="208">
        <v>0.27722200000000002</v>
      </c>
      <c r="BF34" s="208">
        <v>0.334204</v>
      </c>
      <c r="BG34" s="208">
        <v>0.24808939999999999</v>
      </c>
      <c r="BH34" s="208">
        <v>0.27033879999999999</v>
      </c>
      <c r="BI34" s="324">
        <v>0.2566851</v>
      </c>
      <c r="BJ34" s="324">
        <v>0.25448700000000002</v>
      </c>
      <c r="BK34" s="324">
        <v>0.2381974</v>
      </c>
      <c r="BL34" s="324">
        <v>0.22464509999999999</v>
      </c>
      <c r="BM34" s="324">
        <v>0.2284139</v>
      </c>
      <c r="BN34" s="324">
        <v>0.213167</v>
      </c>
      <c r="BO34" s="324">
        <v>0.20983109999999999</v>
      </c>
      <c r="BP34" s="324">
        <v>0.2220348</v>
      </c>
      <c r="BQ34" s="324">
        <v>0.2203812</v>
      </c>
      <c r="BR34" s="324">
        <v>0.2391509</v>
      </c>
      <c r="BS34" s="324">
        <v>0.24054149999999999</v>
      </c>
      <c r="BT34" s="324">
        <v>0.24778430000000001</v>
      </c>
      <c r="BU34" s="324">
        <v>0.24160789999999999</v>
      </c>
      <c r="BV34" s="324">
        <v>0.2390687</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364"/>
      <c r="BJ35" s="364"/>
      <c r="BK35" s="364"/>
      <c r="BL35" s="364"/>
      <c r="BM35" s="364"/>
      <c r="BN35" s="364"/>
      <c r="BO35" s="364"/>
      <c r="BP35" s="364"/>
      <c r="BQ35" s="364"/>
      <c r="BR35" s="364"/>
      <c r="BS35" s="364"/>
      <c r="BT35" s="364"/>
      <c r="BU35" s="364"/>
      <c r="BV35" s="364"/>
    </row>
    <row r="36" spans="1:77" x14ac:dyDescent="0.25">
      <c r="A36" s="565"/>
      <c r="B36" s="154" t="s">
        <v>959</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654"/>
      <c r="BJ36" s="654"/>
      <c r="BK36" s="654"/>
      <c r="BL36" s="654"/>
      <c r="BM36" s="654"/>
      <c r="BN36" s="654"/>
      <c r="BO36" s="654"/>
      <c r="BP36" s="654"/>
      <c r="BQ36" s="654"/>
      <c r="BR36" s="654"/>
      <c r="BS36" s="654"/>
      <c r="BT36" s="654"/>
      <c r="BU36" s="654"/>
      <c r="BV36" s="654"/>
    </row>
    <row r="37" spans="1:77" x14ac:dyDescent="0.25">
      <c r="A37" s="565" t="s">
        <v>960</v>
      </c>
      <c r="B37" s="566" t="s">
        <v>947</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54.991999999999997</v>
      </c>
      <c r="AN37" s="728">
        <v>52.578000000000003</v>
      </c>
      <c r="AO37" s="728">
        <v>52.061</v>
      </c>
      <c r="AP37" s="728">
        <v>50.491999999999997</v>
      </c>
      <c r="AQ37" s="728">
        <v>48.814999999999998</v>
      </c>
      <c r="AR37" s="728">
        <v>52.451000000000001</v>
      </c>
      <c r="AS37" s="728">
        <v>54.76</v>
      </c>
      <c r="AT37" s="728">
        <v>60.889000000000003</v>
      </c>
      <c r="AU37" s="728">
        <v>72.171999999999997</v>
      </c>
      <c r="AV37" s="728">
        <v>78.257000000000005</v>
      </c>
      <c r="AW37" s="728">
        <v>76.734999999999999</v>
      </c>
      <c r="AX37" s="728">
        <v>69.561999999999998</v>
      </c>
      <c r="AY37" s="728">
        <v>64.313000000000002</v>
      </c>
      <c r="AZ37" s="728">
        <v>64.936000000000007</v>
      </c>
      <c r="BA37" s="728">
        <v>68.203000000000003</v>
      </c>
      <c r="BB37" s="728">
        <v>69.808000000000007</v>
      </c>
      <c r="BC37" s="728">
        <v>67.233000000000004</v>
      </c>
      <c r="BD37" s="728">
        <v>65.218000000000004</v>
      </c>
      <c r="BE37" s="728">
        <v>66.406000000000006</v>
      </c>
      <c r="BF37" s="728">
        <v>63.284999999999997</v>
      </c>
      <c r="BG37" s="728">
        <v>68.138047</v>
      </c>
      <c r="BH37" s="728">
        <v>70.351879999999994</v>
      </c>
      <c r="BI37" s="729">
        <v>70.254549999999995</v>
      </c>
      <c r="BJ37" s="729">
        <v>66.093699999999998</v>
      </c>
      <c r="BK37" s="729">
        <v>62.216749999999998</v>
      </c>
      <c r="BL37" s="729">
        <v>60.243960000000001</v>
      </c>
      <c r="BM37" s="729">
        <v>59.250660000000003</v>
      </c>
      <c r="BN37" s="729">
        <v>59.874549999999999</v>
      </c>
      <c r="BO37" s="729">
        <v>58.867649999999998</v>
      </c>
      <c r="BP37" s="729">
        <v>58.865690000000001</v>
      </c>
      <c r="BQ37" s="729">
        <v>57.354590000000002</v>
      </c>
      <c r="BR37" s="729">
        <v>58.101140000000001</v>
      </c>
      <c r="BS37" s="729">
        <v>58.525579999999998</v>
      </c>
      <c r="BT37" s="729">
        <v>60.31194</v>
      </c>
      <c r="BU37" s="729">
        <v>61.462060000000001</v>
      </c>
      <c r="BV37" s="729">
        <v>60.132989999999999</v>
      </c>
    </row>
    <row r="38" spans="1:77" x14ac:dyDescent="0.25">
      <c r="A38" s="565" t="s">
        <v>1103</v>
      </c>
      <c r="B38" s="566" t="s">
        <v>1101</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51.215000000000003</v>
      </c>
      <c r="AB38" s="728">
        <v>45.709000000000003</v>
      </c>
      <c r="AC38" s="728">
        <v>48.942999999999998</v>
      </c>
      <c r="AD38" s="728">
        <v>53.396000000000001</v>
      </c>
      <c r="AE38" s="728">
        <v>63.353000000000002</v>
      </c>
      <c r="AF38" s="728">
        <v>71.709999999999994</v>
      </c>
      <c r="AG38" s="728">
        <v>77.822000000000003</v>
      </c>
      <c r="AH38" s="728">
        <v>91.102999999999994</v>
      </c>
      <c r="AI38" s="728">
        <v>95.606999999999999</v>
      </c>
      <c r="AJ38" s="728">
        <v>94.686000000000007</v>
      </c>
      <c r="AK38" s="728">
        <v>88.108999999999995</v>
      </c>
      <c r="AL38" s="728">
        <v>79.67</v>
      </c>
      <c r="AM38" s="728">
        <v>74.265000000000001</v>
      </c>
      <c r="AN38" s="728">
        <v>64.111999999999995</v>
      </c>
      <c r="AO38" s="728">
        <v>60.820999999999998</v>
      </c>
      <c r="AP38" s="728">
        <v>62.920999999999999</v>
      </c>
      <c r="AQ38" s="728">
        <v>68.126000000000005</v>
      </c>
      <c r="AR38" s="728">
        <v>75.813000000000002</v>
      </c>
      <c r="AS38" s="728">
        <v>85.451999999999998</v>
      </c>
      <c r="AT38" s="728">
        <v>95.266000000000005</v>
      </c>
      <c r="AU38" s="728">
        <v>100.321</v>
      </c>
      <c r="AV38" s="728">
        <v>94.671999999999997</v>
      </c>
      <c r="AW38" s="728">
        <v>89.397000000000006</v>
      </c>
      <c r="AX38" s="728">
        <v>69.867000000000004</v>
      </c>
      <c r="AY38" s="728">
        <v>53.853000000000002</v>
      </c>
      <c r="AZ38" s="728">
        <v>41.234000000000002</v>
      </c>
      <c r="BA38" s="728">
        <v>39.317999999999998</v>
      </c>
      <c r="BB38" s="728">
        <v>42.079000000000001</v>
      </c>
      <c r="BC38" s="728">
        <v>48.640999999999998</v>
      </c>
      <c r="BD38" s="728">
        <v>53.176000000000002</v>
      </c>
      <c r="BE38" s="728">
        <v>61.031999999999996</v>
      </c>
      <c r="BF38" s="728">
        <v>66.328999999999994</v>
      </c>
      <c r="BG38" s="728">
        <v>69.661764099999999</v>
      </c>
      <c r="BH38" s="728">
        <v>73.281966199999999</v>
      </c>
      <c r="BI38" s="729">
        <v>66.859629999999996</v>
      </c>
      <c r="BJ38" s="729">
        <v>55.882510000000003</v>
      </c>
      <c r="BK38" s="729">
        <v>43.098199999999999</v>
      </c>
      <c r="BL38" s="729">
        <v>36.043860000000002</v>
      </c>
      <c r="BM38" s="729">
        <v>36.071919999999999</v>
      </c>
      <c r="BN38" s="729">
        <v>41.160879999999999</v>
      </c>
      <c r="BO38" s="729">
        <v>50.695079999999997</v>
      </c>
      <c r="BP38" s="729">
        <v>63.167140000000003</v>
      </c>
      <c r="BQ38" s="729">
        <v>73.877099999999999</v>
      </c>
      <c r="BR38" s="729">
        <v>84.629499999999993</v>
      </c>
      <c r="BS38" s="729">
        <v>90.437960000000004</v>
      </c>
      <c r="BT38" s="729">
        <v>91.502080000000007</v>
      </c>
      <c r="BU38" s="729">
        <v>88.881209999999996</v>
      </c>
      <c r="BV38" s="729">
        <v>80.185739999999996</v>
      </c>
    </row>
    <row r="39" spans="1:77" x14ac:dyDescent="0.25">
      <c r="A39" s="565" t="s">
        <v>1104</v>
      </c>
      <c r="B39" s="566" t="s">
        <v>1354</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1.389</v>
      </c>
      <c r="AB39" s="728">
        <v>1.4550000000000001</v>
      </c>
      <c r="AC39" s="728">
        <v>1.6830000000000001</v>
      </c>
      <c r="AD39" s="728">
        <v>1.74</v>
      </c>
      <c r="AE39" s="728">
        <v>1.8049999999999999</v>
      </c>
      <c r="AF39" s="728">
        <v>1.7609999999999999</v>
      </c>
      <c r="AG39" s="728">
        <v>1.9259999999999999</v>
      </c>
      <c r="AH39" s="728">
        <v>2.169</v>
      </c>
      <c r="AI39" s="728">
        <v>2.6459999999999999</v>
      </c>
      <c r="AJ39" s="728">
        <v>2.0390000000000001</v>
      </c>
      <c r="AK39" s="728">
        <v>1.994</v>
      </c>
      <c r="AL39" s="728">
        <v>1.659</v>
      </c>
      <c r="AM39" s="728">
        <v>1.61</v>
      </c>
      <c r="AN39" s="728">
        <v>1.286</v>
      </c>
      <c r="AO39" s="728">
        <v>1.5089999999999999</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1.056</v>
      </c>
      <c r="BB39" s="728">
        <v>1.079</v>
      </c>
      <c r="BC39" s="728">
        <v>1.095</v>
      </c>
      <c r="BD39" s="728">
        <v>1.1739999999999999</v>
      </c>
      <c r="BE39" s="728">
        <v>1.21</v>
      </c>
      <c r="BF39" s="728">
        <v>1.127</v>
      </c>
      <c r="BG39" s="728">
        <v>1.1262359</v>
      </c>
      <c r="BH39" s="728">
        <v>1.3638838</v>
      </c>
      <c r="BI39" s="729">
        <v>1.4204110000000001</v>
      </c>
      <c r="BJ39" s="729">
        <v>1.3765320000000001</v>
      </c>
      <c r="BK39" s="729">
        <v>1.2378610000000001</v>
      </c>
      <c r="BL39" s="729">
        <v>1.3217429999999999</v>
      </c>
      <c r="BM39" s="729">
        <v>1.3801730000000001</v>
      </c>
      <c r="BN39" s="729">
        <v>1.439694</v>
      </c>
      <c r="BO39" s="729">
        <v>1.6246430000000001</v>
      </c>
      <c r="BP39" s="729">
        <v>1.669503</v>
      </c>
      <c r="BQ39" s="729">
        <v>1.876431</v>
      </c>
      <c r="BR39" s="729">
        <v>2.0620970000000001</v>
      </c>
      <c r="BS39" s="729">
        <v>1.9062600000000001</v>
      </c>
      <c r="BT39" s="729">
        <v>2.0071530000000002</v>
      </c>
      <c r="BU39" s="729">
        <v>1.9397070000000001</v>
      </c>
      <c r="BV39" s="729">
        <v>1.798576</v>
      </c>
    </row>
    <row r="40" spans="1:77" x14ac:dyDescent="0.25">
      <c r="A40" s="565" t="s">
        <v>961</v>
      </c>
      <c r="B40" s="566" t="s">
        <v>950</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44.006999999999998</v>
      </c>
      <c r="AN40" s="728">
        <v>40.031999999999996</v>
      </c>
      <c r="AO40" s="728">
        <v>44.143000000000001</v>
      </c>
      <c r="AP40" s="728">
        <v>54.813000000000002</v>
      </c>
      <c r="AQ40" s="728">
        <v>60.531999999999996</v>
      </c>
      <c r="AR40" s="728">
        <v>69.938000000000002</v>
      </c>
      <c r="AS40" s="728">
        <v>78.043999999999997</v>
      </c>
      <c r="AT40" s="728">
        <v>84.807000000000002</v>
      </c>
      <c r="AU40" s="728">
        <v>86.040999999999997</v>
      </c>
      <c r="AV40" s="728">
        <v>74.906999999999996</v>
      </c>
      <c r="AW40" s="728">
        <v>62.183999999999997</v>
      </c>
      <c r="AX40" s="728">
        <v>54.622</v>
      </c>
      <c r="AY40" s="728">
        <v>44.243000000000002</v>
      </c>
      <c r="AZ40" s="728">
        <v>38.536000000000001</v>
      </c>
      <c r="BA40" s="728">
        <v>37.167000000000002</v>
      </c>
      <c r="BB40" s="728">
        <v>42.942</v>
      </c>
      <c r="BC40" s="728">
        <v>47.396999999999998</v>
      </c>
      <c r="BD40" s="728">
        <v>53.863</v>
      </c>
      <c r="BE40" s="728">
        <v>60.865000000000002</v>
      </c>
      <c r="BF40" s="728">
        <v>66.353999999999999</v>
      </c>
      <c r="BG40" s="728">
        <v>67.699938500000002</v>
      </c>
      <c r="BH40" s="728">
        <v>62.563457774</v>
      </c>
      <c r="BI40" s="729">
        <v>50.850920000000002</v>
      </c>
      <c r="BJ40" s="729">
        <v>39.331020000000002</v>
      </c>
      <c r="BK40" s="729">
        <v>31.50563</v>
      </c>
      <c r="BL40" s="729">
        <v>27.215869999999999</v>
      </c>
      <c r="BM40" s="729">
        <v>29.33193</v>
      </c>
      <c r="BN40" s="729">
        <v>36.06212</v>
      </c>
      <c r="BO40" s="729">
        <v>45.105139999999999</v>
      </c>
      <c r="BP40" s="729">
        <v>53.637920000000001</v>
      </c>
      <c r="BQ40" s="729">
        <v>62.276969999999999</v>
      </c>
      <c r="BR40" s="729">
        <v>70.765659999999997</v>
      </c>
      <c r="BS40" s="729">
        <v>71.340800000000002</v>
      </c>
      <c r="BT40" s="729">
        <v>65.479280000000003</v>
      </c>
      <c r="BU40" s="729">
        <v>53.745559999999998</v>
      </c>
      <c r="BV40" s="729">
        <v>42.185670000000002</v>
      </c>
    </row>
    <row r="41" spans="1:77" x14ac:dyDescent="0.25">
      <c r="A41" s="565" t="s">
        <v>750</v>
      </c>
      <c r="B41" s="566" t="s">
        <v>951</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21.896000000000001</v>
      </c>
      <c r="AN41" s="728">
        <v>22.111999999999998</v>
      </c>
      <c r="AO41" s="728">
        <v>24.356999999999999</v>
      </c>
      <c r="AP41" s="728">
        <v>29.876000000000001</v>
      </c>
      <c r="AQ41" s="728">
        <v>34.936</v>
      </c>
      <c r="AR41" s="728">
        <v>35.981000000000002</v>
      </c>
      <c r="AS41" s="728">
        <v>37.615000000000002</v>
      </c>
      <c r="AT41" s="728">
        <v>40.325000000000003</v>
      </c>
      <c r="AU41" s="728">
        <v>38.664999999999999</v>
      </c>
      <c r="AV41" s="728">
        <v>37.497534999999999</v>
      </c>
      <c r="AW41" s="728">
        <v>35.987749000000001</v>
      </c>
      <c r="AX41" s="728">
        <v>32.641396999999998</v>
      </c>
      <c r="AY41" s="728">
        <v>28.5</v>
      </c>
      <c r="AZ41" s="728">
        <v>24.954000000000001</v>
      </c>
      <c r="BA41" s="728">
        <v>22.840398</v>
      </c>
      <c r="BB41" s="728">
        <v>21.182044000000001</v>
      </c>
      <c r="BC41" s="728">
        <v>22.248661999999999</v>
      </c>
      <c r="BD41" s="728">
        <v>22.341273999999999</v>
      </c>
      <c r="BE41" s="728">
        <v>22.982151000000002</v>
      </c>
      <c r="BF41" s="728">
        <v>22.710522000000001</v>
      </c>
      <c r="BG41" s="728">
        <v>22.218014499999999</v>
      </c>
      <c r="BH41" s="728">
        <v>21.665379000000001</v>
      </c>
      <c r="BI41" s="729">
        <v>21.41581</v>
      </c>
      <c r="BJ41" s="729">
        <v>21.002089999999999</v>
      </c>
      <c r="BK41" s="729">
        <v>20.270240000000001</v>
      </c>
      <c r="BL41" s="729">
        <v>19.068059999999999</v>
      </c>
      <c r="BM41" s="729">
        <v>18.482399999999998</v>
      </c>
      <c r="BN41" s="729">
        <v>18.59798</v>
      </c>
      <c r="BO41" s="729">
        <v>19.080300000000001</v>
      </c>
      <c r="BP41" s="729">
        <v>19.672149999999998</v>
      </c>
      <c r="BQ41" s="729">
        <v>20.565349999999999</v>
      </c>
      <c r="BR41" s="729">
        <v>20.774450000000002</v>
      </c>
      <c r="BS41" s="729">
        <v>20.530100000000001</v>
      </c>
      <c r="BT41" s="729">
        <v>20.225850000000001</v>
      </c>
      <c r="BU41" s="729">
        <v>20.110489999999999</v>
      </c>
      <c r="BV41" s="729">
        <v>19.82771</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70"/>
      <c r="BJ42" s="570"/>
      <c r="BK42" s="570"/>
      <c r="BL42" s="570"/>
      <c r="BM42" s="570"/>
      <c r="BN42" s="570"/>
      <c r="BO42" s="570"/>
      <c r="BP42" s="570"/>
      <c r="BQ42" s="570"/>
      <c r="BR42" s="570"/>
      <c r="BS42" s="570"/>
      <c r="BT42" s="570"/>
      <c r="BU42" s="570"/>
      <c r="BV42" s="570"/>
    </row>
    <row r="43" spans="1:77" ht="11.15" customHeight="1" x14ac:dyDescent="0.25">
      <c r="A43" s="57"/>
      <c r="B43" s="154" t="s">
        <v>574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8"/>
      <c r="BJ43" s="568"/>
      <c r="BK43" s="568"/>
      <c r="BL43" s="568"/>
      <c r="BM43" s="568"/>
      <c r="BN43" s="568"/>
      <c r="BO43" s="568"/>
      <c r="BP43" s="568"/>
      <c r="BQ43" s="568"/>
      <c r="BR43" s="568"/>
      <c r="BS43" s="568"/>
      <c r="BT43" s="568"/>
      <c r="BU43" s="568"/>
      <c r="BV43" s="568"/>
      <c r="BX43" s="709"/>
      <c r="BY43" s="709"/>
    </row>
    <row r="44" spans="1:77" ht="11.15" customHeight="1" x14ac:dyDescent="0.25">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16.228515999999999</v>
      </c>
      <c r="AN44" s="208">
        <v>15.865413999999999</v>
      </c>
      <c r="AO44" s="208">
        <v>15.230452</v>
      </c>
      <c r="AP44" s="208">
        <v>12.772333</v>
      </c>
      <c r="AQ44" s="208">
        <v>12.968031999999999</v>
      </c>
      <c r="AR44" s="208">
        <v>13.734367000000001</v>
      </c>
      <c r="AS44" s="208">
        <v>14.333581000000001</v>
      </c>
      <c r="AT44" s="208">
        <v>14.15171</v>
      </c>
      <c r="AU44" s="208">
        <v>13.572832999999999</v>
      </c>
      <c r="AV44" s="208">
        <v>13.444742</v>
      </c>
      <c r="AW44" s="208">
        <v>14.123699999999999</v>
      </c>
      <c r="AX44" s="208">
        <v>14.139806999999999</v>
      </c>
      <c r="AY44" s="208">
        <v>14.525097000000001</v>
      </c>
      <c r="AZ44" s="208">
        <v>12.373536</v>
      </c>
      <c r="BA44" s="208">
        <v>14.383032</v>
      </c>
      <c r="BB44" s="208">
        <v>15.160333</v>
      </c>
      <c r="BC44" s="208">
        <v>15.594903</v>
      </c>
      <c r="BD44" s="208">
        <v>16.190232999999999</v>
      </c>
      <c r="BE44" s="208">
        <v>15.851839</v>
      </c>
      <c r="BF44" s="208">
        <v>15.719419</v>
      </c>
      <c r="BG44" s="208">
        <v>15.161833333000001</v>
      </c>
      <c r="BH44" s="208">
        <v>14.967848387</v>
      </c>
      <c r="BI44" s="324">
        <v>15.511189999999999</v>
      </c>
      <c r="BJ44" s="324">
        <v>16.21857</v>
      </c>
      <c r="BK44" s="324">
        <v>15.501189999999999</v>
      </c>
      <c r="BL44" s="324">
        <v>14.78335</v>
      </c>
      <c r="BM44" s="324">
        <v>15.454599999999999</v>
      </c>
      <c r="BN44" s="324">
        <v>15.82474</v>
      </c>
      <c r="BO44" s="324">
        <v>16.463930000000001</v>
      </c>
      <c r="BP44" s="324">
        <v>17.016439999999999</v>
      </c>
      <c r="BQ44" s="324">
        <v>17.293710000000001</v>
      </c>
      <c r="BR44" s="324">
        <v>17.398150000000001</v>
      </c>
      <c r="BS44" s="324">
        <v>16.54646</v>
      </c>
      <c r="BT44" s="324">
        <v>15.40105</v>
      </c>
      <c r="BU44" s="324">
        <v>15.92995</v>
      </c>
      <c r="BV44" s="324">
        <v>16.725629999999999</v>
      </c>
      <c r="BX44" s="710"/>
      <c r="BY44" s="710"/>
    </row>
    <row r="45" spans="1:77" ht="11.15" customHeight="1" x14ac:dyDescent="0.25">
      <c r="A45" s="565" t="s">
        <v>975</v>
      </c>
      <c r="B45" s="566" t="s">
        <v>968</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0.69790300000000005</v>
      </c>
      <c r="AN45" s="208">
        <v>0.63965499999999997</v>
      </c>
      <c r="AO45" s="208">
        <v>0.49890299999999999</v>
      </c>
      <c r="AP45" s="208">
        <v>0.31723299999999999</v>
      </c>
      <c r="AQ45" s="208">
        <v>0.33609699999999998</v>
      </c>
      <c r="AR45" s="208">
        <v>0.40246700000000002</v>
      </c>
      <c r="AS45" s="208">
        <v>0.45580700000000002</v>
      </c>
      <c r="AT45" s="208">
        <v>0.42216100000000001</v>
      </c>
      <c r="AU45" s="208">
        <v>0.53626700000000005</v>
      </c>
      <c r="AV45" s="208">
        <v>0.58690299999999995</v>
      </c>
      <c r="AW45" s="208">
        <v>0.63736700000000002</v>
      </c>
      <c r="AX45" s="208">
        <v>0.57054800000000006</v>
      </c>
      <c r="AY45" s="208">
        <v>0.587677</v>
      </c>
      <c r="AZ45" s="208">
        <v>0.47853600000000002</v>
      </c>
      <c r="BA45" s="208">
        <v>0.51448400000000005</v>
      </c>
      <c r="BB45" s="208">
        <v>0.45083299999999998</v>
      </c>
      <c r="BC45" s="208">
        <v>0.43025799999999997</v>
      </c>
      <c r="BD45" s="208">
        <v>0.41363299999999997</v>
      </c>
      <c r="BE45" s="208">
        <v>0.43158099999999999</v>
      </c>
      <c r="BF45" s="208">
        <v>0.43270999999999998</v>
      </c>
      <c r="BG45" s="208">
        <v>0.5498286</v>
      </c>
      <c r="BH45" s="208">
        <v>0.61715540000000002</v>
      </c>
      <c r="BI45" s="324">
        <v>0.68252699999999999</v>
      </c>
      <c r="BJ45" s="324">
        <v>0.66724399999999995</v>
      </c>
      <c r="BK45" s="324">
        <v>0.58800169999999996</v>
      </c>
      <c r="BL45" s="324">
        <v>0.56796679999999999</v>
      </c>
      <c r="BM45" s="324">
        <v>0.51591359999999997</v>
      </c>
      <c r="BN45" s="324">
        <v>0.47552909999999998</v>
      </c>
      <c r="BO45" s="324">
        <v>0.46532430000000002</v>
      </c>
      <c r="BP45" s="324">
        <v>0.4660107</v>
      </c>
      <c r="BQ45" s="324">
        <v>0.45528419999999997</v>
      </c>
      <c r="BR45" s="324">
        <v>0.48657099999999998</v>
      </c>
      <c r="BS45" s="324">
        <v>0.60050610000000004</v>
      </c>
      <c r="BT45" s="324">
        <v>0.65093659999999998</v>
      </c>
      <c r="BU45" s="324">
        <v>0.71150449999999998</v>
      </c>
      <c r="BV45" s="324">
        <v>0.70385379999999997</v>
      </c>
      <c r="BX45" s="710"/>
      <c r="BY45" s="710"/>
    </row>
    <row r="46" spans="1:77" ht="11.15" customHeight="1" x14ac:dyDescent="0.25">
      <c r="A46" s="61" t="s">
        <v>882</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1.148903</v>
      </c>
      <c r="AN46" s="208">
        <v>1.1711720000000001</v>
      </c>
      <c r="AO46" s="208">
        <v>1.0515810000000001</v>
      </c>
      <c r="AP46" s="208">
        <v>0.81646700000000005</v>
      </c>
      <c r="AQ46" s="208">
        <v>0.95370999999999995</v>
      </c>
      <c r="AR46" s="208">
        <v>1.0740000000000001</v>
      </c>
      <c r="AS46" s="208">
        <v>1.1131610000000001</v>
      </c>
      <c r="AT46" s="208">
        <v>1.1173550000000001</v>
      </c>
      <c r="AU46" s="208">
        <v>1.0995999999999999</v>
      </c>
      <c r="AV46" s="208">
        <v>1.1033230000000001</v>
      </c>
      <c r="AW46" s="208">
        <v>1.0679000000000001</v>
      </c>
      <c r="AX46" s="208">
        <v>1.0580970000000001</v>
      </c>
      <c r="AY46" s="208">
        <v>1.0235160000000001</v>
      </c>
      <c r="AZ46" s="208">
        <v>1.008786</v>
      </c>
      <c r="BA46" s="208">
        <v>1.1134189999999999</v>
      </c>
      <c r="BB46" s="208">
        <v>1.162433</v>
      </c>
      <c r="BC46" s="208">
        <v>1.183935</v>
      </c>
      <c r="BD46" s="208">
        <v>1.2100660000000001</v>
      </c>
      <c r="BE46" s="208">
        <v>1.2055480000000001</v>
      </c>
      <c r="BF46" s="208">
        <v>1.202032</v>
      </c>
      <c r="BG46" s="208">
        <v>1.1555150000000001</v>
      </c>
      <c r="BH46" s="208">
        <v>1.177926829</v>
      </c>
      <c r="BI46" s="324">
        <v>1.249188</v>
      </c>
      <c r="BJ46" s="324">
        <v>1.240523</v>
      </c>
      <c r="BK46" s="324">
        <v>1.1518630000000001</v>
      </c>
      <c r="BL46" s="324">
        <v>1.1725179999999999</v>
      </c>
      <c r="BM46" s="324">
        <v>1.2063360000000001</v>
      </c>
      <c r="BN46" s="324">
        <v>1.2444519999999999</v>
      </c>
      <c r="BO46" s="324">
        <v>1.2808440000000001</v>
      </c>
      <c r="BP46" s="324">
        <v>1.3114440000000001</v>
      </c>
      <c r="BQ46" s="324">
        <v>1.3169869999999999</v>
      </c>
      <c r="BR46" s="324">
        <v>1.3124610000000001</v>
      </c>
      <c r="BS46" s="324">
        <v>1.2871010000000001</v>
      </c>
      <c r="BT46" s="324">
        <v>1.27596</v>
      </c>
      <c r="BU46" s="324">
        <v>1.277514</v>
      </c>
      <c r="BV46" s="324">
        <v>1.2636499999999999</v>
      </c>
      <c r="BX46" s="710"/>
      <c r="BY46" s="710"/>
    </row>
    <row r="47" spans="1:77" ht="11.15" customHeight="1" x14ac:dyDescent="0.25">
      <c r="A47" s="61" t="s">
        <v>757</v>
      </c>
      <c r="B47" s="566"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0.29912899999999998</v>
      </c>
      <c r="AN47" s="208">
        <v>-0.113931</v>
      </c>
      <c r="AO47" s="208">
        <v>-2.581E-3</v>
      </c>
      <c r="AP47" s="208">
        <v>0.19473299999999999</v>
      </c>
      <c r="AQ47" s="208">
        <v>0.207097</v>
      </c>
      <c r="AR47" s="208">
        <v>0.24610000000000001</v>
      </c>
      <c r="AS47" s="208">
        <v>0.46290300000000001</v>
      </c>
      <c r="AT47" s="208">
        <v>0.51287099999999997</v>
      </c>
      <c r="AU47" s="208">
        <v>0.35903299999999999</v>
      </c>
      <c r="AV47" s="208">
        <v>0.282613</v>
      </c>
      <c r="AW47" s="208">
        <v>0.24496699999999999</v>
      </c>
      <c r="AX47" s="208">
        <v>3.8386999999999998E-2</v>
      </c>
      <c r="AY47" s="208">
        <v>-8.2903000000000004E-2</v>
      </c>
      <c r="AZ47" s="208">
        <v>-0.11607099999999999</v>
      </c>
      <c r="BA47" s="208">
        <v>-3.8096999999999999E-2</v>
      </c>
      <c r="BB47" s="208">
        <v>3.7433000000000001E-2</v>
      </c>
      <c r="BC47" s="208">
        <v>0.31251600000000002</v>
      </c>
      <c r="BD47" s="208">
        <v>0.31986599999999998</v>
      </c>
      <c r="BE47" s="208">
        <v>0.433645</v>
      </c>
      <c r="BF47" s="208">
        <v>0.41132299999999999</v>
      </c>
      <c r="BG47" s="208">
        <v>0.31724294600000003</v>
      </c>
      <c r="BH47" s="208">
        <v>0.29861526667999999</v>
      </c>
      <c r="BI47" s="324">
        <v>0.33886260000000001</v>
      </c>
      <c r="BJ47" s="324">
        <v>0.40496399999999999</v>
      </c>
      <c r="BK47" s="324">
        <v>9.3045600000000006E-2</v>
      </c>
      <c r="BL47" s="324">
        <v>5.4404599999999997E-2</v>
      </c>
      <c r="BM47" s="324">
        <v>0.1230522</v>
      </c>
      <c r="BN47" s="324">
        <v>0.18399650000000001</v>
      </c>
      <c r="BO47" s="324">
        <v>0.3446362</v>
      </c>
      <c r="BP47" s="324">
        <v>0.30901519999999999</v>
      </c>
      <c r="BQ47" s="324">
        <v>0.3384875</v>
      </c>
      <c r="BR47" s="324">
        <v>0.31472070000000002</v>
      </c>
      <c r="BS47" s="324">
        <v>0.27739829999999999</v>
      </c>
      <c r="BT47" s="324">
        <v>0.1999986</v>
      </c>
      <c r="BU47" s="324">
        <v>0.26464870000000001</v>
      </c>
      <c r="BV47" s="324">
        <v>0.35303810000000002</v>
      </c>
      <c r="BX47" s="710"/>
      <c r="BY47" s="710"/>
    </row>
    <row r="48" spans="1:77" ht="11.15" customHeight="1" x14ac:dyDescent="0.25">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0.162355</v>
      </c>
      <c r="AN48" s="208">
        <v>0.75913799999999998</v>
      </c>
      <c r="AO48" s="208">
        <v>0.32545200000000002</v>
      </c>
      <c r="AP48" s="208">
        <v>0.1169</v>
      </c>
      <c r="AQ48" s="208">
        <v>0.457065</v>
      </c>
      <c r="AR48" s="208">
        <v>0.88666699999999998</v>
      </c>
      <c r="AS48" s="208">
        <v>0.71116100000000004</v>
      </c>
      <c r="AT48" s="208">
        <v>1.0440970000000001</v>
      </c>
      <c r="AU48" s="208">
        <v>0.80363300000000004</v>
      </c>
      <c r="AV48" s="208">
        <v>0.64729000000000003</v>
      </c>
      <c r="AW48" s="208">
        <v>0.16289999999999999</v>
      </c>
      <c r="AX48" s="208">
        <v>0.54877399999999998</v>
      </c>
      <c r="AY48" s="208">
        <v>0.11651599999999999</v>
      </c>
      <c r="AZ48" s="208">
        <v>1.0418210000000001</v>
      </c>
      <c r="BA48" s="208">
        <v>0.99299999999999999</v>
      </c>
      <c r="BB48" s="208">
        <v>1.006667</v>
      </c>
      <c r="BC48" s="208">
        <v>0.921871</v>
      </c>
      <c r="BD48" s="208">
        <v>0.83716599999999997</v>
      </c>
      <c r="BE48" s="208">
        <v>0.873</v>
      </c>
      <c r="BF48" s="208">
        <v>0.80483899999999997</v>
      </c>
      <c r="BG48" s="208">
        <v>0.66373333332999995</v>
      </c>
      <c r="BH48" s="208">
        <v>0.65136965483999998</v>
      </c>
      <c r="BI48" s="324">
        <v>0.22788159999999999</v>
      </c>
      <c r="BJ48" s="324">
        <v>-0.21934439999999999</v>
      </c>
      <c r="BK48" s="324">
        <v>0.34697030000000001</v>
      </c>
      <c r="BL48" s="324">
        <v>0.60496620000000001</v>
      </c>
      <c r="BM48" s="324">
        <v>0.74220350000000002</v>
      </c>
      <c r="BN48" s="324">
        <v>0.79525659999999998</v>
      </c>
      <c r="BO48" s="324">
        <v>0.8493716</v>
      </c>
      <c r="BP48" s="324">
        <v>0.78639650000000005</v>
      </c>
      <c r="BQ48" s="324">
        <v>0.67378479999999996</v>
      </c>
      <c r="BR48" s="324">
        <v>0.70306659999999999</v>
      </c>
      <c r="BS48" s="324">
        <v>0.58204210000000001</v>
      </c>
      <c r="BT48" s="324">
        <v>0.774088</v>
      </c>
      <c r="BU48" s="324">
        <v>0.2790668</v>
      </c>
      <c r="BV48" s="324">
        <v>-0.15840589999999999</v>
      </c>
      <c r="BX48" s="710"/>
      <c r="BY48" s="710"/>
    </row>
    <row r="49" spans="1:79" ht="11.15" customHeight="1" x14ac:dyDescent="0.25">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1.2260000000000001E-3</v>
      </c>
      <c r="AN49" s="208">
        <v>-1.03E-4</v>
      </c>
      <c r="AO49" s="208">
        <v>9.68E-4</v>
      </c>
      <c r="AP49" s="208">
        <v>-1E-4</v>
      </c>
      <c r="AQ49" s="208">
        <v>1.2260000000000001E-3</v>
      </c>
      <c r="AR49" s="208">
        <v>2.9999999999999997E-4</v>
      </c>
      <c r="AS49" s="208">
        <v>4.5199999999999998E-4</v>
      </c>
      <c r="AT49" s="208">
        <v>3.5500000000000001E-4</v>
      </c>
      <c r="AU49" s="208">
        <v>3.6699999999999998E-4</v>
      </c>
      <c r="AV49" s="208">
        <v>2.9E-4</v>
      </c>
      <c r="AW49" s="208">
        <v>2.33E-4</v>
      </c>
      <c r="AX49" s="208">
        <v>1.94E-4</v>
      </c>
      <c r="AY49" s="208">
        <v>5.8100000000000003E-4</v>
      </c>
      <c r="AZ49" s="208">
        <v>3.57E-4</v>
      </c>
      <c r="BA49" s="208">
        <v>5.8100000000000003E-4</v>
      </c>
      <c r="BB49" s="208">
        <v>2.33E-4</v>
      </c>
      <c r="BC49" s="208">
        <v>5.8E-4</v>
      </c>
      <c r="BD49" s="208">
        <v>4.3300000000000001E-4</v>
      </c>
      <c r="BE49" s="208">
        <v>7.7399999999999995E-4</v>
      </c>
      <c r="BF49" s="208">
        <v>2.5799999999999998E-4</v>
      </c>
      <c r="BG49" s="208">
        <v>1.8679999999999999E-4</v>
      </c>
      <c r="BH49" s="208">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5" customHeight="1" x14ac:dyDescent="0.25">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18.538032000000001</v>
      </c>
      <c r="AN50" s="208">
        <v>18.321345000000001</v>
      </c>
      <c r="AO50" s="208">
        <v>17.104775</v>
      </c>
      <c r="AP50" s="208">
        <v>14.217566</v>
      </c>
      <c r="AQ50" s="208">
        <v>14.923227000000001</v>
      </c>
      <c r="AR50" s="208">
        <v>16.343900999999999</v>
      </c>
      <c r="AS50" s="208">
        <v>17.077065000000001</v>
      </c>
      <c r="AT50" s="208">
        <v>17.248549000000001</v>
      </c>
      <c r="AU50" s="208">
        <v>16.371732999999999</v>
      </c>
      <c r="AV50" s="208">
        <v>16.065161</v>
      </c>
      <c r="AW50" s="208">
        <v>16.237067</v>
      </c>
      <c r="AX50" s="208">
        <v>16.355806999999999</v>
      </c>
      <c r="AY50" s="208">
        <v>16.170483999999998</v>
      </c>
      <c r="AZ50" s="208">
        <v>14.786965</v>
      </c>
      <c r="BA50" s="208">
        <v>16.966418999999998</v>
      </c>
      <c r="BB50" s="208">
        <v>17.817931999999999</v>
      </c>
      <c r="BC50" s="208">
        <v>18.444063</v>
      </c>
      <c r="BD50" s="208">
        <v>18.971397</v>
      </c>
      <c r="BE50" s="208">
        <v>18.796386999999999</v>
      </c>
      <c r="BF50" s="208">
        <v>18.570581000000001</v>
      </c>
      <c r="BG50" s="208">
        <v>17.848340013000001</v>
      </c>
      <c r="BH50" s="208">
        <v>17.712902738</v>
      </c>
      <c r="BI50" s="324">
        <v>18.009599999999999</v>
      </c>
      <c r="BJ50" s="324">
        <v>18.311779999999999</v>
      </c>
      <c r="BK50" s="324">
        <v>17.68064</v>
      </c>
      <c r="BL50" s="324">
        <v>17.183129999999998</v>
      </c>
      <c r="BM50" s="324">
        <v>18.042339999999999</v>
      </c>
      <c r="BN50" s="324">
        <v>18.52411</v>
      </c>
      <c r="BO50" s="324">
        <v>19.40429</v>
      </c>
      <c r="BP50" s="324">
        <v>19.889469999999999</v>
      </c>
      <c r="BQ50" s="324">
        <v>20.078309999999998</v>
      </c>
      <c r="BR50" s="324">
        <v>20.214960000000001</v>
      </c>
      <c r="BS50" s="324">
        <v>19.293700000000001</v>
      </c>
      <c r="BT50" s="324">
        <v>18.302019999999999</v>
      </c>
      <c r="BU50" s="324">
        <v>18.462630000000001</v>
      </c>
      <c r="BV50" s="324">
        <v>18.887589999999999</v>
      </c>
      <c r="BX50" s="710"/>
      <c r="BY50" s="710"/>
      <c r="BZ50" s="712"/>
      <c r="CA50" s="711"/>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324"/>
      <c r="BJ51" s="324"/>
      <c r="BK51" s="324"/>
      <c r="BL51" s="324"/>
      <c r="BM51" s="324"/>
      <c r="BN51" s="324"/>
      <c r="BO51" s="324"/>
      <c r="BP51" s="324"/>
      <c r="BQ51" s="324"/>
      <c r="BR51" s="324"/>
      <c r="BS51" s="324"/>
      <c r="BT51" s="324"/>
      <c r="BU51" s="324"/>
      <c r="BV51" s="324"/>
    </row>
    <row r="52" spans="1:79" ht="11.15" customHeight="1" x14ac:dyDescent="0.25">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1.128098</v>
      </c>
      <c r="AN52" s="208">
        <v>0.94134399999999996</v>
      </c>
      <c r="AO52" s="208">
        <v>0.97412799999999999</v>
      </c>
      <c r="AP52" s="208">
        <v>0.77373199999999998</v>
      </c>
      <c r="AQ52" s="208">
        <v>0.80803000000000003</v>
      </c>
      <c r="AR52" s="208">
        <v>0.87066600000000005</v>
      </c>
      <c r="AS52" s="208">
        <v>0.92867699999999997</v>
      </c>
      <c r="AT52" s="208">
        <v>0.923902</v>
      </c>
      <c r="AU52" s="208">
        <v>0.94806900000000005</v>
      </c>
      <c r="AV52" s="208">
        <v>0.92429099999999997</v>
      </c>
      <c r="AW52" s="208">
        <v>0.93443299999999996</v>
      </c>
      <c r="AX52" s="208">
        <v>0.91493599999999997</v>
      </c>
      <c r="AY52" s="208">
        <v>0.89135200000000003</v>
      </c>
      <c r="AZ52" s="208">
        <v>0.764571</v>
      </c>
      <c r="BA52" s="208">
        <v>0.86361500000000002</v>
      </c>
      <c r="BB52" s="208">
        <v>0.94893499999999997</v>
      </c>
      <c r="BC52" s="208">
        <v>1.0244139999999999</v>
      </c>
      <c r="BD52" s="208">
        <v>0.92243299999999995</v>
      </c>
      <c r="BE52" s="208">
        <v>0.95987199999999995</v>
      </c>
      <c r="BF52" s="208">
        <v>1.0087410000000001</v>
      </c>
      <c r="BG52" s="208">
        <v>0.97656229999999999</v>
      </c>
      <c r="BH52" s="208">
        <v>0.98028649999999995</v>
      </c>
      <c r="BI52" s="324">
        <v>1.0545089999999999</v>
      </c>
      <c r="BJ52" s="324">
        <v>1.1116919999999999</v>
      </c>
      <c r="BK52" s="324">
        <v>1.0863609999999999</v>
      </c>
      <c r="BL52" s="324">
        <v>1.045275</v>
      </c>
      <c r="BM52" s="324">
        <v>1.050813</v>
      </c>
      <c r="BN52" s="324">
        <v>1.0453889999999999</v>
      </c>
      <c r="BO52" s="324">
        <v>1.0497650000000001</v>
      </c>
      <c r="BP52" s="324">
        <v>1.0553859999999999</v>
      </c>
      <c r="BQ52" s="324">
        <v>1.0732170000000001</v>
      </c>
      <c r="BR52" s="324">
        <v>1.1190089999999999</v>
      </c>
      <c r="BS52" s="324">
        <v>1.0686450000000001</v>
      </c>
      <c r="BT52" s="324">
        <v>1.0190680000000001</v>
      </c>
      <c r="BU52" s="324">
        <v>1.1153059999999999</v>
      </c>
      <c r="BV52" s="324">
        <v>1.144628</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324"/>
      <c r="BJ53" s="324"/>
      <c r="BK53" s="324"/>
      <c r="BL53" s="324"/>
      <c r="BM53" s="324"/>
      <c r="BN53" s="324"/>
      <c r="BO53" s="324"/>
      <c r="BP53" s="324"/>
      <c r="BQ53" s="324"/>
      <c r="BR53" s="324"/>
      <c r="BS53" s="324"/>
      <c r="BT53" s="324"/>
      <c r="BU53" s="324"/>
      <c r="BV53" s="324"/>
    </row>
    <row r="54" spans="1:79" ht="11.15" customHeight="1" x14ac:dyDescent="0.25">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324"/>
      <c r="BJ54" s="324"/>
      <c r="BK54" s="324"/>
      <c r="BL54" s="324"/>
      <c r="BM54" s="324"/>
      <c r="BN54" s="324"/>
      <c r="BO54" s="324"/>
      <c r="BP54" s="324"/>
      <c r="BQ54" s="324"/>
      <c r="BR54" s="324"/>
      <c r="BS54" s="324"/>
      <c r="BT54" s="324"/>
      <c r="BU54" s="324"/>
      <c r="BV54" s="324"/>
    </row>
    <row r="55" spans="1:79" ht="11.15" customHeight="1" x14ac:dyDescent="0.25">
      <c r="A55" s="565" t="s">
        <v>976</v>
      </c>
      <c r="B55" s="566" t="s">
        <v>968</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0.38783899999999999</v>
      </c>
      <c r="AN55" s="208">
        <v>0.381241</v>
      </c>
      <c r="AO55" s="208">
        <v>0.621</v>
      </c>
      <c r="AP55" s="208">
        <v>0.68279999999999996</v>
      </c>
      <c r="AQ55" s="208">
        <v>0.67103199999999996</v>
      </c>
      <c r="AR55" s="208">
        <v>0.71040000000000003</v>
      </c>
      <c r="AS55" s="208">
        <v>0.73216099999999995</v>
      </c>
      <c r="AT55" s="208">
        <v>0.712032</v>
      </c>
      <c r="AU55" s="208">
        <v>0.55546700000000004</v>
      </c>
      <c r="AV55" s="208">
        <v>0.40983900000000001</v>
      </c>
      <c r="AW55" s="208">
        <v>0.33329999999999999</v>
      </c>
      <c r="AX55" s="208">
        <v>0.346968</v>
      </c>
      <c r="AY55" s="208">
        <v>0.36725799999999997</v>
      </c>
      <c r="AZ55" s="208">
        <v>0.34267900000000001</v>
      </c>
      <c r="BA55" s="208">
        <v>0.59428999999999998</v>
      </c>
      <c r="BB55" s="208">
        <v>0.778667</v>
      </c>
      <c r="BC55" s="208">
        <v>0.89974100000000001</v>
      </c>
      <c r="BD55" s="208">
        <v>0.88090000000000002</v>
      </c>
      <c r="BE55" s="208">
        <v>0.84980699999999998</v>
      </c>
      <c r="BF55" s="208">
        <v>0.80548399999999998</v>
      </c>
      <c r="BG55" s="208">
        <v>0.57111820000000002</v>
      </c>
      <c r="BH55" s="208">
        <v>0.49026182000000001</v>
      </c>
      <c r="BI55" s="324">
        <v>0.37197859999999999</v>
      </c>
      <c r="BJ55" s="324">
        <v>0.3974376</v>
      </c>
      <c r="BK55" s="324">
        <v>0.40391120000000003</v>
      </c>
      <c r="BL55" s="324">
        <v>0.46449839999999998</v>
      </c>
      <c r="BM55" s="324">
        <v>0.68334030000000001</v>
      </c>
      <c r="BN55" s="324">
        <v>0.82573600000000003</v>
      </c>
      <c r="BO55" s="324">
        <v>0.86378250000000001</v>
      </c>
      <c r="BP55" s="324">
        <v>0.90119649999999996</v>
      </c>
      <c r="BQ55" s="324">
        <v>0.88895329999999995</v>
      </c>
      <c r="BR55" s="324">
        <v>0.85976189999999997</v>
      </c>
      <c r="BS55" s="324">
        <v>0.64017789999999997</v>
      </c>
      <c r="BT55" s="324">
        <v>0.47810019999999998</v>
      </c>
      <c r="BU55" s="324">
        <v>0.36054130000000001</v>
      </c>
      <c r="BV55" s="324">
        <v>0.38431549999999998</v>
      </c>
    </row>
    <row r="56" spans="1:79" ht="11.15" customHeight="1" x14ac:dyDescent="0.25">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9.6259680000000003</v>
      </c>
      <c r="AN56" s="208">
        <v>9.7424140000000001</v>
      </c>
      <c r="AO56" s="208">
        <v>8.5758390000000002</v>
      </c>
      <c r="AP56" s="208">
        <v>6.3654000000000002</v>
      </c>
      <c r="AQ56" s="208">
        <v>7.4764520000000001</v>
      </c>
      <c r="AR56" s="208">
        <v>8.7479669999999992</v>
      </c>
      <c r="AS56" s="208">
        <v>9.026097</v>
      </c>
      <c r="AT56" s="208">
        <v>9.3119029999999992</v>
      </c>
      <c r="AU56" s="208">
        <v>9.0901329999999998</v>
      </c>
      <c r="AV56" s="208">
        <v>9.2523549999999997</v>
      </c>
      <c r="AW56" s="208">
        <v>8.8832000000000004</v>
      </c>
      <c r="AX56" s="208">
        <v>8.8092900000000007</v>
      </c>
      <c r="AY56" s="208">
        <v>8.519774</v>
      </c>
      <c r="AZ56" s="208">
        <v>8.3963570000000001</v>
      </c>
      <c r="BA56" s="208">
        <v>9.2834520000000005</v>
      </c>
      <c r="BB56" s="208">
        <v>9.6359999999999992</v>
      </c>
      <c r="BC56" s="208">
        <v>9.8667090000000002</v>
      </c>
      <c r="BD56" s="208">
        <v>9.9492329999999995</v>
      </c>
      <c r="BE56" s="208">
        <v>9.9333229999999997</v>
      </c>
      <c r="BF56" s="208">
        <v>9.8645479999999992</v>
      </c>
      <c r="BG56" s="208">
        <v>9.6596333333000004</v>
      </c>
      <c r="BH56" s="208">
        <v>9.7578586773999998</v>
      </c>
      <c r="BI56" s="324">
        <v>9.8367839999999998</v>
      </c>
      <c r="BJ56" s="324">
        <v>9.6729760000000002</v>
      </c>
      <c r="BK56" s="324">
        <v>9.4547109999999996</v>
      </c>
      <c r="BL56" s="324">
        <v>9.29298</v>
      </c>
      <c r="BM56" s="324">
        <v>9.4781399999999998</v>
      </c>
      <c r="BN56" s="324">
        <v>9.6362129999999997</v>
      </c>
      <c r="BO56" s="324">
        <v>10.011039999999999</v>
      </c>
      <c r="BP56" s="324">
        <v>10.18004</v>
      </c>
      <c r="BQ56" s="324">
        <v>10.14728</v>
      </c>
      <c r="BR56" s="324">
        <v>10.239380000000001</v>
      </c>
      <c r="BS56" s="324">
        <v>10.009230000000001</v>
      </c>
      <c r="BT56" s="324">
        <v>9.8986619999999998</v>
      </c>
      <c r="BU56" s="324">
        <v>9.9053140000000006</v>
      </c>
      <c r="BV56" s="324">
        <v>9.8023609999999994</v>
      </c>
    </row>
    <row r="57" spans="1:79" ht="11.15" customHeight="1" x14ac:dyDescent="0.25">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1.854419</v>
      </c>
      <c r="AN57" s="208">
        <v>1.666345</v>
      </c>
      <c r="AO57" s="208">
        <v>1.3592580000000001</v>
      </c>
      <c r="AP57" s="208">
        <v>0.61903300000000006</v>
      </c>
      <c r="AQ57" s="208">
        <v>0.50541899999999995</v>
      </c>
      <c r="AR57" s="208">
        <v>0.73313300000000003</v>
      </c>
      <c r="AS57" s="208">
        <v>0.83570999999999995</v>
      </c>
      <c r="AT57" s="208">
        <v>0.85099999999999998</v>
      </c>
      <c r="AU57" s="208">
        <v>0.79949999999999999</v>
      </c>
      <c r="AV57" s="208">
        <v>0.82125800000000004</v>
      </c>
      <c r="AW57" s="208">
        <v>1.0617000000000001</v>
      </c>
      <c r="AX57" s="208">
        <v>1.125194</v>
      </c>
      <c r="AY57" s="208">
        <v>1.2263550000000001</v>
      </c>
      <c r="AZ57" s="208">
        <v>0.94935700000000001</v>
      </c>
      <c r="BA57" s="208">
        <v>1.101</v>
      </c>
      <c r="BB57" s="208">
        <v>1.2626329999999999</v>
      </c>
      <c r="BC57" s="208">
        <v>1.3080639999999999</v>
      </c>
      <c r="BD57" s="208">
        <v>1.3831329999999999</v>
      </c>
      <c r="BE57" s="208">
        <v>1.423387</v>
      </c>
      <c r="BF57" s="208">
        <v>1.4352579999999999</v>
      </c>
      <c r="BG57" s="208">
        <v>1.3274999999999999</v>
      </c>
      <c r="BH57" s="208">
        <v>1.3148171612999999</v>
      </c>
      <c r="BI57" s="324">
        <v>1.4117090000000001</v>
      </c>
      <c r="BJ57" s="324">
        <v>1.4991399999999999</v>
      </c>
      <c r="BK57" s="324">
        <v>1.547023</v>
      </c>
      <c r="BL57" s="324">
        <v>1.473965</v>
      </c>
      <c r="BM57" s="324">
        <v>1.552095</v>
      </c>
      <c r="BN57" s="324">
        <v>1.569331</v>
      </c>
      <c r="BO57" s="324">
        <v>1.6207819999999999</v>
      </c>
      <c r="BP57" s="324">
        <v>1.679146</v>
      </c>
      <c r="BQ57" s="324">
        <v>1.740383</v>
      </c>
      <c r="BR57" s="324">
        <v>1.7391890000000001</v>
      </c>
      <c r="BS57" s="324">
        <v>1.6500280000000001</v>
      </c>
      <c r="BT57" s="324">
        <v>1.5262100000000001</v>
      </c>
      <c r="BU57" s="324">
        <v>1.5550660000000001</v>
      </c>
      <c r="BV57" s="324">
        <v>1.6271949999999999</v>
      </c>
    </row>
    <row r="58" spans="1:79" ht="11.15" customHeight="1" x14ac:dyDescent="0.25">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5.0865479999999996</v>
      </c>
      <c r="AN58" s="208">
        <v>4.812862</v>
      </c>
      <c r="AO58" s="208">
        <v>4.9529360000000002</v>
      </c>
      <c r="AP58" s="208">
        <v>5.0788000000000002</v>
      </c>
      <c r="AQ58" s="208">
        <v>4.8181609999999999</v>
      </c>
      <c r="AR58" s="208">
        <v>4.5796669999999997</v>
      </c>
      <c r="AS58" s="208">
        <v>4.8427420000000003</v>
      </c>
      <c r="AT58" s="208">
        <v>4.8227419999999999</v>
      </c>
      <c r="AU58" s="208">
        <v>4.4935</v>
      </c>
      <c r="AV58" s="208">
        <v>4.204161</v>
      </c>
      <c r="AW58" s="208">
        <v>4.5220000000000002</v>
      </c>
      <c r="AX58" s="208">
        <v>4.6329029999999998</v>
      </c>
      <c r="AY58" s="208">
        <v>4.5535480000000002</v>
      </c>
      <c r="AZ58" s="208">
        <v>3.7661069999999999</v>
      </c>
      <c r="BA58" s="208">
        <v>4.5060320000000003</v>
      </c>
      <c r="BB58" s="208">
        <v>4.6066669999999998</v>
      </c>
      <c r="BC58" s="208">
        <v>4.745806</v>
      </c>
      <c r="BD58" s="208">
        <v>4.9539</v>
      </c>
      <c r="BE58" s="208">
        <v>4.8536770000000002</v>
      </c>
      <c r="BF58" s="208">
        <v>4.7507419999999998</v>
      </c>
      <c r="BG58" s="208">
        <v>4.4877741999999996</v>
      </c>
      <c r="BH58" s="208">
        <v>4.6096647741999996</v>
      </c>
      <c r="BI58" s="324">
        <v>4.7658589999999998</v>
      </c>
      <c r="BJ58" s="324">
        <v>4.9928499999999998</v>
      </c>
      <c r="BK58" s="324">
        <v>4.6682459999999999</v>
      </c>
      <c r="BL58" s="324">
        <v>4.5064099999999998</v>
      </c>
      <c r="BM58" s="324">
        <v>4.7337429999999996</v>
      </c>
      <c r="BN58" s="324">
        <v>4.8928779999999996</v>
      </c>
      <c r="BO58" s="324">
        <v>5.1656060000000004</v>
      </c>
      <c r="BP58" s="324">
        <v>5.2600899999999999</v>
      </c>
      <c r="BQ58" s="324">
        <v>5.3741820000000002</v>
      </c>
      <c r="BR58" s="324">
        <v>5.398593</v>
      </c>
      <c r="BS58" s="324">
        <v>5.1908089999999998</v>
      </c>
      <c r="BT58" s="324">
        <v>4.7842140000000004</v>
      </c>
      <c r="BU58" s="324">
        <v>5.0926780000000003</v>
      </c>
      <c r="BV58" s="324">
        <v>5.3850600000000002</v>
      </c>
      <c r="BX58" s="710"/>
      <c r="BY58" s="710"/>
      <c r="BZ58" s="710"/>
      <c r="CA58" s="711"/>
    </row>
    <row r="59" spans="1:79" ht="11.15" customHeight="1" x14ac:dyDescent="0.25">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0.225742</v>
      </c>
      <c r="AN59" s="208">
        <v>0.25103500000000001</v>
      </c>
      <c r="AO59" s="208">
        <v>0.240871</v>
      </c>
      <c r="AP59" s="208">
        <v>0.138567</v>
      </c>
      <c r="AQ59" s="208">
        <v>0.14274200000000001</v>
      </c>
      <c r="AR59" s="208">
        <v>0.2384</v>
      </c>
      <c r="AS59" s="208">
        <v>0.21867700000000001</v>
      </c>
      <c r="AT59" s="208">
        <v>0.19267699999999999</v>
      </c>
      <c r="AU59" s="208">
        <v>0.16733300000000001</v>
      </c>
      <c r="AV59" s="208">
        <v>0.14751600000000001</v>
      </c>
      <c r="AW59" s="208">
        <v>0.1532</v>
      </c>
      <c r="AX59" s="208">
        <v>0.145677</v>
      </c>
      <c r="AY59" s="208">
        <v>0.16925799999999999</v>
      </c>
      <c r="AZ59" s="208">
        <v>0.1875</v>
      </c>
      <c r="BA59" s="208">
        <v>0.22719400000000001</v>
      </c>
      <c r="BB59" s="208">
        <v>0.18133299999999999</v>
      </c>
      <c r="BC59" s="208">
        <v>0.205903</v>
      </c>
      <c r="BD59" s="208">
        <v>0.216366</v>
      </c>
      <c r="BE59" s="208">
        <v>0.234065</v>
      </c>
      <c r="BF59" s="208">
        <v>0.21916099999999999</v>
      </c>
      <c r="BG59" s="208">
        <v>0.19426666667</v>
      </c>
      <c r="BH59" s="208">
        <v>0.23747854194000001</v>
      </c>
      <c r="BI59" s="324">
        <v>0.17191870000000001</v>
      </c>
      <c r="BJ59" s="324">
        <v>0.2129576</v>
      </c>
      <c r="BK59" s="324">
        <v>0.29147729999999999</v>
      </c>
      <c r="BL59" s="324">
        <v>0.21847939999999999</v>
      </c>
      <c r="BM59" s="324">
        <v>0.26710640000000002</v>
      </c>
      <c r="BN59" s="324">
        <v>0.22312180000000001</v>
      </c>
      <c r="BO59" s="324">
        <v>0.20192959999999999</v>
      </c>
      <c r="BP59" s="324">
        <v>0.23365830000000001</v>
      </c>
      <c r="BQ59" s="324">
        <v>0.26139859999999998</v>
      </c>
      <c r="BR59" s="324">
        <v>0.29252119999999998</v>
      </c>
      <c r="BS59" s="324">
        <v>0.27970400000000001</v>
      </c>
      <c r="BT59" s="324">
        <v>0.27220280000000002</v>
      </c>
      <c r="BU59" s="324">
        <v>0.18707850000000001</v>
      </c>
      <c r="BV59" s="324">
        <v>0.222441</v>
      </c>
    </row>
    <row r="60" spans="1:79" ht="11.15" customHeight="1" x14ac:dyDescent="0.25">
      <c r="A60" s="61" t="s">
        <v>765</v>
      </c>
      <c r="B60" s="566" t="s">
        <v>977</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2.485614</v>
      </c>
      <c r="AN60" s="208">
        <v>2.408792</v>
      </c>
      <c r="AO60" s="208">
        <v>2.328999</v>
      </c>
      <c r="AP60" s="208">
        <v>2.1066980000000002</v>
      </c>
      <c r="AQ60" s="208">
        <v>2.117451</v>
      </c>
      <c r="AR60" s="208">
        <v>2.2050000000000001</v>
      </c>
      <c r="AS60" s="208">
        <v>2.350355</v>
      </c>
      <c r="AT60" s="208">
        <v>2.2820969999999998</v>
      </c>
      <c r="AU60" s="208">
        <v>2.2138689999999999</v>
      </c>
      <c r="AV60" s="208">
        <v>2.1543230000000002</v>
      </c>
      <c r="AW60" s="208">
        <v>2.2181000000000002</v>
      </c>
      <c r="AX60" s="208">
        <v>2.2107109999999999</v>
      </c>
      <c r="AY60" s="208">
        <v>2.2256429999999998</v>
      </c>
      <c r="AZ60" s="208">
        <v>1.9095359999999999</v>
      </c>
      <c r="BA60" s="208">
        <v>2.1180659999999998</v>
      </c>
      <c r="BB60" s="208">
        <v>2.3015669999999999</v>
      </c>
      <c r="BC60" s="208">
        <v>2.4422540000000001</v>
      </c>
      <c r="BD60" s="208">
        <v>2.5102980000000001</v>
      </c>
      <c r="BE60" s="208">
        <v>2.4620000000000002</v>
      </c>
      <c r="BF60" s="208">
        <v>2.5041289999999998</v>
      </c>
      <c r="BG60" s="208">
        <v>2.5846099127</v>
      </c>
      <c r="BH60" s="208">
        <v>2.2831082627999999</v>
      </c>
      <c r="BI60" s="324">
        <v>2.5058590000000001</v>
      </c>
      <c r="BJ60" s="324">
        <v>2.6481089999999998</v>
      </c>
      <c r="BK60" s="324">
        <v>2.401634</v>
      </c>
      <c r="BL60" s="324">
        <v>2.2720760000000002</v>
      </c>
      <c r="BM60" s="324">
        <v>2.378727</v>
      </c>
      <c r="BN60" s="324">
        <v>2.4222169999999998</v>
      </c>
      <c r="BO60" s="324">
        <v>2.5909070000000001</v>
      </c>
      <c r="BP60" s="324">
        <v>2.6907179999999999</v>
      </c>
      <c r="BQ60" s="324">
        <v>2.739331</v>
      </c>
      <c r="BR60" s="324">
        <v>2.8045330000000002</v>
      </c>
      <c r="BS60" s="324">
        <v>2.5923949999999998</v>
      </c>
      <c r="BT60" s="324">
        <v>2.361704</v>
      </c>
      <c r="BU60" s="324">
        <v>2.477258</v>
      </c>
      <c r="BV60" s="324">
        <v>2.6108440000000002</v>
      </c>
    </row>
    <row r="61" spans="1:79" ht="11.15" customHeight="1" x14ac:dyDescent="0.25">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19.666129999999999</v>
      </c>
      <c r="AN61" s="208">
        <v>19.262689000000002</v>
      </c>
      <c r="AO61" s="208">
        <v>18.078903</v>
      </c>
      <c r="AP61" s="208">
        <v>14.991298</v>
      </c>
      <c r="AQ61" s="208">
        <v>15.731256999999999</v>
      </c>
      <c r="AR61" s="208">
        <v>17.214566999999999</v>
      </c>
      <c r="AS61" s="208">
        <v>18.005742000000001</v>
      </c>
      <c r="AT61" s="208">
        <v>18.172450999999999</v>
      </c>
      <c r="AU61" s="208">
        <v>17.319801999999999</v>
      </c>
      <c r="AV61" s="208">
        <v>16.989452</v>
      </c>
      <c r="AW61" s="208">
        <v>17.171500000000002</v>
      </c>
      <c r="AX61" s="208">
        <v>17.270743</v>
      </c>
      <c r="AY61" s="208">
        <v>17.061836</v>
      </c>
      <c r="AZ61" s="208">
        <v>15.551536</v>
      </c>
      <c r="BA61" s="208">
        <v>17.830034000000001</v>
      </c>
      <c r="BB61" s="208">
        <v>18.766867000000001</v>
      </c>
      <c r="BC61" s="208">
        <v>19.468477</v>
      </c>
      <c r="BD61" s="208">
        <v>19.893830000000001</v>
      </c>
      <c r="BE61" s="208">
        <v>19.756259</v>
      </c>
      <c r="BF61" s="208">
        <v>19.579322000000001</v>
      </c>
      <c r="BG61" s="208">
        <v>18.824902312999999</v>
      </c>
      <c r="BH61" s="208">
        <v>18.693189237999999</v>
      </c>
      <c r="BI61" s="324">
        <v>19.064109999999999</v>
      </c>
      <c r="BJ61" s="324">
        <v>19.423469999999998</v>
      </c>
      <c r="BK61" s="324">
        <v>18.766999999999999</v>
      </c>
      <c r="BL61" s="324">
        <v>18.22841</v>
      </c>
      <c r="BM61" s="324">
        <v>19.093150000000001</v>
      </c>
      <c r="BN61" s="324">
        <v>19.569500000000001</v>
      </c>
      <c r="BO61" s="324">
        <v>20.454049999999999</v>
      </c>
      <c r="BP61" s="324">
        <v>20.944849999999999</v>
      </c>
      <c r="BQ61" s="324">
        <v>21.151530000000001</v>
      </c>
      <c r="BR61" s="324">
        <v>21.333970000000001</v>
      </c>
      <c r="BS61" s="324">
        <v>20.36234</v>
      </c>
      <c r="BT61" s="324">
        <v>19.321090000000002</v>
      </c>
      <c r="BU61" s="324">
        <v>19.577940000000002</v>
      </c>
      <c r="BV61" s="324">
        <v>20.032219999999999</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324"/>
      <c r="BJ62" s="324"/>
      <c r="BK62" s="324"/>
      <c r="BL62" s="324"/>
      <c r="BM62" s="324"/>
      <c r="BN62" s="324"/>
      <c r="BO62" s="324"/>
      <c r="BP62" s="324"/>
      <c r="BQ62" s="324"/>
      <c r="BR62" s="324"/>
      <c r="BS62" s="324"/>
      <c r="BT62" s="324"/>
      <c r="BU62" s="324"/>
      <c r="BV62" s="324"/>
    </row>
    <row r="63" spans="1:79" ht="11.15" customHeight="1" x14ac:dyDescent="0.25">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16.860194</v>
      </c>
      <c r="AN63" s="208">
        <v>16.505552000000002</v>
      </c>
      <c r="AO63" s="208">
        <v>15.755839</v>
      </c>
      <c r="AP63" s="208">
        <v>13.314567</v>
      </c>
      <c r="AQ63" s="208">
        <v>13.428580999999999</v>
      </c>
      <c r="AR63" s="208">
        <v>14.217067</v>
      </c>
      <c r="AS63" s="208">
        <v>14.823968000000001</v>
      </c>
      <c r="AT63" s="208">
        <v>14.692838999999999</v>
      </c>
      <c r="AU63" s="208">
        <v>14.137600000000001</v>
      </c>
      <c r="AV63" s="208">
        <v>13.845774</v>
      </c>
      <c r="AW63" s="208">
        <v>14.5802</v>
      </c>
      <c r="AX63" s="208">
        <v>14.539097</v>
      </c>
      <c r="AY63" s="208">
        <v>14.974968000000001</v>
      </c>
      <c r="AZ63" s="208">
        <v>12.8035</v>
      </c>
      <c r="BA63" s="208">
        <v>14.834065000000001</v>
      </c>
      <c r="BB63" s="208">
        <v>15.633367</v>
      </c>
      <c r="BC63" s="208">
        <v>16.129774000000001</v>
      </c>
      <c r="BD63" s="208">
        <v>16.742899999999999</v>
      </c>
      <c r="BE63" s="208">
        <v>16.48171</v>
      </c>
      <c r="BF63" s="208">
        <v>16.376677000000001</v>
      </c>
      <c r="BG63" s="208">
        <v>15.681033333</v>
      </c>
      <c r="BH63" s="208">
        <v>15.468689032</v>
      </c>
      <c r="BI63" s="324">
        <v>15.893750000000001</v>
      </c>
      <c r="BJ63" s="324">
        <v>16.522629999999999</v>
      </c>
      <c r="BK63" s="324">
        <v>15.883620000000001</v>
      </c>
      <c r="BL63" s="324">
        <v>15.18492</v>
      </c>
      <c r="BM63" s="324">
        <v>15.692069999999999</v>
      </c>
      <c r="BN63" s="324">
        <v>16.10643</v>
      </c>
      <c r="BO63" s="324">
        <v>16.606210000000001</v>
      </c>
      <c r="BP63" s="324">
        <v>17.226330000000001</v>
      </c>
      <c r="BQ63" s="324">
        <v>17.497890000000002</v>
      </c>
      <c r="BR63" s="324">
        <v>17.581299999999999</v>
      </c>
      <c r="BS63" s="324">
        <v>16.794029999999999</v>
      </c>
      <c r="BT63" s="324">
        <v>15.70805</v>
      </c>
      <c r="BU63" s="324">
        <v>16.254490000000001</v>
      </c>
      <c r="BV63" s="324">
        <v>16.963370000000001</v>
      </c>
    </row>
    <row r="64" spans="1:79" ht="11.15" customHeight="1" x14ac:dyDescent="0.25">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18.976085000000001</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18.386085000000001</v>
      </c>
      <c r="AX64" s="208">
        <v>18.386085000000001</v>
      </c>
      <c r="AY64" s="208">
        <v>18.142900000000001</v>
      </c>
      <c r="AZ64" s="208">
        <v>18.089600000000001</v>
      </c>
      <c r="BA64" s="208">
        <v>18.089600000000001</v>
      </c>
      <c r="BB64" s="208">
        <v>18.127700000000001</v>
      </c>
      <c r="BC64" s="208">
        <v>18.127700000000001</v>
      </c>
      <c r="BD64" s="208">
        <v>18.127700000000001</v>
      </c>
      <c r="BE64" s="208">
        <v>18.129300000000001</v>
      </c>
      <c r="BF64" s="208">
        <v>18.130400000000002</v>
      </c>
      <c r="BG64" s="208">
        <v>18.130400000000002</v>
      </c>
      <c r="BH64" s="208">
        <v>18.130400000000002</v>
      </c>
      <c r="BI64" s="324">
        <v>18.130400000000002</v>
      </c>
      <c r="BJ64" s="324">
        <v>18.130400000000002</v>
      </c>
      <c r="BK64" s="324">
        <v>18.130400000000002</v>
      </c>
      <c r="BL64" s="324">
        <v>18.130400000000002</v>
      </c>
      <c r="BM64" s="324">
        <v>18.130400000000002</v>
      </c>
      <c r="BN64" s="324">
        <v>18.130400000000002</v>
      </c>
      <c r="BO64" s="324">
        <v>18.130400000000002</v>
      </c>
      <c r="BP64" s="324">
        <v>18.130400000000002</v>
      </c>
      <c r="BQ64" s="324">
        <v>18.130400000000002</v>
      </c>
      <c r="BR64" s="324">
        <v>18.130400000000002</v>
      </c>
      <c r="BS64" s="324">
        <v>18.130400000000002</v>
      </c>
      <c r="BT64" s="324">
        <v>18.130400000000002</v>
      </c>
      <c r="BU64" s="324">
        <v>18.130400000000002</v>
      </c>
      <c r="BV64" s="324">
        <v>18.130400000000002</v>
      </c>
    </row>
    <row r="65" spans="1:74" ht="11.15" customHeight="1" x14ac:dyDescent="0.25">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0.88849696868000005</v>
      </c>
      <c r="AN65" s="209">
        <v>0.86980807684999994</v>
      </c>
      <c r="AO65" s="209">
        <v>0.83029976941999994</v>
      </c>
      <c r="AP65" s="209">
        <v>0.70164983978999995</v>
      </c>
      <c r="AQ65" s="209">
        <v>0.72037550389000005</v>
      </c>
      <c r="AR65" s="209">
        <v>0.76345194428999996</v>
      </c>
      <c r="AS65" s="209">
        <v>0.79604233360999999</v>
      </c>
      <c r="AT65" s="209">
        <v>0.78900074831</v>
      </c>
      <c r="AU65" s="209">
        <v>0.76892932888999999</v>
      </c>
      <c r="AV65" s="209">
        <v>0.75305721691000005</v>
      </c>
      <c r="AW65" s="209">
        <v>0.79300188158999996</v>
      </c>
      <c r="AX65" s="209">
        <v>0.79076633226000004</v>
      </c>
      <c r="AY65" s="209">
        <v>0.82538998727000001</v>
      </c>
      <c r="AZ65" s="209">
        <v>0.70778237218999995</v>
      </c>
      <c r="BA65" s="209">
        <v>0.82003278127000001</v>
      </c>
      <c r="BB65" s="209">
        <v>0.86240212492000001</v>
      </c>
      <c r="BC65" s="209">
        <v>0.88978601808000002</v>
      </c>
      <c r="BD65" s="209">
        <v>0.92360862105999997</v>
      </c>
      <c r="BE65" s="209">
        <v>0.90912004323999995</v>
      </c>
      <c r="BF65" s="209">
        <v>0.90327168732999996</v>
      </c>
      <c r="BG65" s="209">
        <v>0.86490277838999996</v>
      </c>
      <c r="BH65" s="209">
        <v>0.85319072012999997</v>
      </c>
      <c r="BI65" s="350">
        <v>0.87663550000000001</v>
      </c>
      <c r="BJ65" s="350">
        <v>0.91132199999999997</v>
      </c>
      <c r="BK65" s="350">
        <v>0.87607639999999998</v>
      </c>
      <c r="BL65" s="350">
        <v>0.83753920000000004</v>
      </c>
      <c r="BM65" s="350">
        <v>0.86551129999999998</v>
      </c>
      <c r="BN65" s="350">
        <v>0.88836570000000004</v>
      </c>
      <c r="BO65" s="350">
        <v>0.91593199999999997</v>
      </c>
      <c r="BP65" s="350">
        <v>0.95013519999999996</v>
      </c>
      <c r="BQ65" s="350">
        <v>0.965113</v>
      </c>
      <c r="BR65" s="350">
        <v>0.96971370000000001</v>
      </c>
      <c r="BS65" s="350">
        <v>0.92629119999999998</v>
      </c>
      <c r="BT65" s="350">
        <v>0.86639279999999996</v>
      </c>
      <c r="BU65" s="350">
        <v>0.89653240000000001</v>
      </c>
      <c r="BV65" s="350">
        <v>0.9356312</v>
      </c>
    </row>
    <row r="66" spans="1:74" s="400" customFormat="1" ht="22.25" customHeight="1" x14ac:dyDescent="0.25">
      <c r="A66" s="399"/>
      <c r="B66" s="792" t="s">
        <v>978</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586"/>
      <c r="BH66" s="586"/>
      <c r="BI66" s="481"/>
      <c r="BJ66" s="481"/>
    </row>
    <row r="67" spans="1:74" ht="12" customHeight="1" x14ac:dyDescent="0.25">
      <c r="A67" s="61"/>
      <c r="B67" s="762" t="s">
        <v>815</v>
      </c>
      <c r="C67" s="763"/>
      <c r="D67" s="763"/>
      <c r="E67" s="763"/>
      <c r="F67" s="763"/>
      <c r="G67" s="763"/>
      <c r="H67" s="763"/>
      <c r="I67" s="763"/>
      <c r="J67" s="763"/>
      <c r="K67" s="763"/>
      <c r="L67" s="763"/>
      <c r="M67" s="763"/>
      <c r="N67" s="763"/>
      <c r="O67" s="763"/>
      <c r="P67" s="763"/>
      <c r="Q67" s="763"/>
      <c r="BG67" s="585"/>
      <c r="BH67" s="585"/>
    </row>
    <row r="68" spans="1:74" s="400" customFormat="1" ht="12" customHeight="1" x14ac:dyDescent="0.25">
      <c r="A68" s="399"/>
      <c r="B68" s="756" t="str">
        <f>"Notes: "&amp;"EIA completed modeling and analysis for this report on " &amp;Dates!D2&amp;"."</f>
        <v>Notes: EIA completed modeling and analysis for this report on Thursday November 4, 2021.</v>
      </c>
      <c r="C68" s="755"/>
      <c r="D68" s="755"/>
      <c r="E68" s="755"/>
      <c r="F68" s="755"/>
      <c r="G68" s="755"/>
      <c r="H68" s="755"/>
      <c r="I68" s="755"/>
      <c r="J68" s="755"/>
      <c r="K68" s="755"/>
      <c r="L68" s="755"/>
      <c r="M68" s="755"/>
      <c r="N68" s="755"/>
      <c r="O68" s="755"/>
      <c r="P68" s="755"/>
      <c r="Q68" s="755"/>
      <c r="AY68" s="481"/>
      <c r="AZ68" s="481"/>
      <c r="BA68" s="481"/>
      <c r="BB68" s="481"/>
      <c r="BC68" s="481"/>
      <c r="BD68" s="586"/>
      <c r="BE68" s="586"/>
      <c r="BF68" s="586"/>
      <c r="BG68" s="586"/>
      <c r="BH68" s="586"/>
      <c r="BI68" s="481"/>
      <c r="BJ68" s="481"/>
    </row>
    <row r="69" spans="1:74" s="400" customFormat="1" ht="12" customHeight="1" x14ac:dyDescent="0.25">
      <c r="A69" s="399"/>
      <c r="B69" s="756" t="s">
        <v>353</v>
      </c>
      <c r="C69" s="755"/>
      <c r="D69" s="755"/>
      <c r="E69" s="755"/>
      <c r="F69" s="755"/>
      <c r="G69" s="755"/>
      <c r="H69" s="755"/>
      <c r="I69" s="755"/>
      <c r="J69" s="755"/>
      <c r="K69" s="755"/>
      <c r="L69" s="755"/>
      <c r="M69" s="755"/>
      <c r="N69" s="755"/>
      <c r="O69" s="755"/>
      <c r="P69" s="755"/>
      <c r="Q69" s="755"/>
      <c r="AY69" s="481"/>
      <c r="AZ69" s="481"/>
      <c r="BA69" s="481"/>
      <c r="BB69" s="481"/>
      <c r="BC69" s="481"/>
      <c r="BD69" s="586"/>
      <c r="BE69" s="586"/>
      <c r="BF69" s="586"/>
      <c r="BG69" s="586"/>
      <c r="BH69" s="586"/>
      <c r="BI69" s="481"/>
      <c r="BJ69" s="481"/>
    </row>
    <row r="70" spans="1:74" s="400" customFormat="1" ht="12" customHeight="1" x14ac:dyDescent="0.25">
      <c r="A70" s="399"/>
      <c r="B70" s="749" t="s">
        <v>849</v>
      </c>
      <c r="C70" s="748"/>
      <c r="D70" s="748"/>
      <c r="E70" s="748"/>
      <c r="F70" s="748"/>
      <c r="G70" s="748"/>
      <c r="H70" s="748"/>
      <c r="I70" s="748"/>
      <c r="J70" s="748"/>
      <c r="K70" s="748"/>
      <c r="L70" s="748"/>
      <c r="M70" s="748"/>
      <c r="N70" s="748"/>
      <c r="O70" s="748"/>
      <c r="P70" s="748"/>
      <c r="Q70" s="742"/>
      <c r="AY70" s="481"/>
      <c r="AZ70" s="481"/>
      <c r="BA70" s="481"/>
      <c r="BB70" s="481"/>
      <c r="BC70" s="481"/>
      <c r="BD70" s="586"/>
      <c r="BE70" s="586"/>
      <c r="BF70" s="586"/>
      <c r="BG70" s="586"/>
      <c r="BH70" s="586"/>
      <c r="BI70" s="481"/>
      <c r="BJ70" s="481"/>
    </row>
    <row r="71" spans="1:74" s="400" customFormat="1" ht="12" customHeight="1" x14ac:dyDescent="0.25">
      <c r="A71" s="399"/>
      <c r="B71" s="750" t="s">
        <v>851</v>
      </c>
      <c r="C71" s="752"/>
      <c r="D71" s="752"/>
      <c r="E71" s="752"/>
      <c r="F71" s="752"/>
      <c r="G71" s="752"/>
      <c r="H71" s="752"/>
      <c r="I71" s="752"/>
      <c r="J71" s="752"/>
      <c r="K71" s="752"/>
      <c r="L71" s="752"/>
      <c r="M71" s="752"/>
      <c r="N71" s="752"/>
      <c r="O71" s="752"/>
      <c r="P71" s="752"/>
      <c r="Q71" s="742"/>
      <c r="AY71" s="481"/>
      <c r="AZ71" s="481"/>
      <c r="BA71" s="481"/>
      <c r="BB71" s="481"/>
      <c r="BC71" s="481"/>
      <c r="BD71" s="586"/>
      <c r="BE71" s="586"/>
      <c r="BF71" s="586"/>
      <c r="BG71" s="586"/>
      <c r="BH71" s="586"/>
      <c r="BI71" s="481"/>
      <c r="BJ71" s="481"/>
    </row>
    <row r="72" spans="1:74" s="400" customFormat="1" ht="12" customHeight="1" x14ac:dyDescent="0.25">
      <c r="A72" s="399"/>
      <c r="B72" s="751" t="s">
        <v>838</v>
      </c>
      <c r="C72" s="752"/>
      <c r="D72" s="752"/>
      <c r="E72" s="752"/>
      <c r="F72" s="752"/>
      <c r="G72" s="752"/>
      <c r="H72" s="752"/>
      <c r="I72" s="752"/>
      <c r="J72" s="752"/>
      <c r="K72" s="752"/>
      <c r="L72" s="752"/>
      <c r="M72" s="752"/>
      <c r="N72" s="752"/>
      <c r="O72" s="752"/>
      <c r="P72" s="752"/>
      <c r="Q72" s="742"/>
      <c r="AY72" s="481"/>
      <c r="AZ72" s="481"/>
      <c r="BA72" s="481"/>
      <c r="BB72" s="481"/>
      <c r="BC72" s="481"/>
      <c r="BD72" s="586"/>
      <c r="BE72" s="586"/>
      <c r="BF72" s="586"/>
      <c r="BG72" s="586"/>
      <c r="BH72" s="586"/>
      <c r="BI72" s="481"/>
      <c r="BJ72" s="481"/>
    </row>
    <row r="73" spans="1:74" s="400" customFormat="1" ht="12" customHeight="1" x14ac:dyDescent="0.25">
      <c r="A73" s="393"/>
      <c r="B73" s="771" t="s">
        <v>1380</v>
      </c>
      <c r="C73" s="742"/>
      <c r="D73" s="742"/>
      <c r="E73" s="742"/>
      <c r="F73" s="742"/>
      <c r="G73" s="742"/>
      <c r="H73" s="742"/>
      <c r="I73" s="742"/>
      <c r="J73" s="742"/>
      <c r="K73" s="742"/>
      <c r="L73" s="742"/>
      <c r="M73" s="742"/>
      <c r="N73" s="742"/>
      <c r="O73" s="742"/>
      <c r="P73" s="742"/>
      <c r="Q73" s="742"/>
      <c r="AY73" s="481"/>
      <c r="AZ73" s="481"/>
      <c r="BA73" s="481"/>
      <c r="BB73" s="481"/>
      <c r="BC73" s="481"/>
      <c r="BD73" s="586"/>
      <c r="BE73" s="586"/>
      <c r="BF73" s="586"/>
      <c r="BG73" s="586"/>
      <c r="BH73" s="586"/>
      <c r="BI73" s="481"/>
      <c r="BJ73" s="481"/>
    </row>
    <row r="74" spans="1:74" x14ac:dyDescent="0.25">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573"/>
      <c r="BI74" s="364"/>
      <c r="BJ74" s="364"/>
      <c r="BK74" s="364"/>
      <c r="BL74" s="364"/>
      <c r="BM74" s="364"/>
      <c r="BN74" s="364"/>
      <c r="BO74" s="364"/>
      <c r="BP74" s="364"/>
      <c r="BQ74" s="364"/>
      <c r="BR74" s="364"/>
      <c r="BS74" s="364"/>
      <c r="BT74" s="364"/>
      <c r="BU74" s="364"/>
      <c r="BV74" s="364"/>
    </row>
    <row r="75" spans="1:74" x14ac:dyDescent="0.25">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573"/>
      <c r="BI75" s="364"/>
      <c r="BJ75" s="364"/>
      <c r="BK75" s="364"/>
      <c r="BL75" s="364"/>
      <c r="BM75" s="364"/>
      <c r="BN75" s="364"/>
      <c r="BO75" s="364"/>
      <c r="BP75" s="364"/>
      <c r="BQ75" s="364"/>
      <c r="BR75" s="364"/>
      <c r="BS75" s="364"/>
      <c r="BT75" s="364"/>
      <c r="BU75" s="364"/>
      <c r="BV75" s="364"/>
    </row>
    <row r="76" spans="1:74" x14ac:dyDescent="0.25">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573"/>
      <c r="BI76" s="364"/>
      <c r="BJ76" s="364"/>
      <c r="BK76" s="364"/>
      <c r="BL76" s="364"/>
      <c r="BM76" s="364"/>
      <c r="BN76" s="364"/>
      <c r="BO76" s="364"/>
      <c r="BP76" s="364"/>
      <c r="BQ76" s="364"/>
      <c r="BR76" s="364"/>
      <c r="BS76" s="364"/>
      <c r="BT76" s="364"/>
      <c r="BU76" s="364"/>
      <c r="BV76" s="364"/>
    </row>
    <row r="77" spans="1:74" x14ac:dyDescent="0.25">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573"/>
      <c r="BI77" s="364"/>
      <c r="BJ77" s="364"/>
      <c r="BK77" s="364"/>
      <c r="BL77" s="364"/>
      <c r="BM77" s="364"/>
      <c r="BN77" s="364"/>
      <c r="BO77" s="364"/>
      <c r="BP77" s="364"/>
      <c r="BQ77" s="364"/>
      <c r="BR77" s="364"/>
      <c r="BS77" s="364"/>
      <c r="BT77" s="364"/>
      <c r="BU77" s="364"/>
      <c r="BV77" s="364"/>
    </row>
    <row r="78" spans="1:74" x14ac:dyDescent="0.25">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H78" s="573"/>
      <c r="BI78" s="364"/>
      <c r="BJ78" s="364"/>
      <c r="BK78" s="364"/>
      <c r="BL78" s="364"/>
      <c r="BM78" s="364"/>
      <c r="BN78" s="364"/>
      <c r="BO78" s="364"/>
      <c r="BP78" s="364"/>
      <c r="BQ78" s="364"/>
      <c r="BR78" s="364"/>
      <c r="BS78" s="364"/>
      <c r="BT78" s="364"/>
      <c r="BU78" s="364"/>
      <c r="BV78" s="364"/>
    </row>
    <row r="79" spans="1:74" x14ac:dyDescent="0.25">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H79" s="573"/>
      <c r="BI79" s="364"/>
      <c r="BJ79" s="364"/>
      <c r="BK79" s="364"/>
      <c r="BL79" s="364"/>
      <c r="BM79" s="364"/>
      <c r="BN79" s="364"/>
      <c r="BO79" s="364"/>
      <c r="BP79" s="364"/>
      <c r="BQ79" s="364"/>
      <c r="BR79" s="364"/>
      <c r="BS79" s="364"/>
      <c r="BT79" s="364"/>
      <c r="BU79" s="364"/>
      <c r="BV79" s="364"/>
    </row>
    <row r="80" spans="1:74" x14ac:dyDescent="0.25">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H80" s="573"/>
      <c r="BI80" s="364"/>
      <c r="BJ80" s="364"/>
      <c r="BK80" s="364"/>
      <c r="BL80" s="364"/>
      <c r="BM80" s="364"/>
      <c r="BN80" s="364"/>
      <c r="BO80" s="364"/>
      <c r="BP80" s="364"/>
      <c r="BQ80" s="364"/>
      <c r="BR80" s="364"/>
      <c r="BS80" s="364"/>
      <c r="BT80" s="364"/>
      <c r="BU80" s="364"/>
      <c r="BV80" s="364"/>
    </row>
    <row r="81" spans="3:74" x14ac:dyDescent="0.25">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H81" s="573"/>
      <c r="BI81" s="364"/>
      <c r="BJ81" s="364"/>
      <c r="BK81" s="364"/>
      <c r="BL81" s="364"/>
      <c r="BM81" s="364"/>
      <c r="BN81" s="364"/>
      <c r="BO81" s="364"/>
      <c r="BP81" s="364"/>
      <c r="BQ81" s="364"/>
      <c r="BR81" s="364"/>
      <c r="BS81" s="364"/>
      <c r="BT81" s="364"/>
      <c r="BU81" s="364"/>
      <c r="BV81" s="364"/>
    </row>
    <row r="82" spans="3:74" x14ac:dyDescent="0.25">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H82" s="573"/>
      <c r="BI82" s="364"/>
      <c r="BJ82" s="364"/>
      <c r="BK82" s="364"/>
      <c r="BL82" s="364"/>
      <c r="BM82" s="364"/>
      <c r="BN82" s="364"/>
      <c r="BO82" s="364"/>
      <c r="BP82" s="364"/>
      <c r="BQ82" s="364"/>
      <c r="BR82" s="364"/>
      <c r="BS82" s="364"/>
      <c r="BT82" s="364"/>
      <c r="BU82" s="364"/>
      <c r="BV82" s="364"/>
    </row>
    <row r="83" spans="3:74" x14ac:dyDescent="0.25">
      <c r="BG83" s="585"/>
      <c r="BH83" s="585"/>
      <c r="BK83" s="365"/>
      <c r="BL83" s="365"/>
      <c r="BM83" s="365"/>
      <c r="BN83" s="365"/>
      <c r="BO83" s="365"/>
      <c r="BP83" s="365"/>
      <c r="BQ83" s="365"/>
      <c r="BR83" s="365"/>
      <c r="BS83" s="365"/>
      <c r="BT83" s="365"/>
      <c r="BU83" s="365"/>
      <c r="BV83" s="365"/>
    </row>
    <row r="84" spans="3:74" x14ac:dyDescent="0.25">
      <c r="BG84" s="585"/>
      <c r="BH84" s="585"/>
      <c r="BK84" s="365"/>
      <c r="BL84" s="365"/>
      <c r="BM84" s="365"/>
      <c r="BN84" s="365"/>
      <c r="BO84" s="365"/>
      <c r="BP84" s="365"/>
      <c r="BQ84" s="365"/>
      <c r="BR84" s="365"/>
      <c r="BS84" s="365"/>
      <c r="BT84" s="365"/>
      <c r="BU84" s="365"/>
      <c r="BV84" s="365"/>
    </row>
    <row r="85" spans="3:74" x14ac:dyDescent="0.25">
      <c r="BG85" s="585"/>
      <c r="BH85" s="585"/>
      <c r="BK85" s="365"/>
      <c r="BL85" s="365"/>
      <c r="BM85" s="365"/>
      <c r="BN85" s="365"/>
      <c r="BO85" s="365"/>
      <c r="BP85" s="365"/>
      <c r="BQ85" s="365"/>
      <c r="BR85" s="365"/>
      <c r="BS85" s="365"/>
      <c r="BT85" s="365"/>
      <c r="BU85" s="365"/>
      <c r="BV85" s="365"/>
    </row>
    <row r="86" spans="3:74" x14ac:dyDescent="0.25">
      <c r="BG86" s="585"/>
      <c r="BH86" s="585"/>
      <c r="BK86" s="365"/>
      <c r="BL86" s="365"/>
      <c r="BM86" s="365"/>
      <c r="BN86" s="365"/>
      <c r="BO86" s="365"/>
      <c r="BP86" s="365"/>
      <c r="BQ86" s="365"/>
      <c r="BR86" s="365"/>
      <c r="BS86" s="365"/>
      <c r="BT86" s="365"/>
      <c r="BU86" s="365"/>
      <c r="BV86" s="365"/>
    </row>
    <row r="87" spans="3:74" x14ac:dyDescent="0.25">
      <c r="BG87" s="585"/>
      <c r="BH87" s="585"/>
      <c r="BK87" s="365"/>
      <c r="BL87" s="365"/>
      <c r="BM87" s="365"/>
      <c r="BN87" s="365"/>
      <c r="BO87" s="365"/>
      <c r="BP87" s="365"/>
      <c r="BQ87" s="365"/>
      <c r="BR87" s="365"/>
      <c r="BS87" s="365"/>
      <c r="BT87" s="365"/>
      <c r="BU87" s="365"/>
      <c r="BV87" s="365"/>
    </row>
    <row r="88" spans="3:74" x14ac:dyDescent="0.25">
      <c r="BG88" s="585"/>
      <c r="BH88" s="585"/>
      <c r="BK88" s="365"/>
      <c r="BL88" s="365"/>
      <c r="BM88" s="365"/>
      <c r="BN88" s="365"/>
      <c r="BO88" s="365"/>
      <c r="BP88" s="365"/>
      <c r="BQ88" s="365"/>
      <c r="BR88" s="365"/>
      <c r="BS88" s="365"/>
      <c r="BT88" s="365"/>
      <c r="BU88" s="365"/>
      <c r="BV88" s="365"/>
    </row>
    <row r="89" spans="3:74" x14ac:dyDescent="0.25">
      <c r="BG89" s="585"/>
      <c r="BH89" s="585"/>
      <c r="BK89" s="365"/>
      <c r="BL89" s="365"/>
      <c r="BM89" s="365"/>
      <c r="BN89" s="365"/>
      <c r="BO89" s="365"/>
      <c r="BP89" s="365"/>
      <c r="BQ89" s="365"/>
      <c r="BR89" s="365"/>
      <c r="BS89" s="365"/>
      <c r="BT89" s="365"/>
      <c r="BU89" s="365"/>
      <c r="BV89" s="365"/>
    </row>
    <row r="90" spans="3:74" x14ac:dyDescent="0.25">
      <c r="BG90" s="585"/>
      <c r="BH90" s="585"/>
      <c r="BK90" s="365"/>
      <c r="BL90" s="365"/>
      <c r="BM90" s="365"/>
      <c r="BN90" s="365"/>
      <c r="BO90" s="365"/>
      <c r="BP90" s="365"/>
      <c r="BQ90" s="365"/>
      <c r="BR90" s="365"/>
      <c r="BS90" s="365"/>
      <c r="BT90" s="365"/>
      <c r="BU90" s="365"/>
      <c r="BV90" s="365"/>
    </row>
    <row r="91" spans="3:74" x14ac:dyDescent="0.25">
      <c r="BG91" s="585"/>
      <c r="BH91" s="585"/>
      <c r="BK91" s="365"/>
      <c r="BL91" s="365"/>
      <c r="BM91" s="365"/>
      <c r="BN91" s="365"/>
      <c r="BO91" s="365"/>
      <c r="BP91" s="365"/>
      <c r="BQ91" s="365"/>
      <c r="BR91" s="365"/>
      <c r="BS91" s="365"/>
      <c r="BT91" s="365"/>
      <c r="BU91" s="365"/>
      <c r="BV91" s="365"/>
    </row>
    <row r="92" spans="3:74" x14ac:dyDescent="0.25">
      <c r="BG92" s="585"/>
      <c r="BH92" s="585"/>
      <c r="BK92" s="365"/>
      <c r="BL92" s="365"/>
      <c r="BM92" s="365"/>
      <c r="BN92" s="365"/>
      <c r="BO92" s="365"/>
      <c r="BP92" s="365"/>
      <c r="BQ92" s="365"/>
      <c r="BR92" s="365"/>
      <c r="BS92" s="365"/>
      <c r="BT92" s="365"/>
      <c r="BU92" s="365"/>
      <c r="BV92" s="365"/>
    </row>
    <row r="93" spans="3:74" x14ac:dyDescent="0.25">
      <c r="BG93" s="585"/>
      <c r="BH93" s="585"/>
      <c r="BK93" s="365"/>
      <c r="BL93" s="365"/>
      <c r="BM93" s="365"/>
      <c r="BN93" s="365"/>
      <c r="BO93" s="365"/>
      <c r="BP93" s="365"/>
      <c r="BQ93" s="365"/>
      <c r="BR93" s="365"/>
      <c r="BS93" s="365"/>
      <c r="BT93" s="365"/>
      <c r="BU93" s="365"/>
      <c r="BV93" s="365"/>
    </row>
    <row r="94" spans="3:74" x14ac:dyDescent="0.25">
      <c r="BG94" s="585"/>
      <c r="BH94" s="585"/>
      <c r="BK94" s="365"/>
      <c r="BL94" s="365"/>
      <c r="BM94" s="365"/>
      <c r="BN94" s="365"/>
      <c r="BO94" s="365"/>
      <c r="BP94" s="365"/>
      <c r="BQ94" s="365"/>
      <c r="BR94" s="365"/>
      <c r="BS94" s="365"/>
      <c r="BT94" s="365"/>
      <c r="BU94" s="365"/>
      <c r="BV94" s="365"/>
    </row>
    <row r="95" spans="3:74" x14ac:dyDescent="0.25">
      <c r="BG95" s="585"/>
      <c r="BH95" s="585"/>
      <c r="BK95" s="365"/>
      <c r="BL95" s="365"/>
      <c r="BM95" s="365"/>
      <c r="BN95" s="365"/>
      <c r="BO95" s="365"/>
      <c r="BP95" s="365"/>
      <c r="BQ95" s="365"/>
      <c r="BR95" s="365"/>
      <c r="BS95" s="365"/>
      <c r="BT95" s="365"/>
      <c r="BU95" s="365"/>
      <c r="BV95" s="365"/>
    </row>
    <row r="96" spans="3:74" x14ac:dyDescent="0.25">
      <c r="BG96" s="585"/>
      <c r="BH96" s="585"/>
      <c r="BK96" s="365"/>
      <c r="BL96" s="365"/>
      <c r="BM96" s="365"/>
      <c r="BN96" s="365"/>
      <c r="BO96" s="365"/>
      <c r="BP96" s="365"/>
      <c r="BQ96" s="365"/>
      <c r="BR96" s="365"/>
      <c r="BS96" s="365"/>
      <c r="BT96" s="365"/>
      <c r="BU96" s="365"/>
      <c r="BV96" s="365"/>
    </row>
    <row r="97" spans="59:74" x14ac:dyDescent="0.25">
      <c r="BG97" s="585"/>
      <c r="BH97" s="585"/>
      <c r="BK97" s="365"/>
      <c r="BL97" s="365"/>
      <c r="BM97" s="365"/>
      <c r="BN97" s="365"/>
      <c r="BO97" s="365"/>
      <c r="BP97" s="365"/>
      <c r="BQ97" s="365"/>
      <c r="BR97" s="365"/>
      <c r="BS97" s="365"/>
      <c r="BT97" s="365"/>
      <c r="BU97" s="365"/>
      <c r="BV97" s="365"/>
    </row>
    <row r="98" spans="59:74" x14ac:dyDescent="0.25">
      <c r="BG98" s="585"/>
      <c r="BH98" s="585"/>
      <c r="BK98" s="365"/>
      <c r="BL98" s="365"/>
      <c r="BM98" s="365"/>
      <c r="BN98" s="365"/>
      <c r="BO98" s="365"/>
      <c r="BP98" s="365"/>
      <c r="BQ98" s="365"/>
      <c r="BR98" s="365"/>
      <c r="BS98" s="365"/>
      <c r="BT98" s="365"/>
      <c r="BU98" s="365"/>
      <c r="BV98" s="365"/>
    </row>
    <row r="99" spans="59:74" x14ac:dyDescent="0.25">
      <c r="BG99" s="585"/>
      <c r="BH99" s="585"/>
      <c r="BK99" s="365"/>
      <c r="BL99" s="365"/>
      <c r="BM99" s="365"/>
      <c r="BN99" s="365"/>
      <c r="BO99" s="365"/>
      <c r="BP99" s="365"/>
      <c r="BQ99" s="365"/>
      <c r="BR99" s="365"/>
      <c r="BS99" s="365"/>
      <c r="BT99" s="365"/>
      <c r="BU99" s="365"/>
      <c r="BV99" s="365"/>
    </row>
    <row r="100" spans="59:74" x14ac:dyDescent="0.25">
      <c r="BG100" s="585"/>
      <c r="BH100" s="585"/>
      <c r="BK100" s="365"/>
      <c r="BL100" s="365"/>
      <c r="BM100" s="365"/>
      <c r="BN100" s="365"/>
      <c r="BO100" s="365"/>
      <c r="BP100" s="365"/>
      <c r="BQ100" s="365"/>
      <c r="BR100" s="365"/>
      <c r="BS100" s="365"/>
      <c r="BT100" s="365"/>
      <c r="BU100" s="365"/>
      <c r="BV100" s="365"/>
    </row>
    <row r="101" spans="59:74" x14ac:dyDescent="0.25">
      <c r="BG101" s="585"/>
      <c r="BH101" s="585"/>
      <c r="BK101" s="365"/>
      <c r="BL101" s="365"/>
      <c r="BM101" s="365"/>
      <c r="BN101" s="365"/>
      <c r="BO101" s="365"/>
      <c r="BP101" s="365"/>
      <c r="BQ101" s="365"/>
      <c r="BR101" s="365"/>
      <c r="BS101" s="365"/>
      <c r="BT101" s="365"/>
      <c r="BU101" s="365"/>
      <c r="BV101" s="365"/>
    </row>
    <row r="102" spans="59:74" x14ac:dyDescent="0.25">
      <c r="BG102" s="585"/>
      <c r="BH102" s="585"/>
      <c r="BK102" s="365"/>
      <c r="BL102" s="365"/>
      <c r="BM102" s="365"/>
      <c r="BN102" s="365"/>
      <c r="BO102" s="365"/>
      <c r="BP102" s="365"/>
      <c r="BQ102" s="365"/>
      <c r="BR102" s="365"/>
      <c r="BS102" s="365"/>
      <c r="BT102" s="365"/>
      <c r="BU102" s="365"/>
      <c r="BV102" s="365"/>
    </row>
    <row r="103" spans="59:74" x14ac:dyDescent="0.25">
      <c r="BG103" s="585"/>
      <c r="BH103" s="585"/>
      <c r="BK103" s="365"/>
      <c r="BL103" s="365"/>
      <c r="BM103" s="365"/>
      <c r="BN103" s="365"/>
      <c r="BO103" s="365"/>
      <c r="BP103" s="365"/>
      <c r="BQ103" s="365"/>
      <c r="BR103" s="365"/>
      <c r="BS103" s="365"/>
      <c r="BT103" s="365"/>
      <c r="BU103" s="365"/>
      <c r="BV103" s="365"/>
    </row>
    <row r="104" spans="59:74" x14ac:dyDescent="0.25">
      <c r="BG104" s="585"/>
      <c r="BH104" s="585"/>
      <c r="BK104" s="365"/>
      <c r="BL104" s="365"/>
      <c r="BM104" s="365"/>
      <c r="BN104" s="365"/>
      <c r="BO104" s="365"/>
      <c r="BP104" s="365"/>
      <c r="BQ104" s="365"/>
      <c r="BR104" s="365"/>
      <c r="BS104" s="365"/>
      <c r="BT104" s="365"/>
      <c r="BU104" s="365"/>
      <c r="BV104" s="365"/>
    </row>
    <row r="105" spans="59:74" x14ac:dyDescent="0.25">
      <c r="BG105" s="585"/>
      <c r="BH105" s="585"/>
      <c r="BK105" s="365"/>
      <c r="BL105" s="365"/>
      <c r="BM105" s="365"/>
      <c r="BN105" s="365"/>
      <c r="BO105" s="365"/>
      <c r="BP105" s="365"/>
      <c r="BQ105" s="365"/>
      <c r="BR105" s="365"/>
      <c r="BS105" s="365"/>
      <c r="BT105" s="365"/>
      <c r="BU105" s="365"/>
      <c r="BV105" s="365"/>
    </row>
    <row r="106" spans="59:74" x14ac:dyDescent="0.25">
      <c r="BG106" s="585"/>
      <c r="BH106" s="585"/>
      <c r="BK106" s="365"/>
      <c r="BL106" s="365"/>
      <c r="BM106" s="365"/>
      <c r="BN106" s="365"/>
      <c r="BO106" s="365"/>
      <c r="BP106" s="365"/>
      <c r="BQ106" s="365"/>
      <c r="BR106" s="365"/>
      <c r="BS106" s="365"/>
      <c r="BT106" s="365"/>
      <c r="BU106" s="365"/>
      <c r="BV106" s="365"/>
    </row>
    <row r="107" spans="59:74" x14ac:dyDescent="0.25">
      <c r="BG107" s="585"/>
      <c r="BK107" s="365"/>
      <c r="BL107" s="365"/>
      <c r="BM107" s="365"/>
      <c r="BN107" s="365"/>
      <c r="BO107" s="365"/>
      <c r="BP107" s="365"/>
      <c r="BQ107" s="365"/>
      <c r="BR107" s="365"/>
      <c r="BS107" s="365"/>
      <c r="BT107" s="365"/>
      <c r="BU107" s="365"/>
      <c r="BV107" s="365"/>
    </row>
    <row r="108" spans="59:74" x14ac:dyDescent="0.25">
      <c r="BG108" s="585"/>
      <c r="BK108" s="365"/>
      <c r="BL108" s="365"/>
      <c r="BM108" s="365"/>
      <c r="BN108" s="365"/>
      <c r="BO108" s="365"/>
      <c r="BP108" s="365"/>
      <c r="BQ108" s="365"/>
      <c r="BR108" s="365"/>
      <c r="BS108" s="365"/>
      <c r="BT108" s="365"/>
      <c r="BU108" s="365"/>
      <c r="BV108" s="365"/>
    </row>
    <row r="109" spans="59:74" x14ac:dyDescent="0.25">
      <c r="BG109" s="585"/>
      <c r="BK109" s="365"/>
      <c r="BL109" s="365"/>
      <c r="BM109" s="365"/>
      <c r="BN109" s="365"/>
      <c r="BO109" s="365"/>
      <c r="BP109" s="365"/>
      <c r="BQ109" s="365"/>
      <c r="BR109" s="365"/>
      <c r="BS109" s="365"/>
      <c r="BT109" s="365"/>
      <c r="BU109" s="365"/>
      <c r="BV109" s="365"/>
    </row>
    <row r="110" spans="59:74" x14ac:dyDescent="0.25">
      <c r="BK110" s="365"/>
      <c r="BL110" s="365"/>
      <c r="BM110" s="365"/>
      <c r="BN110" s="365"/>
      <c r="BO110" s="365"/>
      <c r="BP110" s="365"/>
      <c r="BQ110" s="365"/>
      <c r="BR110" s="365"/>
      <c r="BS110" s="365"/>
      <c r="BT110" s="365"/>
      <c r="BU110" s="365"/>
      <c r="BV110" s="365"/>
    </row>
    <row r="111" spans="59:74" x14ac:dyDescent="0.25">
      <c r="BK111" s="365"/>
      <c r="BL111" s="365"/>
      <c r="BM111" s="365"/>
      <c r="BN111" s="365"/>
      <c r="BO111" s="365"/>
      <c r="BP111" s="365"/>
      <c r="BQ111" s="365"/>
      <c r="BR111" s="365"/>
      <c r="BS111" s="365"/>
      <c r="BT111" s="365"/>
      <c r="BU111" s="365"/>
      <c r="BV111" s="365"/>
    </row>
    <row r="112" spans="59:74" x14ac:dyDescent="0.2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I9" sqref="BI9"/>
    </sheetView>
  </sheetViews>
  <sheetFormatPr defaultColWidth="9.6328125" defaultRowHeight="10" x14ac:dyDescent="0.2"/>
  <cols>
    <col min="1" max="1" width="8.6328125" style="2" customWidth="1"/>
    <col min="2" max="2" width="45.36328125" style="2" customWidth="1"/>
    <col min="3" max="50" width="6.6328125" style="2" customWidth="1"/>
    <col min="51" max="55" width="6.6328125" style="363" customWidth="1"/>
    <col min="56" max="58" width="6.6328125" style="588" customWidth="1"/>
    <col min="59" max="62" width="6.6328125" style="363" customWidth="1"/>
    <col min="63" max="74" width="6.6328125" style="2" customWidth="1"/>
    <col min="75" max="16384" width="9.6328125" style="2"/>
  </cols>
  <sheetData>
    <row r="1" spans="1:74" ht="15.75" customHeight="1" x14ac:dyDescent="0.3">
      <c r="A1" s="766" t="s">
        <v>798</v>
      </c>
      <c r="B1" s="800" t="s">
        <v>1381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9"/>
    </row>
    <row r="2" spans="1:74" s="5"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5"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5" customHeight="1" x14ac:dyDescent="0.25">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201.1</v>
      </c>
      <c r="BB6" s="232">
        <v>205.5</v>
      </c>
      <c r="BC6" s="232">
        <v>218.1</v>
      </c>
      <c r="BD6" s="232">
        <v>225.2</v>
      </c>
      <c r="BE6" s="232">
        <v>233.7</v>
      </c>
      <c r="BF6" s="232">
        <v>230.2</v>
      </c>
      <c r="BG6" s="232">
        <v>228.17250000000001</v>
      </c>
      <c r="BH6" s="232">
        <v>251.2688</v>
      </c>
      <c r="BI6" s="305">
        <v>245.1431</v>
      </c>
      <c r="BJ6" s="305">
        <v>230.31890000000001</v>
      </c>
      <c r="BK6" s="305">
        <v>223.44159999999999</v>
      </c>
      <c r="BL6" s="305">
        <v>221.0453</v>
      </c>
      <c r="BM6" s="305">
        <v>222.14269999999999</v>
      </c>
      <c r="BN6" s="305">
        <v>220.16890000000001</v>
      </c>
      <c r="BO6" s="305">
        <v>219.82419999999999</v>
      </c>
      <c r="BP6" s="305">
        <v>215.14590000000001</v>
      </c>
      <c r="BQ6" s="305">
        <v>210.25049999999999</v>
      </c>
      <c r="BR6" s="305">
        <v>213.06389999999999</v>
      </c>
      <c r="BS6" s="305">
        <v>205.33449999999999</v>
      </c>
      <c r="BT6" s="305">
        <v>197.0078</v>
      </c>
      <c r="BU6" s="305">
        <v>192.3468</v>
      </c>
      <c r="BV6" s="305">
        <v>182.7302</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358"/>
      <c r="BJ7" s="358"/>
      <c r="BK7" s="358"/>
      <c r="BL7" s="358"/>
      <c r="BM7" s="358"/>
      <c r="BN7" s="358"/>
      <c r="BO7" s="358"/>
      <c r="BP7" s="358"/>
      <c r="BQ7" s="358"/>
      <c r="BR7" s="358"/>
      <c r="BS7" s="358"/>
      <c r="BT7" s="358"/>
      <c r="BU7" s="358"/>
      <c r="BV7" s="358"/>
    </row>
    <row r="8" spans="1:74" ht="11.15" customHeight="1" x14ac:dyDescent="0.25">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232">
        <v>288.82</v>
      </c>
      <c r="BD8" s="232">
        <v>295.8</v>
      </c>
      <c r="BE8" s="232">
        <v>301.32499999999999</v>
      </c>
      <c r="BF8" s="232">
        <v>302.94</v>
      </c>
      <c r="BG8" s="232">
        <v>307.07499999999999</v>
      </c>
      <c r="BH8" s="232">
        <v>321.125</v>
      </c>
      <c r="BI8" s="305">
        <v>326.60109999999997</v>
      </c>
      <c r="BJ8" s="305">
        <v>315.55650000000003</v>
      </c>
      <c r="BK8" s="305">
        <v>298.54950000000002</v>
      </c>
      <c r="BL8" s="305">
        <v>292.108</v>
      </c>
      <c r="BM8" s="305">
        <v>288.84460000000001</v>
      </c>
      <c r="BN8" s="305">
        <v>286.71080000000001</v>
      </c>
      <c r="BO8" s="305">
        <v>289.37599999999998</v>
      </c>
      <c r="BP8" s="305">
        <v>290.16359999999997</v>
      </c>
      <c r="BQ8" s="305">
        <v>285.31169999999997</v>
      </c>
      <c r="BR8" s="305">
        <v>290.33760000000001</v>
      </c>
      <c r="BS8" s="305">
        <v>273.33609999999999</v>
      </c>
      <c r="BT8" s="305">
        <v>265.58609999999999</v>
      </c>
      <c r="BU8" s="305">
        <v>265.30549999999999</v>
      </c>
      <c r="BV8" s="305">
        <v>263.44229999999999</v>
      </c>
    </row>
    <row r="9" spans="1:74" ht="11.15" customHeight="1" x14ac:dyDescent="0.25">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232">
        <v>288.24</v>
      </c>
      <c r="BD9" s="232">
        <v>297.3</v>
      </c>
      <c r="BE9" s="232">
        <v>303.47500000000002</v>
      </c>
      <c r="BF9" s="232">
        <v>303.38</v>
      </c>
      <c r="BG9" s="232">
        <v>304.42500000000001</v>
      </c>
      <c r="BH9" s="232">
        <v>315.82499999999999</v>
      </c>
      <c r="BI9" s="305">
        <v>316.6225</v>
      </c>
      <c r="BJ9" s="305">
        <v>290.73360000000002</v>
      </c>
      <c r="BK9" s="305">
        <v>277.55450000000002</v>
      </c>
      <c r="BL9" s="305">
        <v>276.3304</v>
      </c>
      <c r="BM9" s="305">
        <v>278.24180000000001</v>
      </c>
      <c r="BN9" s="305">
        <v>283.78449999999998</v>
      </c>
      <c r="BO9" s="305">
        <v>290.2901</v>
      </c>
      <c r="BP9" s="305">
        <v>285.24599999999998</v>
      </c>
      <c r="BQ9" s="305">
        <v>282.14460000000003</v>
      </c>
      <c r="BR9" s="305">
        <v>275.25009999999997</v>
      </c>
      <c r="BS9" s="305">
        <v>265.71870000000001</v>
      </c>
      <c r="BT9" s="305">
        <v>261.09949999999998</v>
      </c>
      <c r="BU9" s="305">
        <v>260.4633</v>
      </c>
      <c r="BV9" s="305">
        <v>240.7732</v>
      </c>
    </row>
    <row r="10" spans="1:74" ht="11.15" customHeight="1" x14ac:dyDescent="0.25">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232">
        <v>269.89999999999998</v>
      </c>
      <c r="BD10" s="232">
        <v>274.02499999999998</v>
      </c>
      <c r="BE10" s="232">
        <v>281.52499999999998</v>
      </c>
      <c r="BF10" s="232">
        <v>281.76</v>
      </c>
      <c r="BG10" s="232">
        <v>282.14999999999998</v>
      </c>
      <c r="BH10" s="232">
        <v>295.39999999999998</v>
      </c>
      <c r="BI10" s="305">
        <v>299.81130000000002</v>
      </c>
      <c r="BJ10" s="305">
        <v>286.84019999999998</v>
      </c>
      <c r="BK10" s="305">
        <v>273.45209999999997</v>
      </c>
      <c r="BL10" s="305">
        <v>269.60969999999998</v>
      </c>
      <c r="BM10" s="305">
        <v>270.9117</v>
      </c>
      <c r="BN10" s="305">
        <v>270.47969999999998</v>
      </c>
      <c r="BO10" s="305">
        <v>267.685</v>
      </c>
      <c r="BP10" s="305">
        <v>264.72109999999998</v>
      </c>
      <c r="BQ10" s="305">
        <v>258.3229</v>
      </c>
      <c r="BR10" s="305">
        <v>260.94670000000002</v>
      </c>
      <c r="BS10" s="305">
        <v>253.70570000000001</v>
      </c>
      <c r="BT10" s="305">
        <v>245.4134</v>
      </c>
      <c r="BU10" s="305">
        <v>240.67070000000001</v>
      </c>
      <c r="BV10" s="305">
        <v>232.92920000000001</v>
      </c>
    </row>
    <row r="11" spans="1:74" ht="11.15" customHeight="1" x14ac:dyDescent="0.25">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232">
        <v>310.22000000000003</v>
      </c>
      <c r="BD11" s="232">
        <v>325.82499999999999</v>
      </c>
      <c r="BE11" s="232">
        <v>351.92500000000001</v>
      </c>
      <c r="BF11" s="232">
        <v>365.96</v>
      </c>
      <c r="BG11" s="232">
        <v>361.25</v>
      </c>
      <c r="BH11" s="232">
        <v>356.375</v>
      </c>
      <c r="BI11" s="305">
        <v>349.32150000000001</v>
      </c>
      <c r="BJ11" s="305">
        <v>327.5136</v>
      </c>
      <c r="BK11" s="305">
        <v>308.71409999999997</v>
      </c>
      <c r="BL11" s="305">
        <v>303.08870000000002</v>
      </c>
      <c r="BM11" s="305">
        <v>308.41730000000001</v>
      </c>
      <c r="BN11" s="305">
        <v>307.91669999999999</v>
      </c>
      <c r="BO11" s="305">
        <v>311.1986</v>
      </c>
      <c r="BP11" s="305">
        <v>304.44319999999999</v>
      </c>
      <c r="BQ11" s="305">
        <v>297.91019999999997</v>
      </c>
      <c r="BR11" s="305">
        <v>299.97629999999998</v>
      </c>
      <c r="BS11" s="305">
        <v>299.57670000000002</v>
      </c>
      <c r="BT11" s="305">
        <v>290.48149999999998</v>
      </c>
      <c r="BU11" s="305">
        <v>278.64530000000002</v>
      </c>
      <c r="BV11" s="305">
        <v>265.23919999999998</v>
      </c>
    </row>
    <row r="12" spans="1:74" ht="11.15" customHeight="1" x14ac:dyDescent="0.25">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232">
        <v>366.84</v>
      </c>
      <c r="BD12" s="232">
        <v>376.95</v>
      </c>
      <c r="BE12" s="232">
        <v>386.82499999999999</v>
      </c>
      <c r="BF12" s="232">
        <v>393.74</v>
      </c>
      <c r="BG12" s="232">
        <v>392.95</v>
      </c>
      <c r="BH12" s="232">
        <v>399.77499999999998</v>
      </c>
      <c r="BI12" s="305">
        <v>399.58159999999998</v>
      </c>
      <c r="BJ12" s="305">
        <v>384.5043</v>
      </c>
      <c r="BK12" s="305">
        <v>376.96269999999998</v>
      </c>
      <c r="BL12" s="305">
        <v>374.90219999999999</v>
      </c>
      <c r="BM12" s="305">
        <v>378.60419999999999</v>
      </c>
      <c r="BN12" s="305">
        <v>381.74200000000002</v>
      </c>
      <c r="BO12" s="305">
        <v>376.08550000000002</v>
      </c>
      <c r="BP12" s="305">
        <v>371.21929999999998</v>
      </c>
      <c r="BQ12" s="305">
        <v>353.19749999999999</v>
      </c>
      <c r="BR12" s="305">
        <v>358.01900000000001</v>
      </c>
      <c r="BS12" s="305">
        <v>357.59109999999998</v>
      </c>
      <c r="BT12" s="305">
        <v>363.79649999999998</v>
      </c>
      <c r="BU12" s="305">
        <v>362.63740000000001</v>
      </c>
      <c r="BV12" s="305">
        <v>342.72550000000001</v>
      </c>
    </row>
    <row r="13" spans="1:74" ht="11.15" customHeight="1" x14ac:dyDescent="0.25">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232">
        <v>298.52</v>
      </c>
      <c r="BD13" s="232">
        <v>306.375</v>
      </c>
      <c r="BE13" s="232">
        <v>313.60000000000002</v>
      </c>
      <c r="BF13" s="232">
        <v>315.77999999999997</v>
      </c>
      <c r="BG13" s="232">
        <v>317.5</v>
      </c>
      <c r="BH13" s="232">
        <v>329.05</v>
      </c>
      <c r="BI13" s="305">
        <v>332.37389999999999</v>
      </c>
      <c r="BJ13" s="305">
        <v>315.90199999999999</v>
      </c>
      <c r="BK13" s="305">
        <v>302.29309999999998</v>
      </c>
      <c r="BL13" s="305">
        <v>298.59500000000003</v>
      </c>
      <c r="BM13" s="305">
        <v>299.20409999999998</v>
      </c>
      <c r="BN13" s="305">
        <v>300.34530000000001</v>
      </c>
      <c r="BO13" s="305">
        <v>301.78489999999999</v>
      </c>
      <c r="BP13" s="305">
        <v>299.11649999999997</v>
      </c>
      <c r="BQ13" s="305">
        <v>292.19150000000002</v>
      </c>
      <c r="BR13" s="305">
        <v>292.95010000000002</v>
      </c>
      <c r="BS13" s="305">
        <v>283.4556</v>
      </c>
      <c r="BT13" s="305">
        <v>278.6481</v>
      </c>
      <c r="BU13" s="305">
        <v>276.72969999999998</v>
      </c>
      <c r="BV13" s="305">
        <v>265.51859999999999</v>
      </c>
    </row>
    <row r="14" spans="1:74" ht="11.15" customHeight="1" x14ac:dyDescent="0.25">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232">
        <v>307.62</v>
      </c>
      <c r="BD14" s="232">
        <v>315.67500000000001</v>
      </c>
      <c r="BE14" s="232">
        <v>323.05</v>
      </c>
      <c r="BF14" s="232">
        <v>325.54000000000002</v>
      </c>
      <c r="BG14" s="232">
        <v>327.14999999999998</v>
      </c>
      <c r="BH14" s="232">
        <v>338.42500000000001</v>
      </c>
      <c r="BI14" s="305">
        <v>343.05919999999998</v>
      </c>
      <c r="BJ14" s="305">
        <v>327.54199999999997</v>
      </c>
      <c r="BK14" s="305">
        <v>314.35950000000003</v>
      </c>
      <c r="BL14" s="305">
        <v>311.04750000000001</v>
      </c>
      <c r="BM14" s="305">
        <v>311.70859999999999</v>
      </c>
      <c r="BN14" s="305">
        <v>313.084</v>
      </c>
      <c r="BO14" s="305">
        <v>314.70920000000001</v>
      </c>
      <c r="BP14" s="305">
        <v>312.03969999999998</v>
      </c>
      <c r="BQ14" s="305">
        <v>305.40140000000002</v>
      </c>
      <c r="BR14" s="305">
        <v>306.2774</v>
      </c>
      <c r="BS14" s="305">
        <v>296.9316</v>
      </c>
      <c r="BT14" s="305">
        <v>292.34809999999999</v>
      </c>
      <c r="BU14" s="305">
        <v>290.60149999999999</v>
      </c>
      <c r="BV14" s="305">
        <v>279.58800000000002</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359"/>
      <c r="BJ15" s="359"/>
      <c r="BK15" s="359"/>
      <c r="BL15" s="359"/>
      <c r="BM15" s="359"/>
      <c r="BN15" s="359"/>
      <c r="BO15" s="359"/>
      <c r="BP15" s="359"/>
      <c r="BQ15" s="359"/>
      <c r="BR15" s="359"/>
      <c r="BS15" s="359"/>
      <c r="BT15" s="359"/>
      <c r="BU15" s="359"/>
      <c r="BV15" s="359"/>
    </row>
    <row r="16" spans="1:74" ht="11.15" customHeight="1" x14ac:dyDescent="0.25">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360"/>
      <c r="BJ16" s="360"/>
      <c r="BK16" s="360"/>
      <c r="BL16" s="360"/>
      <c r="BM16" s="360"/>
      <c r="BN16" s="360"/>
      <c r="BO16" s="360"/>
      <c r="BP16" s="360"/>
      <c r="BQ16" s="360"/>
      <c r="BR16" s="360"/>
      <c r="BS16" s="360"/>
      <c r="BT16" s="360"/>
      <c r="BU16" s="360"/>
      <c r="BV16" s="360"/>
    </row>
    <row r="17" spans="1:74" ht="11.15" customHeight="1" x14ac:dyDescent="0.25">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361"/>
      <c r="BJ17" s="361"/>
      <c r="BK17" s="361"/>
      <c r="BL17" s="361"/>
      <c r="BM17" s="361"/>
      <c r="BN17" s="361"/>
      <c r="BO17" s="361"/>
      <c r="BP17" s="361"/>
      <c r="BQ17" s="361"/>
      <c r="BR17" s="361"/>
      <c r="BS17" s="361"/>
      <c r="BT17" s="361"/>
      <c r="BU17" s="361"/>
      <c r="BV17" s="361"/>
    </row>
    <row r="18" spans="1:74" ht="11.15" customHeight="1" x14ac:dyDescent="0.25">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68.129000000000005</v>
      </c>
      <c r="AN18" s="68">
        <v>63.762999999999998</v>
      </c>
      <c r="AO18" s="68">
        <v>70.994</v>
      </c>
      <c r="AP18" s="68">
        <v>70.212000000000003</v>
      </c>
      <c r="AQ18" s="68">
        <v>74.366</v>
      </c>
      <c r="AR18" s="68">
        <v>73.144999999999996</v>
      </c>
      <c r="AS18" s="68">
        <v>69.203999999999994</v>
      </c>
      <c r="AT18" s="68">
        <v>62.131</v>
      </c>
      <c r="AU18" s="68">
        <v>61.838999999999999</v>
      </c>
      <c r="AV18" s="68">
        <v>61.701000000000001</v>
      </c>
      <c r="AW18" s="68">
        <v>67.299000000000007</v>
      </c>
      <c r="AX18" s="68">
        <v>68.522000000000006</v>
      </c>
      <c r="AY18" s="68">
        <v>67.078999999999994</v>
      </c>
      <c r="AZ18" s="68">
        <v>68.396000000000001</v>
      </c>
      <c r="BA18" s="68">
        <v>65.108999999999995</v>
      </c>
      <c r="BB18" s="68">
        <v>63.481000000000002</v>
      </c>
      <c r="BC18" s="68">
        <v>66.42</v>
      </c>
      <c r="BD18" s="68">
        <v>69.852000000000004</v>
      </c>
      <c r="BE18" s="68">
        <v>62.661000000000001</v>
      </c>
      <c r="BF18" s="68">
        <v>55.451999999999998</v>
      </c>
      <c r="BG18" s="68">
        <v>57.792000000000002</v>
      </c>
      <c r="BH18" s="68">
        <v>52.095684194</v>
      </c>
      <c r="BI18" s="301">
        <v>54.596150000000002</v>
      </c>
      <c r="BJ18" s="301">
        <v>58.239539999999998</v>
      </c>
      <c r="BK18" s="301">
        <v>64.323419999999999</v>
      </c>
      <c r="BL18" s="301">
        <v>67.883960000000002</v>
      </c>
      <c r="BM18" s="301">
        <v>64.934979999999996</v>
      </c>
      <c r="BN18" s="301">
        <v>64.201750000000004</v>
      </c>
      <c r="BO18" s="301">
        <v>65.63485</v>
      </c>
      <c r="BP18" s="301">
        <v>68.056110000000004</v>
      </c>
      <c r="BQ18" s="301">
        <v>68.074920000000006</v>
      </c>
      <c r="BR18" s="301">
        <v>65.517179999999996</v>
      </c>
      <c r="BS18" s="301">
        <v>63.075000000000003</v>
      </c>
      <c r="BT18" s="301">
        <v>61.919280000000001</v>
      </c>
      <c r="BU18" s="301">
        <v>64.608779999999996</v>
      </c>
      <c r="BV18" s="301">
        <v>68.435069999999996</v>
      </c>
    </row>
    <row r="19" spans="1:74" ht="11.15" customHeight="1" x14ac:dyDescent="0.25">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58.93</v>
      </c>
      <c r="AO19" s="68">
        <v>60.194000000000003</v>
      </c>
      <c r="AP19" s="68">
        <v>56.542999999999999</v>
      </c>
      <c r="AQ19" s="68">
        <v>56.207000000000001</v>
      </c>
      <c r="AR19" s="68">
        <v>52.68</v>
      </c>
      <c r="AS19" s="68">
        <v>50.707999999999998</v>
      </c>
      <c r="AT19" s="68">
        <v>48.598999999999997</v>
      </c>
      <c r="AU19" s="68">
        <v>46.204999999999998</v>
      </c>
      <c r="AV19" s="68">
        <v>47.627867000000002</v>
      </c>
      <c r="AW19" s="68">
        <v>52.601697999999999</v>
      </c>
      <c r="AX19" s="68">
        <v>50.861750000000001</v>
      </c>
      <c r="AY19" s="68">
        <v>55.052</v>
      </c>
      <c r="AZ19" s="68">
        <v>52.698</v>
      </c>
      <c r="BA19" s="68">
        <v>50.692439</v>
      </c>
      <c r="BB19" s="68">
        <v>49.180413999999999</v>
      </c>
      <c r="BC19" s="68">
        <v>47.763827999999997</v>
      </c>
      <c r="BD19" s="68">
        <v>50.647511999999999</v>
      </c>
      <c r="BE19" s="68">
        <v>48.476410000000001</v>
      </c>
      <c r="BF19" s="68">
        <v>46.961309</v>
      </c>
      <c r="BG19" s="68">
        <v>47.222999999999999</v>
      </c>
      <c r="BH19" s="68">
        <v>44.23236129</v>
      </c>
      <c r="BI19" s="301">
        <v>46.064689999999999</v>
      </c>
      <c r="BJ19" s="301">
        <v>48.818179999999998</v>
      </c>
      <c r="BK19" s="301">
        <v>54.995710000000003</v>
      </c>
      <c r="BL19" s="301">
        <v>56.044249999999998</v>
      </c>
      <c r="BM19" s="301">
        <v>53.132809999999999</v>
      </c>
      <c r="BN19" s="301">
        <v>52.021909999999998</v>
      </c>
      <c r="BO19" s="301">
        <v>51.31671</v>
      </c>
      <c r="BP19" s="301">
        <v>52.149990000000003</v>
      </c>
      <c r="BQ19" s="301">
        <v>51.761749999999999</v>
      </c>
      <c r="BR19" s="301">
        <v>50.398049999999998</v>
      </c>
      <c r="BS19" s="301">
        <v>50.098759999999999</v>
      </c>
      <c r="BT19" s="301">
        <v>47.554090000000002</v>
      </c>
      <c r="BU19" s="301">
        <v>49.006399999999999</v>
      </c>
      <c r="BV19" s="301">
        <v>50.410679999999999</v>
      </c>
    </row>
    <row r="20" spans="1:74" ht="11.15" customHeight="1" x14ac:dyDescent="0.25">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98.376999999999995</v>
      </c>
      <c r="AN20" s="68">
        <v>89.394000000000005</v>
      </c>
      <c r="AO20" s="68">
        <v>85.807000000000002</v>
      </c>
      <c r="AP20" s="68">
        <v>91.820999999999998</v>
      </c>
      <c r="AQ20" s="68">
        <v>91.186000000000007</v>
      </c>
      <c r="AR20" s="68">
        <v>91.317999999999998</v>
      </c>
      <c r="AS20" s="68">
        <v>93.286000000000001</v>
      </c>
      <c r="AT20" s="68">
        <v>90.034000000000006</v>
      </c>
      <c r="AU20" s="68">
        <v>80.433999999999997</v>
      </c>
      <c r="AV20" s="68">
        <v>81.731999999999999</v>
      </c>
      <c r="AW20" s="68">
        <v>82.158000000000001</v>
      </c>
      <c r="AX20" s="68">
        <v>83.95</v>
      </c>
      <c r="AY20" s="68">
        <v>90.986999999999995</v>
      </c>
      <c r="AZ20" s="68">
        <v>78.911000000000001</v>
      </c>
      <c r="BA20" s="68">
        <v>81.929000000000002</v>
      </c>
      <c r="BB20" s="68">
        <v>86.882999999999996</v>
      </c>
      <c r="BC20" s="68">
        <v>88.853999999999999</v>
      </c>
      <c r="BD20" s="68">
        <v>81.611999999999995</v>
      </c>
      <c r="BE20" s="68">
        <v>83.454999999999998</v>
      </c>
      <c r="BF20" s="68">
        <v>85.762</v>
      </c>
      <c r="BG20" s="68">
        <v>82.034999999999997</v>
      </c>
      <c r="BH20" s="68">
        <v>81.345102902999997</v>
      </c>
      <c r="BI20" s="301">
        <v>81.798860000000005</v>
      </c>
      <c r="BJ20" s="301">
        <v>85.797259999999994</v>
      </c>
      <c r="BK20" s="301">
        <v>88.491519999999994</v>
      </c>
      <c r="BL20" s="301">
        <v>88.246200000000002</v>
      </c>
      <c r="BM20" s="301">
        <v>85.418959999999998</v>
      </c>
      <c r="BN20" s="301">
        <v>87.09854</v>
      </c>
      <c r="BO20" s="301">
        <v>88.089650000000006</v>
      </c>
      <c r="BP20" s="301">
        <v>88.911199999999994</v>
      </c>
      <c r="BQ20" s="301">
        <v>88.510400000000004</v>
      </c>
      <c r="BR20" s="301">
        <v>85.117909999999995</v>
      </c>
      <c r="BS20" s="301">
        <v>83.746300000000005</v>
      </c>
      <c r="BT20" s="301">
        <v>83.725960000000001</v>
      </c>
      <c r="BU20" s="301">
        <v>86.025360000000006</v>
      </c>
      <c r="BV20" s="301">
        <v>89.997140000000002</v>
      </c>
    </row>
    <row r="21" spans="1:74" ht="11.15" customHeight="1" x14ac:dyDescent="0.25">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8.8780000000000001</v>
      </c>
      <c r="AN21" s="68">
        <v>8.9659999999999993</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8.5640000000000001</v>
      </c>
      <c r="BB21" s="68">
        <v>8.1189999999999998</v>
      </c>
      <c r="BC21" s="68">
        <v>7.258</v>
      </c>
      <c r="BD21" s="68">
        <v>6.1619999999999999</v>
      </c>
      <c r="BE21" s="68">
        <v>6.234</v>
      </c>
      <c r="BF21" s="68">
        <v>6.718</v>
      </c>
      <c r="BG21" s="68">
        <v>7.8070000000000004</v>
      </c>
      <c r="BH21" s="68">
        <v>7.5649506773999997</v>
      </c>
      <c r="BI21" s="301">
        <v>8.1298720000000007</v>
      </c>
      <c r="BJ21" s="301">
        <v>8.0009770000000007</v>
      </c>
      <c r="BK21" s="301">
        <v>8.0812910000000002</v>
      </c>
      <c r="BL21" s="301">
        <v>7.9777480000000001</v>
      </c>
      <c r="BM21" s="301">
        <v>7.874822</v>
      </c>
      <c r="BN21" s="301">
        <v>7.661492</v>
      </c>
      <c r="BO21" s="301">
        <v>7.7319380000000004</v>
      </c>
      <c r="BP21" s="301">
        <v>7.864045</v>
      </c>
      <c r="BQ21" s="301">
        <v>7.3644170000000004</v>
      </c>
      <c r="BR21" s="301">
        <v>7.2607049999999997</v>
      </c>
      <c r="BS21" s="301">
        <v>7.4739870000000002</v>
      </c>
      <c r="BT21" s="301">
        <v>7.7178490000000002</v>
      </c>
      <c r="BU21" s="301">
        <v>8.2701510000000003</v>
      </c>
      <c r="BV21" s="301">
        <v>8.186769</v>
      </c>
    </row>
    <row r="22" spans="1:74" ht="11.15" customHeight="1" x14ac:dyDescent="0.25">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32.401000000000003</v>
      </c>
      <c r="AN22" s="68">
        <v>32.037999999999997</v>
      </c>
      <c r="AO22" s="68">
        <v>35.607999999999997</v>
      </c>
      <c r="AP22" s="68">
        <v>31.513999999999999</v>
      </c>
      <c r="AQ22" s="68">
        <v>29.707999999999998</v>
      </c>
      <c r="AR22" s="68">
        <v>29.681000000000001</v>
      </c>
      <c r="AS22" s="68">
        <v>29.829000000000001</v>
      </c>
      <c r="AT22" s="68">
        <v>29.402999999999999</v>
      </c>
      <c r="AU22" s="68">
        <v>31.507999999999999</v>
      </c>
      <c r="AV22" s="68">
        <v>28.966999999999999</v>
      </c>
      <c r="AW22" s="68">
        <v>30.731000000000002</v>
      </c>
      <c r="AX22" s="68">
        <v>31.404</v>
      </c>
      <c r="AY22" s="68">
        <v>33.152999999999999</v>
      </c>
      <c r="AZ22" s="68">
        <v>32.244</v>
      </c>
      <c r="BA22" s="68">
        <v>31.352653</v>
      </c>
      <c r="BB22" s="68">
        <v>30.757037</v>
      </c>
      <c r="BC22" s="68">
        <v>29.556887</v>
      </c>
      <c r="BD22" s="68">
        <v>28.965709</v>
      </c>
      <c r="BE22" s="68">
        <v>29.942288000000001</v>
      </c>
      <c r="BF22" s="68">
        <v>30.800723999999999</v>
      </c>
      <c r="BG22" s="68">
        <v>30.207999999999998</v>
      </c>
      <c r="BH22" s="68">
        <v>28.469325806000001</v>
      </c>
      <c r="BI22" s="301">
        <v>29.693210000000001</v>
      </c>
      <c r="BJ22" s="301">
        <v>31.051939999999998</v>
      </c>
      <c r="BK22" s="301">
        <v>32.976900000000001</v>
      </c>
      <c r="BL22" s="301">
        <v>31.741489999999999</v>
      </c>
      <c r="BM22" s="301">
        <v>30.020499999999998</v>
      </c>
      <c r="BN22" s="301">
        <v>29.269929999999999</v>
      </c>
      <c r="BO22" s="301">
        <v>28.53434</v>
      </c>
      <c r="BP22" s="301">
        <v>29.4801</v>
      </c>
      <c r="BQ22" s="301">
        <v>29.581199999999999</v>
      </c>
      <c r="BR22" s="301">
        <v>28.853400000000001</v>
      </c>
      <c r="BS22" s="301">
        <v>29.487670000000001</v>
      </c>
      <c r="BT22" s="301">
        <v>28.84862</v>
      </c>
      <c r="BU22" s="301">
        <v>30.89434</v>
      </c>
      <c r="BV22" s="301">
        <v>31.755600000000001</v>
      </c>
    </row>
    <row r="23" spans="1:74" ht="11.15" customHeight="1" x14ac:dyDescent="0.25">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265.71100000000001</v>
      </c>
      <c r="AN23" s="68">
        <v>253.09100000000001</v>
      </c>
      <c r="AO23" s="68">
        <v>261.82299999999998</v>
      </c>
      <c r="AP23" s="68">
        <v>258.46300000000002</v>
      </c>
      <c r="AQ23" s="68">
        <v>258.952</v>
      </c>
      <c r="AR23" s="68">
        <v>254.47900000000001</v>
      </c>
      <c r="AS23" s="68">
        <v>250.36</v>
      </c>
      <c r="AT23" s="68">
        <v>237.53399999999999</v>
      </c>
      <c r="AU23" s="68">
        <v>227.578</v>
      </c>
      <c r="AV23" s="68">
        <v>227.61586700000001</v>
      </c>
      <c r="AW23" s="68">
        <v>241.22969800000001</v>
      </c>
      <c r="AX23" s="68">
        <v>243.39474999999999</v>
      </c>
      <c r="AY23" s="68">
        <v>255.13900000000001</v>
      </c>
      <c r="AZ23" s="68">
        <v>241.09299999999999</v>
      </c>
      <c r="BA23" s="68">
        <v>237.64709199999999</v>
      </c>
      <c r="BB23" s="68">
        <v>238.42045100000001</v>
      </c>
      <c r="BC23" s="68">
        <v>239.85271499999999</v>
      </c>
      <c r="BD23" s="68">
        <v>237.23922099999999</v>
      </c>
      <c r="BE23" s="68">
        <v>230.768698</v>
      </c>
      <c r="BF23" s="68">
        <v>225.69403299999999</v>
      </c>
      <c r="BG23" s="68">
        <v>225.065</v>
      </c>
      <c r="BH23" s="68">
        <v>213.70742487000001</v>
      </c>
      <c r="BI23" s="301">
        <v>220.28280000000001</v>
      </c>
      <c r="BJ23" s="301">
        <v>231.90790000000001</v>
      </c>
      <c r="BK23" s="301">
        <v>248.86879999999999</v>
      </c>
      <c r="BL23" s="301">
        <v>251.89359999999999</v>
      </c>
      <c r="BM23" s="301">
        <v>241.38210000000001</v>
      </c>
      <c r="BN23" s="301">
        <v>240.25360000000001</v>
      </c>
      <c r="BO23" s="301">
        <v>241.3075</v>
      </c>
      <c r="BP23" s="301">
        <v>246.4614</v>
      </c>
      <c r="BQ23" s="301">
        <v>245.2927</v>
      </c>
      <c r="BR23" s="301">
        <v>237.1473</v>
      </c>
      <c r="BS23" s="301">
        <v>233.8817</v>
      </c>
      <c r="BT23" s="301">
        <v>229.76580000000001</v>
      </c>
      <c r="BU23" s="301">
        <v>238.80500000000001</v>
      </c>
      <c r="BV23" s="301">
        <v>248.78530000000001</v>
      </c>
    </row>
    <row r="24" spans="1:74" ht="11.15" customHeight="1" x14ac:dyDescent="0.25">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361"/>
      <c r="BJ24" s="361"/>
      <c r="BK24" s="361"/>
      <c r="BL24" s="361"/>
      <c r="BM24" s="361"/>
      <c r="BN24" s="361"/>
      <c r="BO24" s="361"/>
      <c r="BP24" s="361"/>
      <c r="BQ24" s="361"/>
      <c r="BR24" s="361"/>
      <c r="BS24" s="361"/>
      <c r="BT24" s="361"/>
      <c r="BU24" s="361"/>
      <c r="BV24" s="361"/>
    </row>
    <row r="25" spans="1:74" ht="11.15" customHeight="1" x14ac:dyDescent="0.25">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28.536999999999999</v>
      </c>
      <c r="AN25" s="68">
        <v>26.396999999999998</v>
      </c>
      <c r="AO25" s="68">
        <v>22.585000000000001</v>
      </c>
      <c r="AP25" s="68">
        <v>22.888999999999999</v>
      </c>
      <c r="AQ25" s="68">
        <v>24.068999999999999</v>
      </c>
      <c r="AR25" s="68">
        <v>23.495000000000001</v>
      </c>
      <c r="AS25" s="68">
        <v>24.292999999999999</v>
      </c>
      <c r="AT25" s="68">
        <v>25.151</v>
      </c>
      <c r="AU25" s="68">
        <v>22.542999999999999</v>
      </c>
      <c r="AV25" s="68">
        <v>25.205065000000001</v>
      </c>
      <c r="AW25" s="68">
        <v>25.039054</v>
      </c>
      <c r="AX25" s="68">
        <v>25.398053999999998</v>
      </c>
      <c r="AY25" s="68">
        <v>22.939</v>
      </c>
      <c r="AZ25" s="68">
        <v>20.896000000000001</v>
      </c>
      <c r="BA25" s="68">
        <v>20.259076</v>
      </c>
      <c r="BB25" s="68">
        <v>21.279779000000001</v>
      </c>
      <c r="BC25" s="68">
        <v>20.360513999999998</v>
      </c>
      <c r="BD25" s="68">
        <v>18.600299</v>
      </c>
      <c r="BE25" s="68">
        <v>17.886856999999999</v>
      </c>
      <c r="BF25" s="68">
        <v>18.165274</v>
      </c>
      <c r="BG25" s="68">
        <v>17.573</v>
      </c>
      <c r="BH25" s="68">
        <v>17.266400000000001</v>
      </c>
      <c r="BI25" s="301">
        <v>22.958919999999999</v>
      </c>
      <c r="BJ25" s="301">
        <v>24.184229999999999</v>
      </c>
      <c r="BK25" s="301">
        <v>23.480720000000002</v>
      </c>
      <c r="BL25" s="301">
        <v>26.510940000000002</v>
      </c>
      <c r="BM25" s="301">
        <v>24.084070000000001</v>
      </c>
      <c r="BN25" s="301">
        <v>24.246500000000001</v>
      </c>
      <c r="BO25" s="301">
        <v>22.434650000000001</v>
      </c>
      <c r="BP25" s="301">
        <v>23.915959999999998</v>
      </c>
      <c r="BQ25" s="301">
        <v>23.439489999999999</v>
      </c>
      <c r="BR25" s="301">
        <v>24.141870000000001</v>
      </c>
      <c r="BS25" s="301">
        <v>23.146719999999998</v>
      </c>
      <c r="BT25" s="301">
        <v>21.00874</v>
      </c>
      <c r="BU25" s="301">
        <v>23.782959999999999</v>
      </c>
      <c r="BV25" s="301">
        <v>26.096419999999998</v>
      </c>
    </row>
    <row r="26" spans="1:74" ht="11.15" customHeight="1" x14ac:dyDescent="0.25">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362"/>
      <c r="BJ26" s="362"/>
      <c r="BK26" s="362"/>
      <c r="BL26" s="362"/>
      <c r="BM26" s="362"/>
      <c r="BN26" s="362"/>
      <c r="BO26" s="362"/>
      <c r="BP26" s="362"/>
      <c r="BQ26" s="362"/>
      <c r="BR26" s="362"/>
      <c r="BS26" s="362"/>
      <c r="BT26" s="362"/>
      <c r="BU26" s="362"/>
      <c r="BV26" s="362"/>
    </row>
    <row r="27" spans="1:74" ht="11.15" customHeight="1" x14ac:dyDescent="0.25">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237.17400000000001</v>
      </c>
      <c r="AN27" s="69">
        <v>226.69399999999999</v>
      </c>
      <c r="AO27" s="69">
        <v>239.238</v>
      </c>
      <c r="AP27" s="69">
        <v>235.57400000000001</v>
      </c>
      <c r="AQ27" s="69">
        <v>234.88300000000001</v>
      </c>
      <c r="AR27" s="69">
        <v>230.98400000000001</v>
      </c>
      <c r="AS27" s="69">
        <v>226.06700000000001</v>
      </c>
      <c r="AT27" s="69">
        <v>212.38300000000001</v>
      </c>
      <c r="AU27" s="69">
        <v>205.035</v>
      </c>
      <c r="AV27" s="69">
        <v>202.41080199999999</v>
      </c>
      <c r="AW27" s="69">
        <v>216.19064399999999</v>
      </c>
      <c r="AX27" s="69">
        <v>217.99669599999999</v>
      </c>
      <c r="AY27" s="69">
        <v>232.2</v>
      </c>
      <c r="AZ27" s="69">
        <v>220.197</v>
      </c>
      <c r="BA27" s="69">
        <v>217.38801599999999</v>
      </c>
      <c r="BB27" s="69">
        <v>217.140672</v>
      </c>
      <c r="BC27" s="69">
        <v>219.49220099999999</v>
      </c>
      <c r="BD27" s="69">
        <v>218.63892200000001</v>
      </c>
      <c r="BE27" s="69">
        <v>212.88184100000001</v>
      </c>
      <c r="BF27" s="69">
        <v>207.52875900000001</v>
      </c>
      <c r="BG27" s="69">
        <v>207.49199999999999</v>
      </c>
      <c r="BH27" s="69">
        <v>196.44101935</v>
      </c>
      <c r="BI27" s="320">
        <v>197.32390000000001</v>
      </c>
      <c r="BJ27" s="320">
        <v>207.72370000000001</v>
      </c>
      <c r="BK27" s="320">
        <v>225.38810000000001</v>
      </c>
      <c r="BL27" s="320">
        <v>225.3827</v>
      </c>
      <c r="BM27" s="320">
        <v>217.298</v>
      </c>
      <c r="BN27" s="320">
        <v>216.00710000000001</v>
      </c>
      <c r="BO27" s="320">
        <v>218.87289999999999</v>
      </c>
      <c r="BP27" s="320">
        <v>222.5455</v>
      </c>
      <c r="BQ27" s="320">
        <v>221.85319999999999</v>
      </c>
      <c r="BR27" s="320">
        <v>213.00540000000001</v>
      </c>
      <c r="BS27" s="320">
        <v>210.73500000000001</v>
      </c>
      <c r="BT27" s="320">
        <v>208.75710000000001</v>
      </c>
      <c r="BU27" s="320">
        <v>215.02209999999999</v>
      </c>
      <c r="BV27" s="320">
        <v>222.68879999999999</v>
      </c>
    </row>
    <row r="28" spans="1:74" s="267" customFormat="1" ht="12" customHeight="1" x14ac:dyDescent="0.25">
      <c r="A28" s="1"/>
      <c r="B28" s="762" t="s">
        <v>815</v>
      </c>
      <c r="C28" s="763"/>
      <c r="D28" s="763"/>
      <c r="E28" s="763"/>
      <c r="F28" s="763"/>
      <c r="G28" s="763"/>
      <c r="H28" s="763"/>
      <c r="I28" s="763"/>
      <c r="J28" s="763"/>
      <c r="K28" s="763"/>
      <c r="L28" s="763"/>
      <c r="M28" s="763"/>
      <c r="N28" s="763"/>
      <c r="O28" s="763"/>
      <c r="P28" s="763"/>
      <c r="Q28" s="763"/>
      <c r="AY28" s="478"/>
      <c r="AZ28" s="478"/>
      <c r="BA28" s="478"/>
      <c r="BB28" s="478"/>
      <c r="BC28" s="478"/>
      <c r="BD28" s="591"/>
      <c r="BE28" s="591"/>
      <c r="BF28" s="591"/>
      <c r="BG28" s="478"/>
      <c r="BH28" s="478"/>
      <c r="BI28" s="478"/>
      <c r="BJ28" s="478"/>
    </row>
    <row r="29" spans="1:74" s="403" customFormat="1" ht="12" customHeight="1" x14ac:dyDescent="0.25">
      <c r="A29" s="402"/>
      <c r="B29" s="756" t="str">
        <f>"Notes: "&amp;"EIA completed modeling and analysis for this report on " &amp;Dates!D2&amp;"."</f>
        <v>Notes: EIA completed modeling and analysis for this report on Thursday November 4, 2021.</v>
      </c>
      <c r="C29" s="755"/>
      <c r="D29" s="755"/>
      <c r="E29" s="755"/>
      <c r="F29" s="755"/>
      <c r="G29" s="755"/>
      <c r="H29" s="755"/>
      <c r="I29" s="755"/>
      <c r="J29" s="755"/>
      <c r="K29" s="755"/>
      <c r="L29" s="755"/>
      <c r="M29" s="755"/>
      <c r="N29" s="755"/>
      <c r="O29" s="755"/>
      <c r="P29" s="755"/>
      <c r="Q29" s="755"/>
      <c r="AY29" s="479"/>
      <c r="AZ29" s="479"/>
      <c r="BA29" s="479"/>
      <c r="BB29" s="479"/>
      <c r="BC29" s="479"/>
      <c r="BD29" s="592"/>
      <c r="BE29" s="592"/>
      <c r="BF29" s="592"/>
      <c r="BG29" s="479"/>
      <c r="BH29" s="479"/>
      <c r="BI29" s="479"/>
      <c r="BJ29" s="479"/>
    </row>
    <row r="30" spans="1:74" s="403" customFormat="1" ht="12" customHeight="1" x14ac:dyDescent="0.25">
      <c r="A30" s="402"/>
      <c r="B30" s="756" t="s">
        <v>353</v>
      </c>
      <c r="C30" s="755"/>
      <c r="D30" s="755"/>
      <c r="E30" s="755"/>
      <c r="F30" s="755"/>
      <c r="G30" s="755"/>
      <c r="H30" s="755"/>
      <c r="I30" s="755"/>
      <c r="J30" s="755"/>
      <c r="K30" s="755"/>
      <c r="L30" s="755"/>
      <c r="M30" s="755"/>
      <c r="N30" s="755"/>
      <c r="O30" s="755"/>
      <c r="P30" s="755"/>
      <c r="Q30" s="755"/>
      <c r="AY30" s="479"/>
      <c r="AZ30" s="479"/>
      <c r="BA30" s="479"/>
      <c r="BB30" s="479"/>
      <c r="BC30" s="479"/>
      <c r="BD30" s="592"/>
      <c r="BE30" s="592"/>
      <c r="BF30" s="592"/>
      <c r="BG30" s="479"/>
      <c r="BH30" s="479"/>
      <c r="BI30" s="479"/>
      <c r="BJ30" s="479"/>
    </row>
    <row r="31" spans="1:74" s="267" customFormat="1" ht="12" customHeight="1" x14ac:dyDescent="0.25">
      <c r="A31" s="1"/>
      <c r="B31" s="764" t="s">
        <v>129</v>
      </c>
      <c r="C31" s="763"/>
      <c r="D31" s="763"/>
      <c r="E31" s="763"/>
      <c r="F31" s="763"/>
      <c r="G31" s="763"/>
      <c r="H31" s="763"/>
      <c r="I31" s="763"/>
      <c r="J31" s="763"/>
      <c r="K31" s="763"/>
      <c r="L31" s="763"/>
      <c r="M31" s="763"/>
      <c r="N31" s="763"/>
      <c r="O31" s="763"/>
      <c r="P31" s="763"/>
      <c r="Q31" s="763"/>
      <c r="AY31" s="478"/>
      <c r="AZ31" s="478"/>
      <c r="BA31" s="478"/>
      <c r="BB31" s="478"/>
      <c r="BC31" s="478"/>
      <c r="BD31" s="591"/>
      <c r="BE31" s="591"/>
      <c r="BF31" s="591"/>
      <c r="BG31" s="478"/>
      <c r="BH31" s="478"/>
      <c r="BI31" s="478"/>
      <c r="BJ31" s="478"/>
    </row>
    <row r="32" spans="1:74" s="403" customFormat="1" ht="12" customHeight="1" x14ac:dyDescent="0.25">
      <c r="A32" s="402"/>
      <c r="B32" s="751" t="s">
        <v>852</v>
      </c>
      <c r="C32" s="742"/>
      <c r="D32" s="742"/>
      <c r="E32" s="742"/>
      <c r="F32" s="742"/>
      <c r="G32" s="742"/>
      <c r="H32" s="742"/>
      <c r="I32" s="742"/>
      <c r="J32" s="742"/>
      <c r="K32" s="742"/>
      <c r="L32" s="742"/>
      <c r="M32" s="742"/>
      <c r="N32" s="742"/>
      <c r="O32" s="742"/>
      <c r="P32" s="742"/>
      <c r="Q32" s="742"/>
      <c r="AY32" s="479"/>
      <c r="AZ32" s="479"/>
      <c r="BA32" s="479"/>
      <c r="BB32" s="479"/>
      <c r="BC32" s="479"/>
      <c r="BD32" s="592"/>
      <c r="BE32" s="592"/>
      <c r="BF32" s="592"/>
      <c r="BG32" s="479"/>
      <c r="BH32" s="479"/>
      <c r="BI32" s="479"/>
      <c r="BJ32" s="479"/>
    </row>
    <row r="33" spans="1:74" s="403" customFormat="1" ht="12" customHeight="1" x14ac:dyDescent="0.25">
      <c r="A33" s="402"/>
      <c r="B33" s="801" t="s">
        <v>853</v>
      </c>
      <c r="C33" s="742"/>
      <c r="D33" s="742"/>
      <c r="E33" s="742"/>
      <c r="F33" s="742"/>
      <c r="G33" s="742"/>
      <c r="H33" s="742"/>
      <c r="I33" s="742"/>
      <c r="J33" s="742"/>
      <c r="K33" s="742"/>
      <c r="L33" s="742"/>
      <c r="M33" s="742"/>
      <c r="N33" s="742"/>
      <c r="O33" s="742"/>
      <c r="P33" s="742"/>
      <c r="Q33" s="742"/>
      <c r="AY33" s="479"/>
      <c r="AZ33" s="479"/>
      <c r="BA33" s="479"/>
      <c r="BB33" s="479"/>
      <c r="BC33" s="479"/>
      <c r="BD33" s="592"/>
      <c r="BE33" s="592"/>
      <c r="BF33" s="592"/>
      <c r="BG33" s="479"/>
      <c r="BH33" s="479"/>
      <c r="BI33" s="479"/>
      <c r="BJ33" s="479"/>
    </row>
    <row r="34" spans="1:74" s="403" customFormat="1" ht="12" customHeight="1" x14ac:dyDescent="0.25">
      <c r="A34" s="402"/>
      <c r="B34" s="749" t="s">
        <v>855</v>
      </c>
      <c r="C34" s="748"/>
      <c r="D34" s="748"/>
      <c r="E34" s="748"/>
      <c r="F34" s="748"/>
      <c r="G34" s="748"/>
      <c r="H34" s="748"/>
      <c r="I34" s="748"/>
      <c r="J34" s="748"/>
      <c r="K34" s="748"/>
      <c r="L34" s="748"/>
      <c r="M34" s="748"/>
      <c r="N34" s="748"/>
      <c r="O34" s="748"/>
      <c r="P34" s="748"/>
      <c r="Q34" s="742"/>
      <c r="AY34" s="479"/>
      <c r="AZ34" s="479"/>
      <c r="BA34" s="479"/>
      <c r="BB34" s="479"/>
      <c r="BC34" s="479"/>
      <c r="BD34" s="592"/>
      <c r="BE34" s="592"/>
      <c r="BF34" s="592"/>
      <c r="BG34" s="479"/>
      <c r="BH34" s="479"/>
      <c r="BI34" s="479"/>
      <c r="BJ34" s="479"/>
    </row>
    <row r="35" spans="1:74" s="403" customFormat="1" ht="12" customHeight="1" x14ac:dyDescent="0.25">
      <c r="A35" s="402"/>
      <c r="B35" s="750" t="s">
        <v>856</v>
      </c>
      <c r="C35" s="752"/>
      <c r="D35" s="752"/>
      <c r="E35" s="752"/>
      <c r="F35" s="752"/>
      <c r="G35" s="752"/>
      <c r="H35" s="752"/>
      <c r="I35" s="752"/>
      <c r="J35" s="752"/>
      <c r="K35" s="752"/>
      <c r="L35" s="752"/>
      <c r="M35" s="752"/>
      <c r="N35" s="752"/>
      <c r="O35" s="752"/>
      <c r="P35" s="752"/>
      <c r="Q35" s="742"/>
      <c r="AY35" s="479"/>
      <c r="AZ35" s="479"/>
      <c r="BA35" s="479"/>
      <c r="BB35" s="479"/>
      <c r="BC35" s="479"/>
      <c r="BD35" s="592"/>
      <c r="BE35" s="592"/>
      <c r="BF35" s="592"/>
      <c r="BG35" s="479"/>
      <c r="BH35" s="479"/>
      <c r="BI35" s="479"/>
      <c r="BJ35" s="479"/>
    </row>
    <row r="36" spans="1:74" s="403" customFormat="1" ht="12" customHeight="1" x14ac:dyDescent="0.25">
      <c r="A36" s="402"/>
      <c r="B36" s="751" t="s">
        <v>838</v>
      </c>
      <c r="C36" s="752"/>
      <c r="D36" s="752"/>
      <c r="E36" s="752"/>
      <c r="F36" s="752"/>
      <c r="G36" s="752"/>
      <c r="H36" s="752"/>
      <c r="I36" s="752"/>
      <c r="J36" s="752"/>
      <c r="K36" s="752"/>
      <c r="L36" s="752"/>
      <c r="M36" s="752"/>
      <c r="N36" s="752"/>
      <c r="O36" s="752"/>
      <c r="P36" s="752"/>
      <c r="Q36" s="742"/>
      <c r="AY36" s="479"/>
      <c r="AZ36" s="479"/>
      <c r="BA36" s="479"/>
      <c r="BB36" s="479"/>
      <c r="BC36" s="479"/>
      <c r="BD36" s="592"/>
      <c r="BE36" s="592"/>
      <c r="BF36" s="592"/>
      <c r="BG36" s="479"/>
      <c r="BH36" s="479"/>
      <c r="BI36" s="479"/>
      <c r="BJ36" s="479"/>
    </row>
    <row r="37" spans="1:74" s="404" customFormat="1" ht="12" customHeight="1" x14ac:dyDescent="0.25">
      <c r="A37" s="393"/>
      <c r="B37" s="771" t="s">
        <v>1380</v>
      </c>
      <c r="C37" s="742"/>
      <c r="D37" s="742"/>
      <c r="E37" s="742"/>
      <c r="F37" s="742"/>
      <c r="G37" s="742"/>
      <c r="H37" s="742"/>
      <c r="I37" s="742"/>
      <c r="J37" s="742"/>
      <c r="K37" s="742"/>
      <c r="L37" s="742"/>
      <c r="M37" s="742"/>
      <c r="N37" s="742"/>
      <c r="O37" s="742"/>
      <c r="P37" s="742"/>
      <c r="Q37" s="742"/>
      <c r="AY37" s="480"/>
      <c r="AZ37" s="480"/>
      <c r="BA37" s="480"/>
      <c r="BB37" s="480"/>
      <c r="BC37" s="480"/>
      <c r="BD37" s="593"/>
      <c r="BE37" s="593"/>
      <c r="BF37" s="593"/>
      <c r="BG37" s="480"/>
      <c r="BH37" s="480"/>
      <c r="BI37" s="480"/>
      <c r="BJ37" s="480"/>
    </row>
    <row r="38" spans="1:74" x14ac:dyDescent="0.2">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6328125" defaultRowHeight="10.5" x14ac:dyDescent="0.25"/>
  <cols>
    <col min="1" max="1" width="14.36328125" style="72" customWidth="1"/>
    <col min="2" max="2" width="38.81640625" style="72" customWidth="1"/>
    <col min="3" max="50" width="6.6328125" style="72" customWidth="1"/>
    <col min="51" max="55" width="6.6328125" style="357" customWidth="1"/>
    <col min="56" max="58" width="6.6328125" style="594" customWidth="1"/>
    <col min="59" max="62" width="6.6328125" style="357" customWidth="1"/>
    <col min="63" max="74" width="6.6328125" style="72" customWidth="1"/>
    <col min="75" max="16384" width="9.6328125" style="72"/>
  </cols>
  <sheetData>
    <row r="1" spans="1:74" ht="13.25" customHeight="1" x14ac:dyDescent="0.3">
      <c r="A1" s="766" t="s">
        <v>798</v>
      </c>
      <c r="B1" s="802" t="s">
        <v>236</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8"/>
    </row>
    <row r="2" spans="1:74"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95.962249290000003</v>
      </c>
      <c r="AB6" s="208">
        <v>96.616020179000003</v>
      </c>
      <c r="AC6" s="208">
        <v>97.058319612999995</v>
      </c>
      <c r="AD6" s="208">
        <v>97.528116933000007</v>
      </c>
      <c r="AE6" s="208">
        <v>98.272419548000002</v>
      </c>
      <c r="AF6" s="208">
        <v>98.543467000000007</v>
      </c>
      <c r="AG6" s="208">
        <v>99.087025096999994</v>
      </c>
      <c r="AH6" s="208">
        <v>101.49624939</v>
      </c>
      <c r="AI6" s="208">
        <v>101.88451143</v>
      </c>
      <c r="AJ6" s="208">
        <v>102.77903241999999</v>
      </c>
      <c r="AK6" s="208">
        <v>104.46421463</v>
      </c>
      <c r="AL6" s="208">
        <v>104.34663139</v>
      </c>
      <c r="AM6" s="208">
        <v>103.03795468</v>
      </c>
      <c r="AN6" s="208">
        <v>102.91780371999999</v>
      </c>
      <c r="AO6" s="208">
        <v>103.10437761</v>
      </c>
      <c r="AP6" s="208">
        <v>100.39473583</v>
      </c>
      <c r="AQ6" s="208">
        <v>94.420545451999999</v>
      </c>
      <c r="AR6" s="208">
        <v>95.766694833000003</v>
      </c>
      <c r="AS6" s="208">
        <v>97.462303805999994</v>
      </c>
      <c r="AT6" s="208">
        <v>97.147755226000001</v>
      </c>
      <c r="AU6" s="208">
        <v>97.252284500000002</v>
      </c>
      <c r="AV6" s="208">
        <v>96.510560096999995</v>
      </c>
      <c r="AW6" s="208">
        <v>99.484282300000004</v>
      </c>
      <c r="AX6" s="208">
        <v>99.635529613000003</v>
      </c>
      <c r="AY6" s="208">
        <v>100.33393171</v>
      </c>
      <c r="AZ6" s="208">
        <v>92.371726429000006</v>
      </c>
      <c r="BA6" s="208">
        <v>99.734250967999998</v>
      </c>
      <c r="BB6" s="208">
        <v>101.19347587</v>
      </c>
      <c r="BC6" s="208">
        <v>100.97446219</v>
      </c>
      <c r="BD6" s="208">
        <v>101.20182217</v>
      </c>
      <c r="BE6" s="208">
        <v>101.86944803</v>
      </c>
      <c r="BF6" s="208">
        <v>103.19182332</v>
      </c>
      <c r="BG6" s="208">
        <v>102.47790000000001</v>
      </c>
      <c r="BH6" s="208">
        <v>102.8753</v>
      </c>
      <c r="BI6" s="324">
        <v>102.9415</v>
      </c>
      <c r="BJ6" s="324">
        <v>103.12569999999999</v>
      </c>
      <c r="BK6" s="324">
        <v>103.2748</v>
      </c>
      <c r="BL6" s="324">
        <v>103.5538</v>
      </c>
      <c r="BM6" s="324">
        <v>103.6503</v>
      </c>
      <c r="BN6" s="324">
        <v>103.8442</v>
      </c>
      <c r="BO6" s="324">
        <v>104.1147</v>
      </c>
      <c r="BP6" s="324">
        <v>104.42919999999999</v>
      </c>
      <c r="BQ6" s="324">
        <v>104.83969999999999</v>
      </c>
      <c r="BR6" s="324">
        <v>105.2945</v>
      </c>
      <c r="BS6" s="324">
        <v>105.90430000000001</v>
      </c>
      <c r="BT6" s="324">
        <v>106.1901</v>
      </c>
      <c r="BU6" s="324">
        <v>106.62739999999999</v>
      </c>
      <c r="BV6" s="324">
        <v>106.6656</v>
      </c>
    </row>
    <row r="7" spans="1:74" ht="11.15" customHeight="1" x14ac:dyDescent="0.25">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0.98403575862000003</v>
      </c>
      <c r="AO7" s="208">
        <v>0.94255599999999995</v>
      </c>
      <c r="AP7" s="208">
        <v>0.91711303333000005</v>
      </c>
      <c r="AQ7" s="208">
        <v>0.87342490322999999</v>
      </c>
      <c r="AR7" s="208">
        <v>0.85150939999999997</v>
      </c>
      <c r="AS7" s="208">
        <v>0.86384367742000001</v>
      </c>
      <c r="AT7" s="208">
        <v>0.86599212903</v>
      </c>
      <c r="AU7" s="208">
        <v>0.89927903333000003</v>
      </c>
      <c r="AV7" s="208">
        <v>0.93806293547999997</v>
      </c>
      <c r="AW7" s="208">
        <v>0.98584203332999998</v>
      </c>
      <c r="AX7" s="208">
        <v>1.0052049354999999</v>
      </c>
      <c r="AY7" s="208">
        <v>1.0203924516</v>
      </c>
      <c r="AZ7" s="208">
        <v>1.0130256070999999</v>
      </c>
      <c r="BA7" s="208">
        <v>1.0155147741999999</v>
      </c>
      <c r="BB7" s="208">
        <v>0.98381166666999997</v>
      </c>
      <c r="BC7" s="208">
        <v>0.935639</v>
      </c>
      <c r="BD7" s="208">
        <v>0.92383276667000003</v>
      </c>
      <c r="BE7" s="208">
        <v>0.84774983870999998</v>
      </c>
      <c r="BF7" s="208">
        <v>0.89884848387000005</v>
      </c>
      <c r="BG7" s="208">
        <v>0.87769439999999999</v>
      </c>
      <c r="BH7" s="208">
        <v>0.88384300000000005</v>
      </c>
      <c r="BI7" s="324">
        <v>0.92456199999999999</v>
      </c>
      <c r="BJ7" s="324">
        <v>0.9132962</v>
      </c>
      <c r="BK7" s="324">
        <v>0.91634320000000002</v>
      </c>
      <c r="BL7" s="324">
        <v>0.91477839999999999</v>
      </c>
      <c r="BM7" s="324">
        <v>0.92195950000000004</v>
      </c>
      <c r="BN7" s="324">
        <v>0.86558290000000004</v>
      </c>
      <c r="BO7" s="324">
        <v>0.76647030000000005</v>
      </c>
      <c r="BP7" s="324">
        <v>0.68997039999999998</v>
      </c>
      <c r="BQ7" s="324">
        <v>0.66905040000000005</v>
      </c>
      <c r="BR7" s="324">
        <v>0.70471300000000003</v>
      </c>
      <c r="BS7" s="324">
        <v>0.82593519999999998</v>
      </c>
      <c r="BT7" s="324">
        <v>0.85193459999999999</v>
      </c>
      <c r="BU7" s="324">
        <v>0.8890806</v>
      </c>
      <c r="BV7" s="324">
        <v>0.91226890000000005</v>
      </c>
    </row>
    <row r="8" spans="1:74" ht="11.15" customHeight="1" x14ac:dyDescent="0.25">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2.9078538064999999</v>
      </c>
      <c r="AB8" s="208">
        <v>2.7408081786</v>
      </c>
      <c r="AC8" s="208">
        <v>2.9682854193999999</v>
      </c>
      <c r="AD8" s="208">
        <v>2.9067002333</v>
      </c>
      <c r="AE8" s="208">
        <v>2.8302500967999999</v>
      </c>
      <c r="AF8" s="208">
        <v>2.7199797333000002</v>
      </c>
      <c r="AG8" s="208">
        <v>2.1559208065000002</v>
      </c>
      <c r="AH8" s="208">
        <v>2.9431219676999998</v>
      </c>
      <c r="AI8" s="208">
        <v>2.8031206666999999</v>
      </c>
      <c r="AJ8" s="208">
        <v>2.7947197418999998</v>
      </c>
      <c r="AK8" s="208">
        <v>2.7886999000000001</v>
      </c>
      <c r="AL8" s="208">
        <v>2.8206678386999999</v>
      </c>
      <c r="AM8" s="208">
        <v>2.7764848387000001</v>
      </c>
      <c r="AN8" s="208">
        <v>2.797020931</v>
      </c>
      <c r="AO8" s="208">
        <v>2.8372427741999999</v>
      </c>
      <c r="AP8" s="208">
        <v>2.6858087667000001</v>
      </c>
      <c r="AQ8" s="208">
        <v>2.0765724516000001</v>
      </c>
      <c r="AR8" s="208">
        <v>2.0742200999999998</v>
      </c>
      <c r="AS8" s="208">
        <v>2.1863874515999999</v>
      </c>
      <c r="AT8" s="208">
        <v>1.4189738064999999</v>
      </c>
      <c r="AU8" s="208">
        <v>1.6299845666999999</v>
      </c>
      <c r="AV8" s="208">
        <v>1.248445</v>
      </c>
      <c r="AW8" s="208">
        <v>2.0165351</v>
      </c>
      <c r="AX8" s="208">
        <v>2.1640166128999998</v>
      </c>
      <c r="AY8" s="208">
        <v>2.2062401934999998</v>
      </c>
      <c r="AZ8" s="208">
        <v>2.2258893929000001</v>
      </c>
      <c r="BA8" s="208">
        <v>2.3505374194000002</v>
      </c>
      <c r="BB8" s="208">
        <v>2.3232038667000001</v>
      </c>
      <c r="BC8" s="208">
        <v>2.1819841289999999</v>
      </c>
      <c r="BD8" s="208">
        <v>2.2593131667000002</v>
      </c>
      <c r="BE8" s="208">
        <v>2.2826378709999999</v>
      </c>
      <c r="BF8" s="208">
        <v>1.9834727419</v>
      </c>
      <c r="BG8" s="208">
        <v>1.5466960000000001</v>
      </c>
      <c r="BH8" s="208">
        <v>2.268573</v>
      </c>
      <c r="BI8" s="324">
        <v>2.290381</v>
      </c>
      <c r="BJ8" s="324">
        <v>2.3773789999999999</v>
      </c>
      <c r="BK8" s="324">
        <v>2.3504360000000002</v>
      </c>
      <c r="BL8" s="324">
        <v>2.324379</v>
      </c>
      <c r="BM8" s="324">
        <v>2.3014579999999998</v>
      </c>
      <c r="BN8" s="324">
        <v>2.2780420000000001</v>
      </c>
      <c r="BO8" s="324">
        <v>2.255363</v>
      </c>
      <c r="BP8" s="324">
        <v>2.205066</v>
      </c>
      <c r="BQ8" s="324">
        <v>2.1735899999999999</v>
      </c>
      <c r="BR8" s="324">
        <v>2.1218370000000002</v>
      </c>
      <c r="BS8" s="324">
        <v>2.1103329999999998</v>
      </c>
      <c r="BT8" s="324">
        <v>1.9818420000000001</v>
      </c>
      <c r="BU8" s="324">
        <v>2.1615679999999999</v>
      </c>
      <c r="BV8" s="324">
        <v>2.1651250000000002</v>
      </c>
    </row>
    <row r="9" spans="1:74" ht="11.15" customHeight="1" x14ac:dyDescent="0.25">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92.070431386999999</v>
      </c>
      <c r="AB9" s="208">
        <v>92.920637821</v>
      </c>
      <c r="AC9" s="208">
        <v>93.143393774000003</v>
      </c>
      <c r="AD9" s="208">
        <v>93.660877099999993</v>
      </c>
      <c r="AE9" s="208">
        <v>94.505781451999994</v>
      </c>
      <c r="AF9" s="208">
        <v>94.927182333000005</v>
      </c>
      <c r="AG9" s="208">
        <v>96.113438451999997</v>
      </c>
      <c r="AH9" s="208">
        <v>97.815203065000006</v>
      </c>
      <c r="AI9" s="208">
        <v>98.264939166999994</v>
      </c>
      <c r="AJ9" s="208">
        <v>99.100135710000004</v>
      </c>
      <c r="AK9" s="208">
        <v>100.7336553</v>
      </c>
      <c r="AL9" s="208">
        <v>100.56890084</v>
      </c>
      <c r="AM9" s="208">
        <v>99.293131838999997</v>
      </c>
      <c r="AN9" s="208">
        <v>99.136747033999995</v>
      </c>
      <c r="AO9" s="208">
        <v>99.324578838999997</v>
      </c>
      <c r="AP9" s="208">
        <v>96.791814032999994</v>
      </c>
      <c r="AQ9" s="208">
        <v>91.470548097000005</v>
      </c>
      <c r="AR9" s="208">
        <v>92.840965333</v>
      </c>
      <c r="AS9" s="208">
        <v>94.412072676999998</v>
      </c>
      <c r="AT9" s="208">
        <v>94.862789289999995</v>
      </c>
      <c r="AU9" s="208">
        <v>94.723020899999995</v>
      </c>
      <c r="AV9" s="208">
        <v>94.324052160999997</v>
      </c>
      <c r="AW9" s="208">
        <v>96.481905166999994</v>
      </c>
      <c r="AX9" s="208">
        <v>96.466308065000007</v>
      </c>
      <c r="AY9" s="208">
        <v>97.107299065000007</v>
      </c>
      <c r="AZ9" s="208">
        <v>89.132811429</v>
      </c>
      <c r="BA9" s="208">
        <v>96.368198774000007</v>
      </c>
      <c r="BB9" s="208">
        <v>97.886460333000002</v>
      </c>
      <c r="BC9" s="208">
        <v>97.856839065000003</v>
      </c>
      <c r="BD9" s="208">
        <v>98.018676232999994</v>
      </c>
      <c r="BE9" s="208">
        <v>98.739060323000004</v>
      </c>
      <c r="BF9" s="208">
        <v>100.3095021</v>
      </c>
      <c r="BG9" s="208">
        <v>100.0535</v>
      </c>
      <c r="BH9" s="208">
        <v>99.722849999999994</v>
      </c>
      <c r="BI9" s="324">
        <v>99.726529999999997</v>
      </c>
      <c r="BJ9" s="324">
        <v>99.835049999999995</v>
      </c>
      <c r="BK9" s="324">
        <v>100.008</v>
      </c>
      <c r="BL9" s="324">
        <v>100.3146</v>
      </c>
      <c r="BM9" s="324">
        <v>100.4268</v>
      </c>
      <c r="BN9" s="324">
        <v>100.70050000000001</v>
      </c>
      <c r="BO9" s="324">
        <v>101.0929</v>
      </c>
      <c r="BP9" s="324">
        <v>101.5342</v>
      </c>
      <c r="BQ9" s="324">
        <v>101.9971</v>
      </c>
      <c r="BR9" s="324">
        <v>102.4679</v>
      </c>
      <c r="BS9" s="324">
        <v>102.968</v>
      </c>
      <c r="BT9" s="324">
        <v>103.3563</v>
      </c>
      <c r="BU9" s="324">
        <v>103.5767</v>
      </c>
      <c r="BV9" s="324">
        <v>103.5882</v>
      </c>
    </row>
    <row r="10" spans="1:74" ht="11.15" customHeight="1" x14ac:dyDescent="0.25">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89.253806452000006</v>
      </c>
      <c r="AB10" s="208">
        <v>89.861857142999995</v>
      </c>
      <c r="AC10" s="208">
        <v>90.273258064999993</v>
      </c>
      <c r="AD10" s="208">
        <v>90.7102</v>
      </c>
      <c r="AE10" s="208">
        <v>91.402483871000001</v>
      </c>
      <c r="AF10" s="208">
        <v>91.654566666999997</v>
      </c>
      <c r="AG10" s="208">
        <v>92.160129032</v>
      </c>
      <c r="AH10" s="208">
        <v>94.400935484000001</v>
      </c>
      <c r="AI10" s="208">
        <v>94.762033333000005</v>
      </c>
      <c r="AJ10" s="208">
        <v>95.594032257999999</v>
      </c>
      <c r="AK10" s="208">
        <v>97.1614</v>
      </c>
      <c r="AL10" s="208">
        <v>97.052064516000002</v>
      </c>
      <c r="AM10" s="208">
        <v>95.304419354999993</v>
      </c>
      <c r="AN10" s="208">
        <v>95.193275861999993</v>
      </c>
      <c r="AO10" s="208">
        <v>95.365838710000006</v>
      </c>
      <c r="AP10" s="208">
        <v>92.859566666999996</v>
      </c>
      <c r="AQ10" s="208">
        <v>87.333774194</v>
      </c>
      <c r="AR10" s="208">
        <v>88.578900000000004</v>
      </c>
      <c r="AS10" s="208">
        <v>90.147225805999994</v>
      </c>
      <c r="AT10" s="208">
        <v>89.856290322999996</v>
      </c>
      <c r="AU10" s="208">
        <v>89.952966666999998</v>
      </c>
      <c r="AV10" s="208">
        <v>89.266935484000001</v>
      </c>
      <c r="AW10" s="208">
        <v>92.017466666999994</v>
      </c>
      <c r="AX10" s="208">
        <v>92.157354839000007</v>
      </c>
      <c r="AY10" s="208">
        <v>92.846612902999993</v>
      </c>
      <c r="AZ10" s="208">
        <v>86.271785714000004</v>
      </c>
      <c r="BA10" s="208">
        <v>92.323322580999999</v>
      </c>
      <c r="BB10" s="208">
        <v>93.276300000000006</v>
      </c>
      <c r="BC10" s="208">
        <v>93.056903226000003</v>
      </c>
      <c r="BD10" s="208">
        <v>93.260400000000004</v>
      </c>
      <c r="BE10" s="208">
        <v>93.980774194000006</v>
      </c>
      <c r="BF10" s="208">
        <v>95.106677418999993</v>
      </c>
      <c r="BG10" s="208">
        <v>94.475679999999997</v>
      </c>
      <c r="BH10" s="208">
        <v>94.855220000000003</v>
      </c>
      <c r="BI10" s="324">
        <v>94.898409999999998</v>
      </c>
      <c r="BJ10" s="324">
        <v>95.075770000000006</v>
      </c>
      <c r="BK10" s="324">
        <v>95.214129999999997</v>
      </c>
      <c r="BL10" s="324">
        <v>95.468230000000005</v>
      </c>
      <c r="BM10" s="324">
        <v>95.558940000000007</v>
      </c>
      <c r="BN10" s="324">
        <v>95.737570000000005</v>
      </c>
      <c r="BO10" s="324">
        <v>95.986519999999999</v>
      </c>
      <c r="BP10" s="324">
        <v>96.276840000000007</v>
      </c>
      <c r="BQ10" s="324">
        <v>96.655190000000005</v>
      </c>
      <c r="BR10" s="324">
        <v>97.074399999999997</v>
      </c>
      <c r="BS10" s="324">
        <v>97.636650000000003</v>
      </c>
      <c r="BT10" s="324">
        <v>97.900139999999993</v>
      </c>
      <c r="BU10" s="324">
        <v>98.303259999999995</v>
      </c>
      <c r="BV10" s="324">
        <v>98.338509999999999</v>
      </c>
    </row>
    <row r="11" spans="1:74" ht="11.15" customHeight="1" x14ac:dyDescent="0.25">
      <c r="A11" s="562" t="s">
        <v>539</v>
      </c>
      <c r="B11" s="563" t="s">
        <v>963</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4.5444322581E-2</v>
      </c>
      <c r="BB11" s="208">
        <v>2.7103333333E-4</v>
      </c>
      <c r="BC11" s="208">
        <v>5.4031225805999998E-2</v>
      </c>
      <c r="BD11" s="208">
        <v>3.7186666667000001E-4</v>
      </c>
      <c r="BE11" s="208">
        <v>5.5981774194000002E-2</v>
      </c>
      <c r="BF11" s="208">
        <v>6.9454838709999997E-4</v>
      </c>
      <c r="BG11" s="208">
        <v>8.8338566667000004E-2</v>
      </c>
      <c r="BH11" s="208">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964</v>
      </c>
      <c r="B12" s="563" t="s">
        <v>965</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7.1176167742000001</v>
      </c>
      <c r="AM12" s="208">
        <v>8.0743546774000006</v>
      </c>
      <c r="AN12" s="208">
        <v>7.7857302413999996</v>
      </c>
      <c r="AO12" s="208">
        <v>7.8796419676999996</v>
      </c>
      <c r="AP12" s="208">
        <v>7.0155182332999999</v>
      </c>
      <c r="AQ12" s="208">
        <v>5.8851030323</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7.4426269999999999</v>
      </c>
      <c r="BA12" s="208">
        <v>10.355585194</v>
      </c>
      <c r="BB12" s="208">
        <v>10.227275799999999</v>
      </c>
      <c r="BC12" s="208">
        <v>10.158760097</v>
      </c>
      <c r="BD12" s="208">
        <v>9.0456053999999995</v>
      </c>
      <c r="BE12" s="208">
        <v>9.6820432581000002</v>
      </c>
      <c r="BF12" s="208">
        <v>9.6213580967999999</v>
      </c>
      <c r="BG12" s="208">
        <v>9.5600643105999996</v>
      </c>
      <c r="BH12" s="208">
        <v>9.8462476480000003</v>
      </c>
      <c r="BI12" s="324">
        <v>10.671687432000001</v>
      </c>
      <c r="BJ12" s="324">
        <v>11.00163012</v>
      </c>
      <c r="BK12" s="324">
        <v>11.246813904</v>
      </c>
      <c r="BL12" s="324">
        <v>11.190762329</v>
      </c>
      <c r="BM12" s="324">
        <v>10.998223082000001</v>
      </c>
      <c r="BN12" s="324">
        <v>10.775594760000001</v>
      </c>
      <c r="BO12" s="324">
        <v>11.339758973</v>
      </c>
      <c r="BP12" s="324">
        <v>11.672477877</v>
      </c>
      <c r="BQ12" s="324">
        <v>12.240555307999999</v>
      </c>
      <c r="BR12" s="324">
        <v>12.030500582</v>
      </c>
      <c r="BS12" s="324">
        <v>10.343084658</v>
      </c>
      <c r="BT12" s="324">
        <v>10.64530021</v>
      </c>
      <c r="BU12" s="324">
        <v>12.563311951999999</v>
      </c>
      <c r="BV12" s="324">
        <v>12.838318903999999</v>
      </c>
    </row>
    <row r="13" spans="1:74" ht="11.15" customHeight="1" x14ac:dyDescent="0.25">
      <c r="A13" s="562" t="s">
        <v>538</v>
      </c>
      <c r="B13" s="563" t="s">
        <v>927</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8.0265798709999991</v>
      </c>
      <c r="AN13" s="208">
        <v>8.0215104137999997</v>
      </c>
      <c r="AO13" s="208">
        <v>6.7850676128999998</v>
      </c>
      <c r="AP13" s="208">
        <v>6.2270590666999999</v>
      </c>
      <c r="AQ13" s="208">
        <v>5.9251954838999996</v>
      </c>
      <c r="AR13" s="208">
        <v>6.0856844667000001</v>
      </c>
      <c r="AS13" s="208">
        <v>6.6553102903000001</v>
      </c>
      <c r="AT13" s="208">
        <v>6.7240330000000004</v>
      </c>
      <c r="AU13" s="208">
        <v>5.7655893000000003</v>
      </c>
      <c r="AV13" s="208">
        <v>6.4281642580999998</v>
      </c>
      <c r="AW13" s="208">
        <v>6.9623574333000002</v>
      </c>
      <c r="AX13" s="208">
        <v>8.4228526773999999</v>
      </c>
      <c r="AY13" s="208">
        <v>8.9569485806000007</v>
      </c>
      <c r="AZ13" s="208">
        <v>9.5057082143000002</v>
      </c>
      <c r="BA13" s="208">
        <v>7.6545735806000001</v>
      </c>
      <c r="BB13" s="208">
        <v>6.9447321666999997</v>
      </c>
      <c r="BC13" s="208">
        <v>6.5546419677000003</v>
      </c>
      <c r="BD13" s="208">
        <v>6.9278436333000002</v>
      </c>
      <c r="BE13" s="208">
        <v>7.2913991935000002</v>
      </c>
      <c r="BF13" s="208">
        <v>7.1245531289999997</v>
      </c>
      <c r="BG13" s="208">
        <v>6.8825310000000002</v>
      </c>
      <c r="BH13" s="208">
        <v>6.2611030000000003</v>
      </c>
      <c r="BI13" s="324">
        <v>6.4759760000000002</v>
      </c>
      <c r="BJ13" s="324">
        <v>7.6512650000000004</v>
      </c>
      <c r="BK13" s="324">
        <v>7.6754639999999998</v>
      </c>
      <c r="BL13" s="324">
        <v>7.7719189999999996</v>
      </c>
      <c r="BM13" s="324">
        <v>6.6400439999999996</v>
      </c>
      <c r="BN13" s="324">
        <v>6.3280250000000002</v>
      </c>
      <c r="BO13" s="324">
        <v>6.3043240000000003</v>
      </c>
      <c r="BP13" s="324">
        <v>6.452744</v>
      </c>
      <c r="BQ13" s="324">
        <v>6.4979069999999997</v>
      </c>
      <c r="BR13" s="324">
        <v>6.3497589999999997</v>
      </c>
      <c r="BS13" s="324">
        <v>6.2897410000000002</v>
      </c>
      <c r="BT13" s="324">
        <v>6.2886369999999996</v>
      </c>
      <c r="BU13" s="324">
        <v>6.212612</v>
      </c>
      <c r="BV13" s="324">
        <v>7.6380179999999998</v>
      </c>
    </row>
    <row r="14" spans="1:74" ht="11.15" customHeight="1" x14ac:dyDescent="0.25">
      <c r="A14" s="562" t="s">
        <v>966</v>
      </c>
      <c r="B14" s="563" t="s">
        <v>928</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8.3778019333000007</v>
      </c>
      <c r="AL14" s="208">
        <v>8.4229347741999998</v>
      </c>
      <c r="AM14" s="208">
        <v>8.3915735484000002</v>
      </c>
      <c r="AN14" s="208">
        <v>7.8778925172000003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8.2509293333000002</v>
      </c>
      <c r="AX14" s="208">
        <v>8.0294680323000005</v>
      </c>
      <c r="AY14" s="208">
        <v>8.3328895160999998</v>
      </c>
      <c r="AZ14" s="208">
        <v>7.7003808213999996</v>
      </c>
      <c r="BA14" s="208">
        <v>8.8512142902999997</v>
      </c>
      <c r="BB14" s="208">
        <v>8.5866539667000001</v>
      </c>
      <c r="BC14" s="208">
        <v>8.4906717419</v>
      </c>
      <c r="BD14" s="208">
        <v>8.9294553333</v>
      </c>
      <c r="BE14" s="208">
        <v>8.5619717741999999</v>
      </c>
      <c r="BF14" s="208">
        <v>8.5442116128999999</v>
      </c>
      <c r="BG14" s="208">
        <v>8.764545</v>
      </c>
      <c r="BH14" s="208">
        <v>8.8216769999999993</v>
      </c>
      <c r="BI14" s="324">
        <v>9.2377260000000003</v>
      </c>
      <c r="BJ14" s="324">
        <v>9.3204930000000008</v>
      </c>
      <c r="BK14" s="324">
        <v>9.1393609999999992</v>
      </c>
      <c r="BL14" s="324">
        <v>9.2075289999999992</v>
      </c>
      <c r="BM14" s="324">
        <v>9.0711220000000008</v>
      </c>
      <c r="BN14" s="324">
        <v>8.3572539999999993</v>
      </c>
      <c r="BO14" s="324">
        <v>8.5535960000000006</v>
      </c>
      <c r="BP14" s="324">
        <v>8.7683129999999991</v>
      </c>
      <c r="BQ14" s="324">
        <v>9.4050399999999996</v>
      </c>
      <c r="BR14" s="324">
        <v>9.3444120000000002</v>
      </c>
      <c r="BS14" s="324">
        <v>9.2346219999999999</v>
      </c>
      <c r="BT14" s="324">
        <v>9.2525960000000005</v>
      </c>
      <c r="BU14" s="324">
        <v>9.3702620000000003</v>
      </c>
      <c r="BV14" s="324">
        <v>9.4197749999999996</v>
      </c>
    </row>
    <row r="15" spans="1:74" ht="11.15" customHeight="1" x14ac:dyDescent="0.25">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0.15996774193999999</v>
      </c>
      <c r="AB15" s="208">
        <v>0.16107142857000001</v>
      </c>
      <c r="AC15" s="208">
        <v>0.16180645161000001</v>
      </c>
      <c r="AD15" s="208">
        <v>0.16259999999999999</v>
      </c>
      <c r="AE15" s="208">
        <v>0.16383870968</v>
      </c>
      <c r="AF15" s="208">
        <v>0.16426666667000001</v>
      </c>
      <c r="AG15" s="208">
        <v>0.16519354839</v>
      </c>
      <c r="AH15" s="208">
        <v>0.16919354839</v>
      </c>
      <c r="AI15" s="208">
        <v>0.16986666667</v>
      </c>
      <c r="AJ15" s="208">
        <v>0.17135483871000001</v>
      </c>
      <c r="AK15" s="208">
        <v>0.17416666667</v>
      </c>
      <c r="AL15" s="208">
        <v>0.17396774194</v>
      </c>
      <c r="AM15" s="208">
        <v>0.17970967741999999</v>
      </c>
      <c r="AN15" s="208">
        <v>0.17948275861999999</v>
      </c>
      <c r="AO15" s="208">
        <v>0.17983870967999999</v>
      </c>
      <c r="AP15" s="208">
        <v>0.17510000000000001</v>
      </c>
      <c r="AQ15" s="208">
        <v>0.16467741934999999</v>
      </c>
      <c r="AR15" s="208">
        <v>0.16703333333000001</v>
      </c>
      <c r="AS15" s="208">
        <v>0.16996774194</v>
      </c>
      <c r="AT15" s="208">
        <v>0.16941935484000001</v>
      </c>
      <c r="AU15" s="208">
        <v>0.1696</v>
      </c>
      <c r="AV15" s="208">
        <v>0.16832258065</v>
      </c>
      <c r="AW15" s="208">
        <v>0.17349999999999999</v>
      </c>
      <c r="AX15" s="208">
        <v>0.17377419355000001</v>
      </c>
      <c r="AY15" s="208">
        <v>0.17019354839</v>
      </c>
      <c r="AZ15" s="208">
        <v>0.20178571429</v>
      </c>
      <c r="BA15" s="208">
        <v>0.1724516129</v>
      </c>
      <c r="BB15" s="208">
        <v>0.1777</v>
      </c>
      <c r="BC15" s="208">
        <v>0.11058064516</v>
      </c>
      <c r="BD15" s="208">
        <v>0.15703333333</v>
      </c>
      <c r="BE15" s="208">
        <v>0.14867741935000001</v>
      </c>
      <c r="BF15" s="208">
        <v>0.14467741935</v>
      </c>
      <c r="BG15" s="208">
        <v>0.16897390000000001</v>
      </c>
      <c r="BH15" s="208">
        <v>0.16965230000000001</v>
      </c>
      <c r="BI15" s="324">
        <v>0.16972960000000001</v>
      </c>
      <c r="BJ15" s="324">
        <v>0.1700468</v>
      </c>
      <c r="BK15" s="324">
        <v>0.17029430000000001</v>
      </c>
      <c r="BL15" s="324">
        <v>0.1707487</v>
      </c>
      <c r="BM15" s="324">
        <v>0.17091100000000001</v>
      </c>
      <c r="BN15" s="324">
        <v>0.17123050000000001</v>
      </c>
      <c r="BO15" s="324">
        <v>0.17167569999999999</v>
      </c>
      <c r="BP15" s="324">
        <v>0.17219499999999999</v>
      </c>
      <c r="BQ15" s="324">
        <v>0.17287169999999999</v>
      </c>
      <c r="BR15" s="324">
        <v>0.17362150000000001</v>
      </c>
      <c r="BS15" s="324">
        <v>0.17462710000000001</v>
      </c>
      <c r="BT15" s="324">
        <v>0.17509830000000001</v>
      </c>
      <c r="BU15" s="324">
        <v>0.17581930000000001</v>
      </c>
      <c r="BV15" s="324">
        <v>0.17588239999999999</v>
      </c>
    </row>
    <row r="16" spans="1:74" ht="11.15" customHeight="1" x14ac:dyDescent="0.25">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18.428903225999999</v>
      </c>
      <c r="AN16" s="208">
        <v>18.500034483</v>
      </c>
      <c r="AO16" s="208">
        <v>1.6581612903</v>
      </c>
      <c r="AP16" s="208">
        <v>-10.2593</v>
      </c>
      <c r="AQ16" s="208">
        <v>-14.444580645</v>
      </c>
      <c r="AR16" s="208">
        <v>-11.942866667000001</v>
      </c>
      <c r="AS16" s="208">
        <v>-5.2030000000000003</v>
      </c>
      <c r="AT16" s="208">
        <v>-7.3582580645000002</v>
      </c>
      <c r="AU16" s="208">
        <v>-10.5617</v>
      </c>
      <c r="AV16" s="208">
        <v>-2.9866129032000002</v>
      </c>
      <c r="AW16" s="208">
        <v>-0.13676666667000001</v>
      </c>
      <c r="AX16" s="208">
        <v>19.032741935000001</v>
      </c>
      <c r="AY16" s="208">
        <v>22.782387097000001</v>
      </c>
      <c r="AZ16" s="208">
        <v>27.905249999999999</v>
      </c>
      <c r="BA16" s="208">
        <v>1.9092258065000001</v>
      </c>
      <c r="BB16" s="208">
        <v>-5.5194999999999999</v>
      </c>
      <c r="BC16" s="208">
        <v>-13.441129031999999</v>
      </c>
      <c r="BD16" s="208">
        <v>-8.2589333332999999</v>
      </c>
      <c r="BE16" s="208">
        <v>-5.4716451612999997</v>
      </c>
      <c r="BF16" s="208">
        <v>-5.3508387096999996</v>
      </c>
      <c r="BG16" s="208">
        <v>-12.842133333</v>
      </c>
      <c r="BH16" s="208">
        <v>-11.058709677</v>
      </c>
      <c r="BI16" s="324">
        <v>3.3069730000000002</v>
      </c>
      <c r="BJ16" s="324">
        <v>20.05932</v>
      </c>
      <c r="BK16" s="324">
        <v>22.531649999999999</v>
      </c>
      <c r="BL16" s="324">
        <v>17.979019999999998</v>
      </c>
      <c r="BM16" s="324">
        <v>3.2153119999999999</v>
      </c>
      <c r="BN16" s="324">
        <v>-7.629035</v>
      </c>
      <c r="BO16" s="324">
        <v>-13.77153</v>
      </c>
      <c r="BP16" s="324">
        <v>-9.4692989999999995</v>
      </c>
      <c r="BQ16" s="324">
        <v>-5.017722</v>
      </c>
      <c r="BR16" s="324">
        <v>-7.0724</v>
      </c>
      <c r="BS16" s="324">
        <v>-11.97517</v>
      </c>
      <c r="BT16" s="324">
        <v>-9.0028269999999999</v>
      </c>
      <c r="BU16" s="324">
        <v>2.9945529999999998</v>
      </c>
      <c r="BV16" s="324">
        <v>20.344149999999999</v>
      </c>
    </row>
    <row r="17" spans="1:74" ht="11.15" customHeight="1" x14ac:dyDescent="0.25">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109.89250474000001</v>
      </c>
      <c r="AB17" s="208">
        <v>106.85870885999999</v>
      </c>
      <c r="AC17" s="208">
        <v>94.502278161000007</v>
      </c>
      <c r="AD17" s="208">
        <v>73.771437867000003</v>
      </c>
      <c r="AE17" s="208">
        <v>71.015758097000003</v>
      </c>
      <c r="AF17" s="208">
        <v>72.100847567000002</v>
      </c>
      <c r="AG17" s="208">
        <v>78.903189741999995</v>
      </c>
      <c r="AH17" s="208">
        <v>80.028745354999998</v>
      </c>
      <c r="AI17" s="208">
        <v>74.772133100000005</v>
      </c>
      <c r="AJ17" s="208">
        <v>77.603951710000004</v>
      </c>
      <c r="AK17" s="208">
        <v>95.088549299999997</v>
      </c>
      <c r="AL17" s="208">
        <v>103.56267755</v>
      </c>
      <c r="AM17" s="208">
        <v>105.90130752</v>
      </c>
      <c r="AN17" s="208">
        <v>106.42738986000001</v>
      </c>
      <c r="AO17" s="208">
        <v>88.035914547999994</v>
      </c>
      <c r="AP17" s="208">
        <v>75.084791332999998</v>
      </c>
      <c r="AQ17" s="208">
        <v>66.313420128999994</v>
      </c>
      <c r="AR17" s="208">
        <v>71.769440099999997</v>
      </c>
      <c r="AS17" s="208">
        <v>80.638456934999994</v>
      </c>
      <c r="AT17" s="208">
        <v>77.899485451999993</v>
      </c>
      <c r="AU17" s="208">
        <v>72.187571000000005</v>
      </c>
      <c r="AV17" s="208">
        <v>77.341737839000004</v>
      </c>
      <c r="AW17" s="208">
        <v>81.505070099999998</v>
      </c>
      <c r="AX17" s="208">
        <v>102.12006765</v>
      </c>
      <c r="AY17" s="208">
        <v>106.78467506</v>
      </c>
      <c r="AZ17" s="208">
        <v>108.94571796</v>
      </c>
      <c r="BA17" s="208">
        <v>82.898971322999998</v>
      </c>
      <c r="BB17" s="208">
        <v>76.066190899999995</v>
      </c>
      <c r="BC17" s="208">
        <v>67.686263612999994</v>
      </c>
      <c r="BD17" s="208">
        <v>74.112076700000003</v>
      </c>
      <c r="BE17" s="208">
        <v>77.761492742000001</v>
      </c>
      <c r="BF17" s="208">
        <v>78.860471129000004</v>
      </c>
      <c r="BG17" s="208">
        <v>70.448780567</v>
      </c>
      <c r="BH17" s="208">
        <v>71.638592622999994</v>
      </c>
      <c r="BI17" s="324">
        <v>85.15428</v>
      </c>
      <c r="BJ17" s="324">
        <v>102.93429999999999</v>
      </c>
      <c r="BK17" s="324">
        <v>105.6554</v>
      </c>
      <c r="BL17" s="324">
        <v>101.3416</v>
      </c>
      <c r="BM17" s="324">
        <v>85.665859999999995</v>
      </c>
      <c r="BN17" s="324">
        <v>75.647300000000001</v>
      </c>
      <c r="BO17" s="324">
        <v>68.974860000000007</v>
      </c>
      <c r="BP17" s="324">
        <v>73.179590000000005</v>
      </c>
      <c r="BQ17" s="324">
        <v>76.862650000000002</v>
      </c>
      <c r="BR17" s="324">
        <v>75.404089999999997</v>
      </c>
      <c r="BS17" s="324">
        <v>72.636480000000006</v>
      </c>
      <c r="BT17" s="324">
        <v>75.542400000000001</v>
      </c>
      <c r="BU17" s="324">
        <v>85.965270000000004</v>
      </c>
      <c r="BV17" s="324">
        <v>104.5385</v>
      </c>
    </row>
    <row r="18" spans="1:74" ht="11.15" customHeight="1" x14ac:dyDescent="0.25">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0.56876590741999999</v>
      </c>
      <c r="AB18" s="208">
        <v>0.96690114570999997</v>
      </c>
      <c r="AC18" s="208">
        <v>-5.6823841935000001E-2</v>
      </c>
      <c r="AD18" s="208">
        <v>-2.5392433333000002E-2</v>
      </c>
      <c r="AE18" s="208">
        <v>-2.1776487097000001</v>
      </c>
      <c r="AF18" s="208">
        <v>-1.4562677333</v>
      </c>
      <c r="AG18" s="208">
        <v>-1.6805146447999999</v>
      </c>
      <c r="AH18" s="208">
        <v>-1.5151271289999999</v>
      </c>
      <c r="AI18" s="208">
        <v>-1.2305054</v>
      </c>
      <c r="AJ18" s="208">
        <v>-3.1994133267999998</v>
      </c>
      <c r="AK18" s="208">
        <v>-2.2968272967000001</v>
      </c>
      <c r="AL18" s="208">
        <v>-1.2815935844999999</v>
      </c>
      <c r="AM18" s="208">
        <v>0.54304074129000002</v>
      </c>
      <c r="AN18" s="208">
        <v>-1.5488381055</v>
      </c>
      <c r="AO18" s="208">
        <v>-0.69793022613</v>
      </c>
      <c r="AP18" s="208">
        <v>-0.44319113332999999</v>
      </c>
      <c r="AQ18" s="208">
        <v>0.33235435677000003</v>
      </c>
      <c r="AR18" s="208">
        <v>-0.77015520332999998</v>
      </c>
      <c r="AS18" s="208">
        <v>-0.35144525452000003</v>
      </c>
      <c r="AT18" s="208">
        <v>-0.44070703193999999</v>
      </c>
      <c r="AU18" s="208">
        <v>0.21399607000000001</v>
      </c>
      <c r="AV18" s="208">
        <v>-2.5053308071</v>
      </c>
      <c r="AW18" s="208">
        <v>-0.34084123666999999</v>
      </c>
      <c r="AX18" s="208">
        <v>6.9909004839000005E-2</v>
      </c>
      <c r="AY18" s="208">
        <v>-0.77963645548000005</v>
      </c>
      <c r="AZ18" s="208">
        <v>-0.27528628143</v>
      </c>
      <c r="BA18" s="208">
        <v>1.2145274834999999</v>
      </c>
      <c r="BB18" s="208">
        <v>-1.4730017967</v>
      </c>
      <c r="BC18" s="208">
        <v>-0.12227425839</v>
      </c>
      <c r="BD18" s="208">
        <v>-0.29827913667</v>
      </c>
      <c r="BE18" s="208">
        <v>-0.90101338710000001</v>
      </c>
      <c r="BF18" s="208">
        <v>-1.2150225160999999</v>
      </c>
      <c r="BG18" s="208">
        <v>-8.7387566666999997E-2</v>
      </c>
      <c r="BH18" s="208">
        <v>0.17679537742000001</v>
      </c>
      <c r="BI18" s="324">
        <v>-1.9331100000000001</v>
      </c>
      <c r="BJ18" s="324">
        <v>0.25939210000000001</v>
      </c>
      <c r="BK18" s="324">
        <v>-0.56557630000000003</v>
      </c>
      <c r="BL18" s="324">
        <v>-0.58363109999999996</v>
      </c>
      <c r="BM18" s="324">
        <v>-0.80842420000000004</v>
      </c>
      <c r="BN18" s="324">
        <v>-1.451856</v>
      </c>
      <c r="BO18" s="324">
        <v>-1.131848</v>
      </c>
      <c r="BP18" s="324">
        <v>-1.3117200000000001E-2</v>
      </c>
      <c r="BQ18" s="324">
        <v>0.46807539999999997</v>
      </c>
      <c r="BR18" s="324">
        <v>1.0051479999999999</v>
      </c>
      <c r="BS18" s="324">
        <v>-0.37019950000000001</v>
      </c>
      <c r="BT18" s="324">
        <v>-0.4265293</v>
      </c>
      <c r="BU18" s="324">
        <v>-0.991039</v>
      </c>
      <c r="BV18" s="324">
        <v>0.96775990000000001</v>
      </c>
    </row>
    <row r="19" spans="1:74" ht="11.15" customHeight="1" x14ac:dyDescent="0.25">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110.46127065</v>
      </c>
      <c r="AB19" s="208">
        <v>107.82561</v>
      </c>
      <c r="AC19" s="208">
        <v>94.445454319000007</v>
      </c>
      <c r="AD19" s="208">
        <v>73.746045433000006</v>
      </c>
      <c r="AE19" s="208">
        <v>68.838109387000003</v>
      </c>
      <c r="AF19" s="208">
        <v>70.644579832999995</v>
      </c>
      <c r="AG19" s="208">
        <v>77.222675097000007</v>
      </c>
      <c r="AH19" s="208">
        <v>78.513618226000006</v>
      </c>
      <c r="AI19" s="208">
        <v>73.541627700000006</v>
      </c>
      <c r="AJ19" s="208">
        <v>74.404538383000002</v>
      </c>
      <c r="AK19" s="208">
        <v>92.791722003000004</v>
      </c>
      <c r="AL19" s="208">
        <v>102.28108396</v>
      </c>
      <c r="AM19" s="208">
        <v>106.44434826</v>
      </c>
      <c r="AN19" s="208">
        <v>104.87855175999999</v>
      </c>
      <c r="AO19" s="208">
        <v>87.337984321999997</v>
      </c>
      <c r="AP19" s="208">
        <v>74.641600199999999</v>
      </c>
      <c r="AQ19" s="208">
        <v>66.645774485999993</v>
      </c>
      <c r="AR19" s="208">
        <v>70.999284896999995</v>
      </c>
      <c r="AS19" s="208">
        <v>80.287011680999996</v>
      </c>
      <c r="AT19" s="208">
        <v>77.458778420000002</v>
      </c>
      <c r="AU19" s="208">
        <v>72.401567069999999</v>
      </c>
      <c r="AV19" s="208">
        <v>74.836407031999997</v>
      </c>
      <c r="AW19" s="208">
        <v>81.164228863000005</v>
      </c>
      <c r="AX19" s="208">
        <v>102.18997665000001</v>
      </c>
      <c r="AY19" s="208">
        <v>106.00503861</v>
      </c>
      <c r="AZ19" s="208">
        <v>108.67043167999999</v>
      </c>
      <c r="BA19" s="208">
        <v>84.113498805999996</v>
      </c>
      <c r="BB19" s="208">
        <v>74.593189103</v>
      </c>
      <c r="BC19" s="208">
        <v>67.563989355000004</v>
      </c>
      <c r="BD19" s="208">
        <v>73.813797562999994</v>
      </c>
      <c r="BE19" s="208">
        <v>76.860479354999995</v>
      </c>
      <c r="BF19" s="208">
        <v>77.645448612999999</v>
      </c>
      <c r="BG19" s="208">
        <v>70.361393000000007</v>
      </c>
      <c r="BH19" s="208">
        <v>71.815387999999999</v>
      </c>
      <c r="BI19" s="324">
        <v>83.221170000000001</v>
      </c>
      <c r="BJ19" s="324">
        <v>103.19370000000001</v>
      </c>
      <c r="BK19" s="324">
        <v>105.0898</v>
      </c>
      <c r="BL19" s="324">
        <v>100.758</v>
      </c>
      <c r="BM19" s="324">
        <v>84.857439999999997</v>
      </c>
      <c r="BN19" s="324">
        <v>74.195440000000005</v>
      </c>
      <c r="BO19" s="324">
        <v>67.843019999999996</v>
      </c>
      <c r="BP19" s="324">
        <v>73.166480000000007</v>
      </c>
      <c r="BQ19" s="324">
        <v>77.330730000000003</v>
      </c>
      <c r="BR19" s="324">
        <v>76.409239999999997</v>
      </c>
      <c r="BS19" s="324">
        <v>72.266279999999995</v>
      </c>
      <c r="BT19" s="324">
        <v>75.115870000000001</v>
      </c>
      <c r="BU19" s="324">
        <v>84.974230000000006</v>
      </c>
      <c r="BV19" s="324">
        <v>105.50620000000001</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324"/>
      <c r="BJ20" s="324"/>
      <c r="BK20" s="324"/>
      <c r="BL20" s="324"/>
      <c r="BM20" s="324"/>
      <c r="BN20" s="324"/>
      <c r="BO20" s="324"/>
      <c r="BP20" s="324"/>
      <c r="BQ20" s="324"/>
      <c r="BR20" s="324"/>
      <c r="BS20" s="324"/>
      <c r="BT20" s="324"/>
      <c r="BU20" s="324"/>
      <c r="BV20" s="324"/>
    </row>
    <row r="21" spans="1:74" ht="11.15" customHeight="1" x14ac:dyDescent="0.25">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355"/>
      <c r="BJ21" s="355"/>
      <c r="BK21" s="355"/>
      <c r="BL21" s="355"/>
      <c r="BM21" s="355"/>
      <c r="BN21" s="355"/>
      <c r="BO21" s="355"/>
      <c r="BP21" s="355"/>
      <c r="BQ21" s="355"/>
      <c r="BR21" s="355"/>
      <c r="BS21" s="355"/>
      <c r="BT21" s="355"/>
      <c r="BU21" s="355"/>
      <c r="BV21" s="355"/>
    </row>
    <row r="22" spans="1:74" ht="11.15" customHeight="1" x14ac:dyDescent="0.25">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30.767322580999998</v>
      </c>
      <c r="AB22" s="208">
        <v>28.897571428999999</v>
      </c>
      <c r="AC22" s="208">
        <v>22.210225806</v>
      </c>
      <c r="AD22" s="208">
        <v>10.952666667000001</v>
      </c>
      <c r="AE22" s="208">
        <v>6.8518387097</v>
      </c>
      <c r="AF22" s="208">
        <v>4.3071333333000004</v>
      </c>
      <c r="AG22" s="208">
        <v>3.6051935483999999</v>
      </c>
      <c r="AH22" s="208">
        <v>3.2869032258000002</v>
      </c>
      <c r="AI22" s="208">
        <v>3.6613333333</v>
      </c>
      <c r="AJ22" s="208">
        <v>7.4740322581000003</v>
      </c>
      <c r="AK22" s="208">
        <v>19.6358</v>
      </c>
      <c r="AL22" s="208">
        <v>24.277806452</v>
      </c>
      <c r="AM22" s="208">
        <v>26.607612903</v>
      </c>
      <c r="AN22" s="208">
        <v>25.417448275999998</v>
      </c>
      <c r="AO22" s="208">
        <v>16.993838709999999</v>
      </c>
      <c r="AP22" s="208">
        <v>12.601633333000001</v>
      </c>
      <c r="AQ22" s="208">
        <v>7.6315483870999996</v>
      </c>
      <c r="AR22" s="208">
        <v>4.5372000000000003</v>
      </c>
      <c r="AS22" s="208">
        <v>3.8106774194000002</v>
      </c>
      <c r="AT22" s="208">
        <v>3.5102903226</v>
      </c>
      <c r="AU22" s="208">
        <v>4.2174666667</v>
      </c>
      <c r="AV22" s="208">
        <v>7.8039677419000002</v>
      </c>
      <c r="AW22" s="208">
        <v>14.660866667000001</v>
      </c>
      <c r="AX22" s="208">
        <v>25.793193548000001</v>
      </c>
      <c r="AY22" s="208">
        <v>28.296419355000001</v>
      </c>
      <c r="AZ22" s="208">
        <v>30.912571429</v>
      </c>
      <c r="BA22" s="208">
        <v>18.314741935000001</v>
      </c>
      <c r="BB22" s="208">
        <v>11.280766667</v>
      </c>
      <c r="BC22" s="208">
        <v>6.9855483870999997</v>
      </c>
      <c r="BD22" s="208">
        <v>4.2697000000000003</v>
      </c>
      <c r="BE22" s="208">
        <v>3.6055483870999998</v>
      </c>
      <c r="BF22" s="208">
        <v>3.4016451612999998</v>
      </c>
      <c r="BG22" s="208">
        <v>3.3754930000000001</v>
      </c>
      <c r="BH22" s="208">
        <v>5.8290360000000003</v>
      </c>
      <c r="BI22" s="324">
        <v>16.62612</v>
      </c>
      <c r="BJ22" s="324">
        <v>26.705909999999999</v>
      </c>
      <c r="BK22" s="324">
        <v>28.682729999999999</v>
      </c>
      <c r="BL22" s="324">
        <v>26.7575</v>
      </c>
      <c r="BM22" s="324">
        <v>18.44726</v>
      </c>
      <c r="BN22" s="324">
        <v>11.99648</v>
      </c>
      <c r="BO22" s="324">
        <v>7.0780409999999998</v>
      </c>
      <c r="BP22" s="324">
        <v>4.4391550000000004</v>
      </c>
      <c r="BQ22" s="324">
        <v>3.9156970000000002</v>
      </c>
      <c r="BR22" s="324">
        <v>3.5120659999999999</v>
      </c>
      <c r="BS22" s="324">
        <v>4.098287</v>
      </c>
      <c r="BT22" s="324">
        <v>8.1510280000000002</v>
      </c>
      <c r="BU22" s="324">
        <v>16.886340000000001</v>
      </c>
      <c r="BV22" s="324">
        <v>27.24747</v>
      </c>
    </row>
    <row r="23" spans="1:74" ht="11.15" customHeight="1" x14ac:dyDescent="0.25">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17.881451612999999</v>
      </c>
      <c r="AB23" s="208">
        <v>16.865928571000001</v>
      </c>
      <c r="AC23" s="208">
        <v>13.684870968</v>
      </c>
      <c r="AD23" s="208">
        <v>8.2181999999999995</v>
      </c>
      <c r="AE23" s="208">
        <v>5.9640645160999997</v>
      </c>
      <c r="AF23" s="208">
        <v>4.8217333333000001</v>
      </c>
      <c r="AG23" s="208">
        <v>4.5790322580999998</v>
      </c>
      <c r="AH23" s="208">
        <v>4.5415161289999997</v>
      </c>
      <c r="AI23" s="208">
        <v>4.7718999999999996</v>
      </c>
      <c r="AJ23" s="208">
        <v>6.9722580645000001</v>
      </c>
      <c r="AK23" s="208">
        <v>12.960766667</v>
      </c>
      <c r="AL23" s="208">
        <v>14.736000000000001</v>
      </c>
      <c r="AM23" s="208">
        <v>15.828258065</v>
      </c>
      <c r="AN23" s="208">
        <v>15.433413793</v>
      </c>
      <c r="AO23" s="208">
        <v>10.938064516000001</v>
      </c>
      <c r="AP23" s="208">
        <v>7.9367000000000001</v>
      </c>
      <c r="AQ23" s="208">
        <v>5.2472580645000004</v>
      </c>
      <c r="AR23" s="208">
        <v>4.3928666666999998</v>
      </c>
      <c r="AS23" s="208">
        <v>4.1640322580999998</v>
      </c>
      <c r="AT23" s="208">
        <v>4.2315483871000001</v>
      </c>
      <c r="AU23" s="208">
        <v>4.7900999999999998</v>
      </c>
      <c r="AV23" s="208">
        <v>6.7370967742000003</v>
      </c>
      <c r="AW23" s="208">
        <v>9.7852333333000008</v>
      </c>
      <c r="AX23" s="208">
        <v>14.644032257999999</v>
      </c>
      <c r="AY23" s="208">
        <v>15.857774193999999</v>
      </c>
      <c r="AZ23" s="208">
        <v>17.559571428999998</v>
      </c>
      <c r="BA23" s="208">
        <v>11.441903226000001</v>
      </c>
      <c r="BB23" s="208">
        <v>8.1417333332999995</v>
      </c>
      <c r="BC23" s="208">
        <v>5.8623870968</v>
      </c>
      <c r="BD23" s="208">
        <v>4.734</v>
      </c>
      <c r="BE23" s="208">
        <v>4.5754838710000003</v>
      </c>
      <c r="BF23" s="208">
        <v>4.5220967741999996</v>
      </c>
      <c r="BG23" s="208">
        <v>4.9924330000000001</v>
      </c>
      <c r="BH23" s="208">
        <v>6.3898570000000001</v>
      </c>
      <c r="BI23" s="324">
        <v>11.15217</v>
      </c>
      <c r="BJ23" s="324">
        <v>15.48617</v>
      </c>
      <c r="BK23" s="324">
        <v>16.049320000000002</v>
      </c>
      <c r="BL23" s="324">
        <v>15.93529</v>
      </c>
      <c r="BM23" s="324">
        <v>12.013260000000001</v>
      </c>
      <c r="BN23" s="324">
        <v>8.4799140000000008</v>
      </c>
      <c r="BO23" s="324">
        <v>6.2689399999999997</v>
      </c>
      <c r="BP23" s="324">
        <v>5.2309029999999996</v>
      </c>
      <c r="BQ23" s="324">
        <v>4.9935679999999998</v>
      </c>
      <c r="BR23" s="324">
        <v>4.9862529999999996</v>
      </c>
      <c r="BS23" s="324">
        <v>5.5057429999999998</v>
      </c>
      <c r="BT23" s="324">
        <v>8.0405850000000001</v>
      </c>
      <c r="BU23" s="324">
        <v>11.236840000000001</v>
      </c>
      <c r="BV23" s="324">
        <v>16.125389999999999</v>
      </c>
    </row>
    <row r="24" spans="1:74" ht="11.15" customHeight="1" x14ac:dyDescent="0.25">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25.825290323000001</v>
      </c>
      <c r="AB24" s="208">
        <v>25.673999999999999</v>
      </c>
      <c r="AC24" s="208">
        <v>24.195387097000001</v>
      </c>
      <c r="AD24" s="208">
        <v>22.503333333</v>
      </c>
      <c r="AE24" s="208">
        <v>21.770354838999999</v>
      </c>
      <c r="AF24" s="208">
        <v>21.139833332999999</v>
      </c>
      <c r="AG24" s="208">
        <v>20.953419355000001</v>
      </c>
      <c r="AH24" s="208">
        <v>21.689451612999999</v>
      </c>
      <c r="AI24" s="208">
        <v>21.4635</v>
      </c>
      <c r="AJ24" s="208">
        <v>22.050935484</v>
      </c>
      <c r="AK24" s="208">
        <v>24.487266667</v>
      </c>
      <c r="AL24" s="208">
        <v>25.126870967999999</v>
      </c>
      <c r="AM24" s="208">
        <v>25.136064516000001</v>
      </c>
      <c r="AN24" s="208">
        <v>24.956379309999999</v>
      </c>
      <c r="AO24" s="208">
        <v>22.892516129000001</v>
      </c>
      <c r="AP24" s="208">
        <v>21.095300000000002</v>
      </c>
      <c r="AQ24" s="208">
        <v>19.880064516000001</v>
      </c>
      <c r="AR24" s="208">
        <v>20.004300000000001</v>
      </c>
      <c r="AS24" s="208">
        <v>20.420903226</v>
      </c>
      <c r="AT24" s="208">
        <v>20.908967742000002</v>
      </c>
      <c r="AU24" s="208">
        <v>21.440200000000001</v>
      </c>
      <c r="AV24" s="208">
        <v>22.118483870999999</v>
      </c>
      <c r="AW24" s="208">
        <v>23.371200000000002</v>
      </c>
      <c r="AX24" s="208">
        <v>25.083419355</v>
      </c>
      <c r="AY24" s="208">
        <v>25.253064515999998</v>
      </c>
      <c r="AZ24" s="208">
        <v>23.717035714000001</v>
      </c>
      <c r="BA24" s="208">
        <v>22.454580645</v>
      </c>
      <c r="BB24" s="208">
        <v>22.397466667</v>
      </c>
      <c r="BC24" s="208">
        <v>20.988677418999998</v>
      </c>
      <c r="BD24" s="208">
        <v>21.110800000000001</v>
      </c>
      <c r="BE24" s="208">
        <v>21.205677419000001</v>
      </c>
      <c r="BF24" s="208">
        <v>21.355096774</v>
      </c>
      <c r="BG24" s="208">
        <v>21.21968</v>
      </c>
      <c r="BH24" s="208">
        <v>22.40597</v>
      </c>
      <c r="BI24" s="324">
        <v>24.134419999999999</v>
      </c>
      <c r="BJ24" s="324">
        <v>25.298909999999999</v>
      </c>
      <c r="BK24" s="324">
        <v>25.376550000000002</v>
      </c>
      <c r="BL24" s="324">
        <v>24.422609999999999</v>
      </c>
      <c r="BM24" s="324">
        <v>23.159880000000001</v>
      </c>
      <c r="BN24" s="324">
        <v>22.640930000000001</v>
      </c>
      <c r="BO24" s="324">
        <v>22.095829999999999</v>
      </c>
      <c r="BP24" s="324">
        <v>22.265470000000001</v>
      </c>
      <c r="BQ24" s="324">
        <v>21.056090000000001</v>
      </c>
      <c r="BR24" s="324">
        <v>21.413060000000002</v>
      </c>
      <c r="BS24" s="324">
        <v>22.201160000000002</v>
      </c>
      <c r="BT24" s="324">
        <v>22.97418</v>
      </c>
      <c r="BU24" s="324">
        <v>24.74503</v>
      </c>
      <c r="BV24" s="324">
        <v>25.680510000000002</v>
      </c>
    </row>
    <row r="25" spans="1:74" ht="11.15" customHeight="1" x14ac:dyDescent="0.25">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30.042638579999998</v>
      </c>
      <c r="AN25" s="208">
        <v>30.302344860000002</v>
      </c>
      <c r="AO25" s="208">
        <v>28.35185529</v>
      </c>
      <c r="AP25" s="208">
        <v>25.464171199999999</v>
      </c>
      <c r="AQ25" s="208">
        <v>26.901742259999999</v>
      </c>
      <c r="AR25" s="208">
        <v>34.85238923</v>
      </c>
      <c r="AS25" s="208">
        <v>44.261398810000003</v>
      </c>
      <c r="AT25" s="208">
        <v>41.28281071</v>
      </c>
      <c r="AU25" s="208">
        <v>34.591638070000002</v>
      </c>
      <c r="AV25" s="208">
        <v>30.77447158</v>
      </c>
      <c r="AW25" s="208">
        <v>25.57449553</v>
      </c>
      <c r="AX25" s="208">
        <v>28.150847649999999</v>
      </c>
      <c r="AY25" s="208">
        <v>27.94839348</v>
      </c>
      <c r="AZ25" s="208">
        <v>28.140695539999999</v>
      </c>
      <c r="BA25" s="208">
        <v>24.00630529</v>
      </c>
      <c r="BB25" s="208">
        <v>25.117226769999998</v>
      </c>
      <c r="BC25" s="208">
        <v>26.31460229</v>
      </c>
      <c r="BD25" s="208">
        <v>36.068635229999998</v>
      </c>
      <c r="BE25" s="208">
        <v>39.709124547999998</v>
      </c>
      <c r="BF25" s="208">
        <v>40.510126065000001</v>
      </c>
      <c r="BG25" s="208">
        <v>33.204450000000001</v>
      </c>
      <c r="BH25" s="208">
        <v>29.54993</v>
      </c>
      <c r="BI25" s="324">
        <v>23.264379999999999</v>
      </c>
      <c r="BJ25" s="324">
        <v>26.955629999999999</v>
      </c>
      <c r="BK25" s="324">
        <v>26.145109999999999</v>
      </c>
      <c r="BL25" s="324">
        <v>24.943539999999999</v>
      </c>
      <c r="BM25" s="324">
        <v>23.085519999999999</v>
      </c>
      <c r="BN25" s="324">
        <v>23.28809</v>
      </c>
      <c r="BO25" s="324">
        <v>24.813839999999999</v>
      </c>
      <c r="BP25" s="324">
        <v>33.44294</v>
      </c>
      <c r="BQ25" s="324">
        <v>39.409829999999999</v>
      </c>
      <c r="BR25" s="324">
        <v>38.553649999999998</v>
      </c>
      <c r="BS25" s="324">
        <v>32.64143</v>
      </c>
      <c r="BT25" s="324">
        <v>28.01606</v>
      </c>
      <c r="BU25" s="324">
        <v>23.797599999999999</v>
      </c>
      <c r="BV25" s="324">
        <v>27.42943</v>
      </c>
    </row>
    <row r="26" spans="1:74" ht="11.15" customHeight="1" x14ac:dyDescent="0.25">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4.7996774194</v>
      </c>
      <c r="AB26" s="208">
        <v>4.8323571429000003</v>
      </c>
      <c r="AC26" s="208">
        <v>4.8544838710000002</v>
      </c>
      <c r="AD26" s="208">
        <v>4.8779666666999999</v>
      </c>
      <c r="AE26" s="208">
        <v>4.9151935483999996</v>
      </c>
      <c r="AF26" s="208">
        <v>4.9287666666999996</v>
      </c>
      <c r="AG26" s="208">
        <v>4.9559677419000003</v>
      </c>
      <c r="AH26" s="208">
        <v>5.0764516128999997</v>
      </c>
      <c r="AI26" s="208">
        <v>5.0958666667000001</v>
      </c>
      <c r="AJ26" s="208">
        <v>5.1406129032000001</v>
      </c>
      <c r="AK26" s="208">
        <v>5.2248999999999999</v>
      </c>
      <c r="AL26" s="208">
        <v>5.2190322581000004</v>
      </c>
      <c r="AM26" s="208">
        <v>5.1365483871000004</v>
      </c>
      <c r="AN26" s="208">
        <v>5.1305517241</v>
      </c>
      <c r="AO26" s="208">
        <v>5.1398387097000002</v>
      </c>
      <c r="AP26" s="208">
        <v>5.0047666667000001</v>
      </c>
      <c r="AQ26" s="208">
        <v>4.7069354838999997</v>
      </c>
      <c r="AR26" s="208">
        <v>4.7740666666999996</v>
      </c>
      <c r="AS26" s="208">
        <v>4.8585806452</v>
      </c>
      <c r="AT26" s="208">
        <v>4.8429032257999998</v>
      </c>
      <c r="AU26" s="208">
        <v>4.8480999999999996</v>
      </c>
      <c r="AV26" s="208">
        <v>4.8111290323000002</v>
      </c>
      <c r="AW26" s="208">
        <v>4.9593666667000003</v>
      </c>
      <c r="AX26" s="208">
        <v>4.9669354839000004</v>
      </c>
      <c r="AY26" s="208">
        <v>5.0017419355000001</v>
      </c>
      <c r="AZ26" s="208">
        <v>4.6048214286000002</v>
      </c>
      <c r="BA26" s="208">
        <v>4.9718387097000001</v>
      </c>
      <c r="BB26" s="208">
        <v>5.0446</v>
      </c>
      <c r="BC26" s="208">
        <v>5.0336774194</v>
      </c>
      <c r="BD26" s="208">
        <v>5.0449999999999999</v>
      </c>
      <c r="BE26" s="208">
        <v>5.0782903226</v>
      </c>
      <c r="BF26" s="208">
        <v>5.1441935483999996</v>
      </c>
      <c r="BG26" s="208">
        <v>5.1086020000000003</v>
      </c>
      <c r="BH26" s="208">
        <v>5.1284109999999998</v>
      </c>
      <c r="BI26" s="324">
        <v>5.13171</v>
      </c>
      <c r="BJ26" s="324">
        <v>5.1408950000000004</v>
      </c>
      <c r="BK26" s="324">
        <v>5.1483249999999998</v>
      </c>
      <c r="BL26" s="324">
        <v>5.1622339999999998</v>
      </c>
      <c r="BM26" s="324">
        <v>5.1670429999999996</v>
      </c>
      <c r="BN26" s="324">
        <v>5.1767089999999998</v>
      </c>
      <c r="BO26" s="324">
        <v>5.1901979999999996</v>
      </c>
      <c r="BP26" s="324">
        <v>5.2058759999999999</v>
      </c>
      <c r="BQ26" s="324">
        <v>5.2263380000000002</v>
      </c>
      <c r="BR26" s="324">
        <v>5.2490100000000002</v>
      </c>
      <c r="BS26" s="324">
        <v>5.279407</v>
      </c>
      <c r="BT26" s="324">
        <v>5.2936560000000004</v>
      </c>
      <c r="BU26" s="324">
        <v>5.3154539999999999</v>
      </c>
      <c r="BV26" s="324">
        <v>5.3173599999999999</v>
      </c>
    </row>
    <row r="27" spans="1:74" ht="11.15" customHeight="1" x14ac:dyDescent="0.25">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3.6702903226000001</v>
      </c>
      <c r="AB27" s="208">
        <v>3.5776071428999998</v>
      </c>
      <c r="AC27" s="208">
        <v>3.1120645160999998</v>
      </c>
      <c r="AD27" s="208">
        <v>2.3922333333000001</v>
      </c>
      <c r="AE27" s="208">
        <v>2.2204516128999998</v>
      </c>
      <c r="AF27" s="208">
        <v>2.2827333332999999</v>
      </c>
      <c r="AG27" s="208">
        <v>2.5102903226</v>
      </c>
      <c r="AH27" s="208">
        <v>2.5509354839</v>
      </c>
      <c r="AI27" s="208">
        <v>2.3775666666999999</v>
      </c>
      <c r="AJ27" s="208">
        <v>2.4059677419000001</v>
      </c>
      <c r="AK27" s="208">
        <v>3.0417666667000001</v>
      </c>
      <c r="AL27" s="208">
        <v>3.3715806451999999</v>
      </c>
      <c r="AM27" s="208">
        <v>3.5590000000000002</v>
      </c>
      <c r="AN27" s="208">
        <v>3.5042068966</v>
      </c>
      <c r="AO27" s="208">
        <v>2.8876451613</v>
      </c>
      <c r="AP27" s="208">
        <v>2.4479000000000002</v>
      </c>
      <c r="AQ27" s="208">
        <v>2.1770967741999998</v>
      </c>
      <c r="AR27" s="208">
        <v>2.3273333332999999</v>
      </c>
      <c r="AS27" s="208">
        <v>2.6502903226000001</v>
      </c>
      <c r="AT27" s="208">
        <v>2.5511290323</v>
      </c>
      <c r="AU27" s="208">
        <v>2.3729333332999998</v>
      </c>
      <c r="AV27" s="208">
        <v>2.4601290322999998</v>
      </c>
      <c r="AW27" s="208">
        <v>2.6770666667</v>
      </c>
      <c r="AX27" s="208">
        <v>3.4154193548</v>
      </c>
      <c r="AY27" s="208">
        <v>3.5035161289999999</v>
      </c>
      <c r="AZ27" s="208">
        <v>3.5916071429</v>
      </c>
      <c r="BA27" s="208">
        <v>2.78</v>
      </c>
      <c r="BB27" s="208">
        <v>2.4652666666999998</v>
      </c>
      <c r="BC27" s="208">
        <v>2.2329677419</v>
      </c>
      <c r="BD27" s="208">
        <v>2.4395333333</v>
      </c>
      <c r="BE27" s="208">
        <v>2.5402258065000001</v>
      </c>
      <c r="BF27" s="208">
        <v>2.5661612903000002</v>
      </c>
      <c r="BG27" s="208">
        <v>2.3146059999999999</v>
      </c>
      <c r="BH27" s="208">
        <v>2.3660549999999998</v>
      </c>
      <c r="BI27" s="324">
        <v>2.7662330000000002</v>
      </c>
      <c r="BJ27" s="324">
        <v>3.4600369999999998</v>
      </c>
      <c r="BK27" s="324">
        <v>3.5264600000000002</v>
      </c>
      <c r="BL27" s="324">
        <v>3.3755259999999998</v>
      </c>
      <c r="BM27" s="324">
        <v>2.8231809999999999</v>
      </c>
      <c r="BN27" s="324">
        <v>2.4520149999999998</v>
      </c>
      <c r="BO27" s="324">
        <v>2.2348690000000002</v>
      </c>
      <c r="BP27" s="324">
        <v>2.4208340000000002</v>
      </c>
      <c r="BQ27" s="324">
        <v>2.5679020000000001</v>
      </c>
      <c r="BR27" s="324">
        <v>2.5339</v>
      </c>
      <c r="BS27" s="324">
        <v>2.3789600000000002</v>
      </c>
      <c r="BT27" s="324">
        <v>2.4790619999999999</v>
      </c>
      <c r="BU27" s="324">
        <v>2.831658</v>
      </c>
      <c r="BV27" s="324">
        <v>3.5447669999999998</v>
      </c>
    </row>
    <row r="28" spans="1:74" ht="11.15" customHeight="1" x14ac:dyDescent="0.25">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0.14564516128999999</v>
      </c>
      <c r="AB28" s="208">
        <v>0.14564285714</v>
      </c>
      <c r="AC28" s="208">
        <v>0.14564516128999999</v>
      </c>
      <c r="AD28" s="208">
        <v>0.14563333333</v>
      </c>
      <c r="AE28" s="208">
        <v>0.14564516128999999</v>
      </c>
      <c r="AF28" s="208">
        <v>0.14563333333</v>
      </c>
      <c r="AG28" s="208">
        <v>0.14564516128999999</v>
      </c>
      <c r="AH28" s="208">
        <v>0.14564516128999999</v>
      </c>
      <c r="AI28" s="208">
        <v>0.14563333333</v>
      </c>
      <c r="AJ28" s="208">
        <v>0.14564516128999999</v>
      </c>
      <c r="AK28" s="208">
        <v>0.14563333333</v>
      </c>
      <c r="AL28" s="208">
        <v>0.14564516128999999</v>
      </c>
      <c r="AM28" s="208">
        <v>0.13422580645000001</v>
      </c>
      <c r="AN28" s="208">
        <v>0.13420689655000001</v>
      </c>
      <c r="AO28" s="208">
        <v>0.13422580645000001</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208">
        <v>0.14612900000000001</v>
      </c>
      <c r="BD28" s="208">
        <v>0.14612900000000001</v>
      </c>
      <c r="BE28" s="208">
        <v>0.14612900000000001</v>
      </c>
      <c r="BF28" s="208">
        <v>0.14612900000000001</v>
      </c>
      <c r="BG28" s="208">
        <v>0.14612900000000001</v>
      </c>
      <c r="BH28" s="208">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5" customHeight="1" x14ac:dyDescent="0.25">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110.46127065</v>
      </c>
      <c r="AB29" s="208">
        <v>107.82561</v>
      </c>
      <c r="AC29" s="208">
        <v>94.445454319000007</v>
      </c>
      <c r="AD29" s="208">
        <v>73.746045433000006</v>
      </c>
      <c r="AE29" s="208">
        <v>68.838109387000003</v>
      </c>
      <c r="AF29" s="208">
        <v>70.644579832999995</v>
      </c>
      <c r="AG29" s="208">
        <v>77.222675097000007</v>
      </c>
      <c r="AH29" s="208">
        <v>78.513618226000006</v>
      </c>
      <c r="AI29" s="208">
        <v>73.541627700000006</v>
      </c>
      <c r="AJ29" s="208">
        <v>74.404538383000002</v>
      </c>
      <c r="AK29" s="208">
        <v>92.791722003000004</v>
      </c>
      <c r="AL29" s="208">
        <v>102.28108396</v>
      </c>
      <c r="AM29" s="208">
        <v>106.44434826</v>
      </c>
      <c r="AN29" s="208">
        <v>104.87855175999999</v>
      </c>
      <c r="AO29" s="208">
        <v>87.337984321999997</v>
      </c>
      <c r="AP29" s="208">
        <v>74.641600199999999</v>
      </c>
      <c r="AQ29" s="208">
        <v>66.645774485999993</v>
      </c>
      <c r="AR29" s="208">
        <v>70.999284896999995</v>
      </c>
      <c r="AS29" s="208">
        <v>80.287011680999996</v>
      </c>
      <c r="AT29" s="208">
        <v>77.458778420000002</v>
      </c>
      <c r="AU29" s="208">
        <v>72.401567069999999</v>
      </c>
      <c r="AV29" s="208">
        <v>74.836407031999997</v>
      </c>
      <c r="AW29" s="208">
        <v>81.164228863000005</v>
      </c>
      <c r="AX29" s="208">
        <v>102.18997665000001</v>
      </c>
      <c r="AY29" s="208">
        <v>106.00503861</v>
      </c>
      <c r="AZ29" s="208">
        <v>108.67043167999999</v>
      </c>
      <c r="BA29" s="208">
        <v>84.113498805999996</v>
      </c>
      <c r="BB29" s="208">
        <v>74.593189103</v>
      </c>
      <c r="BC29" s="208">
        <v>67.563989355000004</v>
      </c>
      <c r="BD29" s="208">
        <v>73.813797562999994</v>
      </c>
      <c r="BE29" s="208">
        <v>76.860479354999995</v>
      </c>
      <c r="BF29" s="208">
        <v>77.645448612999999</v>
      </c>
      <c r="BG29" s="208">
        <v>70.361393000000007</v>
      </c>
      <c r="BH29" s="208">
        <v>71.815387999999999</v>
      </c>
      <c r="BI29" s="324">
        <v>83.221170000000001</v>
      </c>
      <c r="BJ29" s="324">
        <v>103.19370000000001</v>
      </c>
      <c r="BK29" s="324">
        <v>105.0898</v>
      </c>
      <c r="BL29" s="324">
        <v>100.758</v>
      </c>
      <c r="BM29" s="324">
        <v>84.857439999999997</v>
      </c>
      <c r="BN29" s="324">
        <v>74.195440000000005</v>
      </c>
      <c r="BO29" s="324">
        <v>67.843019999999996</v>
      </c>
      <c r="BP29" s="324">
        <v>73.166480000000007</v>
      </c>
      <c r="BQ29" s="324">
        <v>77.330730000000003</v>
      </c>
      <c r="BR29" s="324">
        <v>76.409239999999997</v>
      </c>
      <c r="BS29" s="324">
        <v>72.266279999999995</v>
      </c>
      <c r="BT29" s="324">
        <v>75.115870000000001</v>
      </c>
      <c r="BU29" s="324">
        <v>84.974230000000006</v>
      </c>
      <c r="BV29" s="324">
        <v>105.50620000000001</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5" customHeight="1" x14ac:dyDescent="0.25">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56"/>
      <c r="BJ31" s="356"/>
      <c r="BK31" s="356"/>
      <c r="BL31" s="356"/>
      <c r="BM31" s="356"/>
      <c r="BN31" s="356"/>
      <c r="BO31" s="356"/>
      <c r="BP31" s="356"/>
      <c r="BQ31" s="356"/>
      <c r="BR31" s="356"/>
      <c r="BS31" s="356"/>
      <c r="BT31" s="356"/>
      <c r="BU31" s="356"/>
      <c r="BV31" s="356"/>
    </row>
    <row r="32" spans="1:74" ht="11.15" customHeight="1" x14ac:dyDescent="0.25">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2616.1750000000002</v>
      </c>
      <c r="AN32" s="251">
        <v>2080.8829999999998</v>
      </c>
      <c r="AO32" s="251">
        <v>2029.3589999999999</v>
      </c>
      <c r="AP32" s="251">
        <v>2332.4929999999999</v>
      </c>
      <c r="AQ32" s="251">
        <v>2777.5839999999998</v>
      </c>
      <c r="AR32" s="251">
        <v>3133.0949999999998</v>
      </c>
      <c r="AS32" s="251">
        <v>3293.549</v>
      </c>
      <c r="AT32" s="251">
        <v>3522.2159999999999</v>
      </c>
      <c r="AU32" s="251">
        <v>3839.8359999999998</v>
      </c>
      <c r="AV32" s="251">
        <v>3928.5030000000002</v>
      </c>
      <c r="AW32" s="251">
        <v>3931.616</v>
      </c>
      <c r="AX32" s="251">
        <v>3340.9810000000002</v>
      </c>
      <c r="AY32" s="251">
        <v>2634.9639999999999</v>
      </c>
      <c r="AZ32" s="251">
        <v>1858.222</v>
      </c>
      <c r="BA32" s="251">
        <v>1800.645</v>
      </c>
      <c r="BB32" s="251">
        <v>1974.3309999999999</v>
      </c>
      <c r="BC32" s="251">
        <v>2388.06</v>
      </c>
      <c r="BD32" s="251">
        <v>2582.857</v>
      </c>
      <c r="BE32" s="251">
        <v>2752.44</v>
      </c>
      <c r="BF32" s="251">
        <v>2917.9679999999998</v>
      </c>
      <c r="BG32" s="251">
        <v>3303.232</v>
      </c>
      <c r="BH32" s="251">
        <v>3646.0520000000001</v>
      </c>
      <c r="BI32" s="340">
        <v>3546.8429999999998</v>
      </c>
      <c r="BJ32" s="340">
        <v>2925.0039999999999</v>
      </c>
      <c r="BK32" s="340">
        <v>2226.5219999999999</v>
      </c>
      <c r="BL32" s="340">
        <v>1723.11</v>
      </c>
      <c r="BM32" s="340">
        <v>1623.4349999999999</v>
      </c>
      <c r="BN32" s="340">
        <v>1852.306</v>
      </c>
      <c r="BO32" s="340">
        <v>2279.2240000000002</v>
      </c>
      <c r="BP32" s="340">
        <v>2563.3029999999999</v>
      </c>
      <c r="BQ32" s="340">
        <v>2718.8519999999999</v>
      </c>
      <c r="BR32" s="340">
        <v>2938.0970000000002</v>
      </c>
      <c r="BS32" s="340">
        <v>3297.3519999999999</v>
      </c>
      <c r="BT32" s="340">
        <v>3576.4389999999999</v>
      </c>
      <c r="BU32" s="340">
        <v>3486.6030000000001</v>
      </c>
      <c r="BV32" s="340">
        <v>2855.9340000000002</v>
      </c>
    </row>
    <row r="33" spans="1:74" ht="11.15" customHeight="1" x14ac:dyDescent="0.25">
      <c r="A33" s="562" t="s">
        <v>998</v>
      </c>
      <c r="B33" s="563" t="s">
        <v>1003</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312.65100000000001</v>
      </c>
      <c r="BB33" s="251">
        <v>333.59699999999998</v>
      </c>
      <c r="BC33" s="251">
        <v>425.51</v>
      </c>
      <c r="BD33" s="251">
        <v>514.76300000000003</v>
      </c>
      <c r="BE33" s="251">
        <v>604.83100000000002</v>
      </c>
      <c r="BF33" s="251">
        <v>688.31500000000005</v>
      </c>
      <c r="BG33" s="251">
        <v>805.57142856999997</v>
      </c>
      <c r="BH33" s="251">
        <v>898.25714286000004</v>
      </c>
      <c r="BI33" s="340">
        <v>847.45659999999998</v>
      </c>
      <c r="BJ33" s="340">
        <v>675.31920000000002</v>
      </c>
      <c r="BK33" s="340">
        <v>474.51850000000002</v>
      </c>
      <c r="BL33" s="340">
        <v>306.36939999999998</v>
      </c>
      <c r="BM33" s="340">
        <v>233.78970000000001</v>
      </c>
      <c r="BN33" s="340">
        <v>280.97930000000002</v>
      </c>
      <c r="BO33" s="340">
        <v>397.45330000000001</v>
      </c>
      <c r="BP33" s="340">
        <v>486.61579999999998</v>
      </c>
      <c r="BQ33" s="340">
        <v>529.04110000000003</v>
      </c>
      <c r="BR33" s="340">
        <v>610.8152</v>
      </c>
      <c r="BS33" s="340">
        <v>702.16480000000001</v>
      </c>
      <c r="BT33" s="340">
        <v>763.26919999999996</v>
      </c>
      <c r="BU33" s="340">
        <v>719.65359999999998</v>
      </c>
      <c r="BV33" s="340">
        <v>509.67380000000003</v>
      </c>
    </row>
    <row r="34" spans="1:74" ht="11.15" customHeight="1" x14ac:dyDescent="0.25">
      <c r="A34" s="562" t="s">
        <v>999</v>
      </c>
      <c r="B34" s="563" t="s">
        <v>1004</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717.08199999999999</v>
      </c>
      <c r="AN34" s="251">
        <v>541.07500000000005</v>
      </c>
      <c r="AO34" s="251">
        <v>471.33600000000001</v>
      </c>
      <c r="AP34" s="251">
        <v>523.28800000000001</v>
      </c>
      <c r="AQ34" s="251">
        <v>640.524</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395.23099999999999</v>
      </c>
      <c r="BB34" s="251">
        <v>437.99299999999999</v>
      </c>
      <c r="BC34" s="251">
        <v>531.67999999999995</v>
      </c>
      <c r="BD34" s="251">
        <v>629.53800000000001</v>
      </c>
      <c r="BE34" s="251">
        <v>720.101</v>
      </c>
      <c r="BF34" s="251">
        <v>827.45600000000002</v>
      </c>
      <c r="BG34" s="251">
        <v>965.71428571000001</v>
      </c>
      <c r="BH34" s="251">
        <v>1072.0857143000001</v>
      </c>
      <c r="BI34" s="340">
        <v>1027.2170000000001</v>
      </c>
      <c r="BJ34" s="340">
        <v>816.76499999999999</v>
      </c>
      <c r="BK34" s="340">
        <v>590.16189999999995</v>
      </c>
      <c r="BL34" s="340">
        <v>401.38209999999998</v>
      </c>
      <c r="BM34" s="340">
        <v>334.75549999999998</v>
      </c>
      <c r="BN34" s="340">
        <v>370.69209999999998</v>
      </c>
      <c r="BO34" s="340">
        <v>481.59730000000002</v>
      </c>
      <c r="BP34" s="340">
        <v>569.14009999999996</v>
      </c>
      <c r="BQ34" s="340">
        <v>661.31719999999996</v>
      </c>
      <c r="BR34" s="340">
        <v>773.95500000000004</v>
      </c>
      <c r="BS34" s="340">
        <v>912.61710000000005</v>
      </c>
      <c r="BT34" s="340">
        <v>1003.246</v>
      </c>
      <c r="BU34" s="340">
        <v>970.43979999999999</v>
      </c>
      <c r="BV34" s="340">
        <v>802.06349999999998</v>
      </c>
    </row>
    <row r="35" spans="1:74" ht="11.15" customHeight="1" x14ac:dyDescent="0.25">
      <c r="A35" s="562" t="s">
        <v>1000</v>
      </c>
      <c r="B35" s="563" t="s">
        <v>1005</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1155.134</v>
      </c>
      <c r="AY35" s="251">
        <v>944.577</v>
      </c>
      <c r="AZ35" s="251">
        <v>678.44100000000003</v>
      </c>
      <c r="BA35" s="251">
        <v>759.56799999999998</v>
      </c>
      <c r="BB35" s="251">
        <v>831.56700000000001</v>
      </c>
      <c r="BC35" s="251">
        <v>977</v>
      </c>
      <c r="BD35" s="251">
        <v>991.13199999999995</v>
      </c>
      <c r="BE35" s="251">
        <v>970.83</v>
      </c>
      <c r="BF35" s="251">
        <v>940.25699999999995</v>
      </c>
      <c r="BG35" s="251">
        <v>1048.1428570999999</v>
      </c>
      <c r="BH35" s="251">
        <v>1175.1428570999999</v>
      </c>
      <c r="BI35" s="340">
        <v>1195.1420000000001</v>
      </c>
      <c r="BJ35" s="340">
        <v>1043.672</v>
      </c>
      <c r="BK35" s="340">
        <v>859.95299999999997</v>
      </c>
      <c r="BL35" s="340">
        <v>746.21619999999996</v>
      </c>
      <c r="BM35" s="340">
        <v>782.31780000000003</v>
      </c>
      <c r="BN35" s="340">
        <v>886.98659999999995</v>
      </c>
      <c r="BO35" s="340">
        <v>1011.205</v>
      </c>
      <c r="BP35" s="340">
        <v>1047.3789999999999</v>
      </c>
      <c r="BQ35" s="340">
        <v>1022.604</v>
      </c>
      <c r="BR35" s="340">
        <v>1015.32</v>
      </c>
      <c r="BS35" s="340">
        <v>1102.4680000000001</v>
      </c>
      <c r="BT35" s="340">
        <v>1191.7380000000001</v>
      </c>
      <c r="BU35" s="340">
        <v>1192.1559999999999</v>
      </c>
      <c r="BV35" s="340">
        <v>1003.908</v>
      </c>
    </row>
    <row r="36" spans="1:74" ht="11.15" customHeight="1" x14ac:dyDescent="0.25">
      <c r="A36" s="562" t="s">
        <v>1001</v>
      </c>
      <c r="B36" s="650" t="s">
        <v>1006</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113.42700000000001</v>
      </c>
      <c r="BB36" s="251">
        <v>123.884</v>
      </c>
      <c r="BC36" s="251">
        <v>154.82900000000001</v>
      </c>
      <c r="BD36" s="251">
        <v>175.06200000000001</v>
      </c>
      <c r="BE36" s="251">
        <v>184.54599999999999</v>
      </c>
      <c r="BF36" s="251">
        <v>190.40700000000001</v>
      </c>
      <c r="BG36" s="251">
        <v>205.28571428999999</v>
      </c>
      <c r="BH36" s="251">
        <v>213.11428570999999</v>
      </c>
      <c r="BI36" s="340">
        <v>197.9401</v>
      </c>
      <c r="BJ36" s="340">
        <v>155.5393</v>
      </c>
      <c r="BK36" s="340">
        <v>126.14749999999999</v>
      </c>
      <c r="BL36" s="340">
        <v>104.1972</v>
      </c>
      <c r="BM36" s="340">
        <v>96.991159999999994</v>
      </c>
      <c r="BN36" s="340">
        <v>102.0064</v>
      </c>
      <c r="BO36" s="340">
        <v>123.3976</v>
      </c>
      <c r="BP36" s="340">
        <v>149.9957</v>
      </c>
      <c r="BQ36" s="340">
        <v>173.98240000000001</v>
      </c>
      <c r="BR36" s="340">
        <v>196.96889999999999</v>
      </c>
      <c r="BS36" s="340">
        <v>218.8792</v>
      </c>
      <c r="BT36" s="340">
        <v>232.57749999999999</v>
      </c>
      <c r="BU36" s="340">
        <v>226.04810000000001</v>
      </c>
      <c r="BV36" s="340">
        <v>201.41040000000001</v>
      </c>
    </row>
    <row r="37" spans="1:74" ht="11.15" customHeight="1" x14ac:dyDescent="0.25">
      <c r="A37" s="562" t="s">
        <v>1002</v>
      </c>
      <c r="B37" s="650" t="s">
        <v>1007</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196.5</v>
      </c>
      <c r="BB37" s="251">
        <v>224.02099999999999</v>
      </c>
      <c r="BC37" s="251">
        <v>274.221</v>
      </c>
      <c r="BD37" s="251">
        <v>245.62</v>
      </c>
      <c r="BE37" s="251">
        <v>243.86699999999999</v>
      </c>
      <c r="BF37" s="251">
        <v>242.035</v>
      </c>
      <c r="BG37" s="251">
        <v>247.28571428999999</v>
      </c>
      <c r="BH37" s="251">
        <v>256</v>
      </c>
      <c r="BI37" s="340">
        <v>247.63560000000001</v>
      </c>
      <c r="BJ37" s="340">
        <v>202.25630000000001</v>
      </c>
      <c r="BK37" s="340">
        <v>144.28960000000001</v>
      </c>
      <c r="BL37" s="340">
        <v>133.4931</v>
      </c>
      <c r="BM37" s="340">
        <v>144.12899999999999</v>
      </c>
      <c r="BN37" s="340">
        <v>180.19</v>
      </c>
      <c r="BO37" s="340">
        <v>234.1189</v>
      </c>
      <c r="BP37" s="340">
        <v>278.7201</v>
      </c>
      <c r="BQ37" s="340">
        <v>300.4556</v>
      </c>
      <c r="BR37" s="340">
        <v>309.5856</v>
      </c>
      <c r="BS37" s="340">
        <v>329.77069999999998</v>
      </c>
      <c r="BT37" s="340">
        <v>354.15699999999998</v>
      </c>
      <c r="BU37" s="340">
        <v>346.85329999999999</v>
      </c>
      <c r="BV37" s="340">
        <v>307.42610000000002</v>
      </c>
    </row>
    <row r="38" spans="1:74" ht="11.15" customHeight="1" x14ac:dyDescent="0.25">
      <c r="A38" s="562" t="s">
        <v>1008</v>
      </c>
      <c r="B38" s="649"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24.759</v>
      </c>
      <c r="BA38" s="247">
        <v>23.266999999999999</v>
      </c>
      <c r="BB38" s="247">
        <v>23.27</v>
      </c>
      <c r="BC38" s="247">
        <v>24.82</v>
      </c>
      <c r="BD38" s="247">
        <v>26.742999999999999</v>
      </c>
      <c r="BE38" s="247">
        <v>28.265999999999998</v>
      </c>
      <c r="BF38" s="247">
        <v>29.498999999999999</v>
      </c>
      <c r="BG38" s="247">
        <v>31.231999999999999</v>
      </c>
      <c r="BH38" s="247">
        <v>31.452000000000002</v>
      </c>
      <c r="BI38" s="313">
        <v>31.452000000000002</v>
      </c>
      <c r="BJ38" s="313">
        <v>31.452000000000002</v>
      </c>
      <c r="BK38" s="313">
        <v>31.452000000000002</v>
      </c>
      <c r="BL38" s="313">
        <v>31.452000000000002</v>
      </c>
      <c r="BM38" s="313">
        <v>31.452000000000002</v>
      </c>
      <c r="BN38" s="313">
        <v>31.452000000000002</v>
      </c>
      <c r="BO38" s="313">
        <v>31.452000000000002</v>
      </c>
      <c r="BP38" s="313">
        <v>31.452000000000002</v>
      </c>
      <c r="BQ38" s="313">
        <v>31.452000000000002</v>
      </c>
      <c r="BR38" s="313">
        <v>31.452000000000002</v>
      </c>
      <c r="BS38" s="313">
        <v>31.452000000000002</v>
      </c>
      <c r="BT38" s="313">
        <v>31.452000000000002</v>
      </c>
      <c r="BU38" s="313">
        <v>31.452000000000002</v>
      </c>
      <c r="BV38" s="313">
        <v>31.452000000000002</v>
      </c>
    </row>
    <row r="39" spans="1:74" s="406" customFormat="1" ht="12" customHeight="1" x14ac:dyDescent="0.25">
      <c r="A39" s="405"/>
      <c r="B39" s="793" t="s">
        <v>857</v>
      </c>
      <c r="C39" s="748"/>
      <c r="D39" s="748"/>
      <c r="E39" s="748"/>
      <c r="F39" s="748"/>
      <c r="G39" s="748"/>
      <c r="H39" s="748"/>
      <c r="I39" s="748"/>
      <c r="J39" s="748"/>
      <c r="K39" s="748"/>
      <c r="L39" s="748"/>
      <c r="M39" s="748"/>
      <c r="N39" s="748"/>
      <c r="O39" s="748"/>
      <c r="P39" s="748"/>
      <c r="Q39" s="742"/>
      <c r="AY39" s="474"/>
      <c r="AZ39" s="474"/>
      <c r="BA39" s="474"/>
      <c r="BB39" s="574"/>
      <c r="BC39" s="474"/>
      <c r="BD39" s="596"/>
      <c r="BE39" s="596"/>
      <c r="BF39" s="596"/>
      <c r="BG39" s="474"/>
      <c r="BH39" s="474"/>
      <c r="BI39" s="474"/>
      <c r="BJ39" s="474"/>
    </row>
    <row r="40" spans="1:74" s="406" customFormat="1" ht="12" customHeight="1" x14ac:dyDescent="0.25">
      <c r="A40" s="405"/>
      <c r="B40" s="806" t="s">
        <v>858</v>
      </c>
      <c r="C40" s="748"/>
      <c r="D40" s="748"/>
      <c r="E40" s="748"/>
      <c r="F40" s="748"/>
      <c r="G40" s="748"/>
      <c r="H40" s="748"/>
      <c r="I40" s="748"/>
      <c r="J40" s="748"/>
      <c r="K40" s="748"/>
      <c r="L40" s="748"/>
      <c r="M40" s="748"/>
      <c r="N40" s="748"/>
      <c r="O40" s="748"/>
      <c r="P40" s="748"/>
      <c r="Q40" s="742"/>
      <c r="Y40" s="651"/>
      <c r="Z40" s="651"/>
      <c r="AA40" s="651"/>
      <c r="AB40" s="651"/>
      <c r="AY40" s="474"/>
      <c r="AZ40" s="474"/>
      <c r="BA40" s="474"/>
      <c r="BB40" s="474"/>
      <c r="BC40" s="474"/>
      <c r="BD40" s="596"/>
      <c r="BE40" s="596"/>
      <c r="BF40" s="596"/>
      <c r="BG40" s="474"/>
      <c r="BH40" s="474"/>
      <c r="BI40" s="474"/>
      <c r="BJ40" s="474"/>
    </row>
    <row r="41" spans="1:74" s="406" customFormat="1" ht="12" customHeight="1" x14ac:dyDescent="0.25">
      <c r="A41" s="405"/>
      <c r="B41" s="806" t="s">
        <v>859</v>
      </c>
      <c r="C41" s="748"/>
      <c r="D41" s="748"/>
      <c r="E41" s="748"/>
      <c r="F41" s="748"/>
      <c r="G41" s="748"/>
      <c r="H41" s="748"/>
      <c r="I41" s="748"/>
      <c r="J41" s="748"/>
      <c r="K41" s="748"/>
      <c r="L41" s="748"/>
      <c r="M41" s="748"/>
      <c r="N41" s="748"/>
      <c r="O41" s="748"/>
      <c r="P41" s="748"/>
      <c r="Q41" s="742"/>
      <c r="AY41" s="474"/>
      <c r="AZ41" s="474"/>
      <c r="BA41" s="474"/>
      <c r="BB41" s="474"/>
      <c r="BC41" s="474"/>
      <c r="BD41" s="596"/>
      <c r="BE41" s="596"/>
      <c r="BF41" s="596"/>
      <c r="BG41" s="474"/>
      <c r="BH41" s="474"/>
      <c r="BI41" s="474"/>
      <c r="BJ41" s="474"/>
    </row>
    <row r="42" spans="1:74" s="406" customFormat="1" ht="12" customHeight="1" x14ac:dyDescent="0.25">
      <c r="A42" s="405"/>
      <c r="B42" s="804" t="s">
        <v>1009</v>
      </c>
      <c r="C42" s="742"/>
      <c r="D42" s="742"/>
      <c r="E42" s="742"/>
      <c r="F42" s="742"/>
      <c r="G42" s="742"/>
      <c r="H42" s="742"/>
      <c r="I42" s="742"/>
      <c r="J42" s="742"/>
      <c r="K42" s="742"/>
      <c r="L42" s="742"/>
      <c r="M42" s="742"/>
      <c r="N42" s="742"/>
      <c r="O42" s="742"/>
      <c r="P42" s="742"/>
      <c r="Q42" s="742"/>
      <c r="AY42" s="474"/>
      <c r="AZ42" s="474"/>
      <c r="BA42" s="474"/>
      <c r="BB42" s="474"/>
      <c r="BC42" s="474"/>
      <c r="BD42" s="596"/>
      <c r="BE42" s="596"/>
      <c r="BF42" s="596"/>
      <c r="BG42" s="474"/>
      <c r="BH42" s="474"/>
      <c r="BI42" s="474"/>
      <c r="BJ42" s="474"/>
    </row>
    <row r="43" spans="1:74" s="268" customFormat="1" ht="12" customHeight="1" x14ac:dyDescent="0.25">
      <c r="A43" s="76"/>
      <c r="B43" s="762" t="s">
        <v>815</v>
      </c>
      <c r="C43" s="763"/>
      <c r="D43" s="763"/>
      <c r="E43" s="763"/>
      <c r="F43" s="763"/>
      <c r="G43" s="763"/>
      <c r="H43" s="763"/>
      <c r="I43" s="763"/>
      <c r="J43" s="763"/>
      <c r="K43" s="763"/>
      <c r="L43" s="763"/>
      <c r="M43" s="763"/>
      <c r="N43" s="763"/>
      <c r="O43" s="763"/>
      <c r="P43" s="763"/>
      <c r="Q43" s="763"/>
      <c r="AY43" s="473"/>
      <c r="AZ43" s="473"/>
      <c r="BA43" s="473"/>
      <c r="BB43" s="473"/>
      <c r="BC43" s="473"/>
      <c r="BD43" s="595"/>
      <c r="BE43" s="595"/>
      <c r="BF43" s="595"/>
      <c r="BG43" s="473"/>
      <c r="BH43" s="473"/>
      <c r="BI43" s="473"/>
      <c r="BJ43" s="473"/>
    </row>
    <row r="44" spans="1:74" s="406" customFormat="1" ht="12" customHeight="1" x14ac:dyDescent="0.25">
      <c r="A44" s="405"/>
      <c r="B44" s="807" t="s">
        <v>863</v>
      </c>
      <c r="C44" s="807"/>
      <c r="D44" s="807"/>
      <c r="E44" s="807"/>
      <c r="F44" s="807"/>
      <c r="G44" s="807"/>
      <c r="H44" s="807"/>
      <c r="I44" s="807"/>
      <c r="J44" s="807"/>
      <c r="K44" s="807"/>
      <c r="L44" s="807"/>
      <c r="M44" s="807"/>
      <c r="N44" s="807"/>
      <c r="O44" s="807"/>
      <c r="P44" s="807"/>
      <c r="Q44" s="742"/>
      <c r="AY44" s="474"/>
      <c r="AZ44" s="474"/>
      <c r="BA44" s="474"/>
      <c r="BB44" s="474"/>
      <c r="BC44" s="474"/>
      <c r="BD44" s="596"/>
      <c r="BE44" s="596"/>
      <c r="BF44" s="596"/>
      <c r="BG44" s="474"/>
      <c r="BH44" s="474"/>
      <c r="BI44" s="474"/>
      <c r="BJ44" s="474"/>
    </row>
    <row r="45" spans="1:74" s="406" customFormat="1" ht="12" customHeight="1" x14ac:dyDescent="0.25">
      <c r="A45" s="405"/>
      <c r="B45" s="783" t="str">
        <f>"Notes: "&amp;"EIA completed modeling and analysis for this report on " &amp;Dates!D2&amp;"."</f>
        <v>Notes: EIA completed modeling and analysis for this report on Thursday November 4, 2021.</v>
      </c>
      <c r="C45" s="805"/>
      <c r="D45" s="805"/>
      <c r="E45" s="805"/>
      <c r="F45" s="805"/>
      <c r="G45" s="805"/>
      <c r="H45" s="805"/>
      <c r="I45" s="805"/>
      <c r="J45" s="805"/>
      <c r="K45" s="805"/>
      <c r="L45" s="805"/>
      <c r="M45" s="805"/>
      <c r="N45" s="805"/>
      <c r="O45" s="805"/>
      <c r="P45" s="805"/>
      <c r="Q45" s="784"/>
      <c r="AY45" s="474"/>
      <c r="AZ45" s="474"/>
      <c r="BA45" s="474"/>
      <c r="BB45" s="474"/>
      <c r="BC45" s="474"/>
      <c r="BD45" s="596"/>
      <c r="BE45" s="596"/>
      <c r="BF45" s="596"/>
      <c r="BG45" s="474"/>
      <c r="BH45" s="474"/>
      <c r="BI45" s="474"/>
      <c r="BJ45" s="474"/>
    </row>
    <row r="46" spans="1:74" s="406" customFormat="1" ht="12" customHeight="1" x14ac:dyDescent="0.25">
      <c r="A46" s="405"/>
      <c r="B46" s="756" t="s">
        <v>353</v>
      </c>
      <c r="C46" s="755"/>
      <c r="D46" s="755"/>
      <c r="E46" s="755"/>
      <c r="F46" s="755"/>
      <c r="G46" s="755"/>
      <c r="H46" s="755"/>
      <c r="I46" s="755"/>
      <c r="J46" s="755"/>
      <c r="K46" s="755"/>
      <c r="L46" s="755"/>
      <c r="M46" s="755"/>
      <c r="N46" s="755"/>
      <c r="O46" s="755"/>
      <c r="P46" s="755"/>
      <c r="Q46" s="755"/>
      <c r="AY46" s="474"/>
      <c r="AZ46" s="474"/>
      <c r="BA46" s="474"/>
      <c r="BB46" s="474"/>
      <c r="BC46" s="474"/>
      <c r="BD46" s="596"/>
      <c r="BE46" s="596"/>
      <c r="BF46" s="596"/>
      <c r="BG46" s="474"/>
      <c r="BH46" s="474"/>
      <c r="BI46" s="474"/>
      <c r="BJ46" s="474"/>
    </row>
    <row r="47" spans="1:74" s="406" customFormat="1" ht="12" customHeight="1" x14ac:dyDescent="0.25">
      <c r="A47" s="405"/>
      <c r="B47" s="749" t="s">
        <v>864</v>
      </c>
      <c r="C47" s="748"/>
      <c r="D47" s="748"/>
      <c r="E47" s="748"/>
      <c r="F47" s="748"/>
      <c r="G47" s="748"/>
      <c r="H47" s="748"/>
      <c r="I47" s="748"/>
      <c r="J47" s="748"/>
      <c r="K47" s="748"/>
      <c r="L47" s="748"/>
      <c r="M47" s="748"/>
      <c r="N47" s="748"/>
      <c r="O47" s="748"/>
      <c r="P47" s="748"/>
      <c r="Q47" s="742"/>
      <c r="AY47" s="474"/>
      <c r="AZ47" s="474"/>
      <c r="BA47" s="474"/>
      <c r="BB47" s="474"/>
      <c r="BC47" s="474"/>
      <c r="BD47" s="596"/>
      <c r="BE47" s="596"/>
      <c r="BF47" s="596"/>
      <c r="BG47" s="474"/>
      <c r="BH47" s="474"/>
      <c r="BI47" s="474"/>
      <c r="BJ47" s="474"/>
    </row>
    <row r="48" spans="1:74" s="406" customFormat="1" ht="12" customHeight="1" x14ac:dyDescent="0.25">
      <c r="A48" s="405"/>
      <c r="B48" s="751" t="s">
        <v>838</v>
      </c>
      <c r="C48" s="752"/>
      <c r="D48" s="752"/>
      <c r="E48" s="752"/>
      <c r="F48" s="752"/>
      <c r="G48" s="752"/>
      <c r="H48" s="752"/>
      <c r="I48" s="752"/>
      <c r="J48" s="752"/>
      <c r="K48" s="752"/>
      <c r="L48" s="752"/>
      <c r="M48" s="752"/>
      <c r="N48" s="752"/>
      <c r="O48" s="752"/>
      <c r="P48" s="752"/>
      <c r="Q48" s="742"/>
      <c r="AY48" s="474"/>
      <c r="AZ48" s="474"/>
      <c r="BA48" s="474"/>
      <c r="BB48" s="474"/>
      <c r="BC48" s="474"/>
      <c r="BD48" s="596"/>
      <c r="BE48" s="596"/>
      <c r="BF48" s="596"/>
      <c r="BG48" s="474"/>
      <c r="BH48" s="474"/>
      <c r="BI48" s="474"/>
      <c r="BJ48" s="474"/>
    </row>
    <row r="49" spans="1:74" s="407" customFormat="1" ht="12" customHeight="1" x14ac:dyDescent="0.25">
      <c r="A49" s="393"/>
      <c r="B49" s="771" t="s">
        <v>1380</v>
      </c>
      <c r="C49" s="742"/>
      <c r="D49" s="742"/>
      <c r="E49" s="742"/>
      <c r="F49" s="742"/>
      <c r="G49" s="742"/>
      <c r="H49" s="742"/>
      <c r="I49" s="742"/>
      <c r="J49" s="742"/>
      <c r="K49" s="742"/>
      <c r="L49" s="742"/>
      <c r="M49" s="742"/>
      <c r="N49" s="742"/>
      <c r="O49" s="742"/>
      <c r="P49" s="742"/>
      <c r="Q49" s="742"/>
      <c r="AY49" s="475"/>
      <c r="AZ49" s="475"/>
      <c r="BA49" s="475"/>
      <c r="BB49" s="475"/>
      <c r="BC49" s="475"/>
      <c r="BD49" s="597"/>
      <c r="BE49" s="597"/>
      <c r="BF49" s="597"/>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2.6328125" style="6" customWidth="1"/>
    <col min="2" max="2" width="20" style="6" customWidth="1"/>
    <col min="3" max="50" width="6.6328125" style="6" customWidth="1"/>
    <col min="51" max="55" width="6.6328125" style="354" customWidth="1"/>
    <col min="56" max="59" width="6.6328125" style="599" customWidth="1"/>
    <col min="60" max="62" width="6.6328125" style="354" customWidth="1"/>
    <col min="63" max="74" width="6.6328125" style="6" customWidth="1"/>
    <col min="75" max="16384" width="9.6328125" style="6"/>
  </cols>
  <sheetData>
    <row r="1" spans="1:74" ht="13.25" customHeight="1" x14ac:dyDescent="0.3">
      <c r="A1" s="766" t="s">
        <v>798</v>
      </c>
      <c r="B1" s="808" t="s">
        <v>1359</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85"/>
    </row>
    <row r="2" spans="1:74" s="72"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208">
        <v>3.0234899999999998</v>
      </c>
      <c r="BD6" s="208">
        <v>3.38714</v>
      </c>
      <c r="BE6" s="208">
        <v>3.98976</v>
      </c>
      <c r="BF6" s="208">
        <v>4.2287299999999997</v>
      </c>
      <c r="BG6" s="208">
        <v>5.3612399999999996</v>
      </c>
      <c r="BH6" s="208">
        <v>5.7248900000000003</v>
      </c>
      <c r="BI6" s="324">
        <v>5.7574889999999996</v>
      </c>
      <c r="BJ6" s="324">
        <v>5.7795160000000001</v>
      </c>
      <c r="BK6" s="324">
        <v>5.8117479999999997</v>
      </c>
      <c r="BL6" s="324">
        <v>5.6050979999999999</v>
      </c>
      <c r="BM6" s="324">
        <v>4.9310989999999997</v>
      </c>
      <c r="BN6" s="324">
        <v>3.6857890000000002</v>
      </c>
      <c r="BO6" s="324">
        <v>3.6342500000000002</v>
      </c>
      <c r="BP6" s="324">
        <v>3.686493</v>
      </c>
      <c r="BQ6" s="324">
        <v>3.6971560000000001</v>
      </c>
      <c r="BR6" s="324">
        <v>3.6973959999999999</v>
      </c>
      <c r="BS6" s="324">
        <v>3.5314169999999998</v>
      </c>
      <c r="BT6" s="324">
        <v>3.541973</v>
      </c>
      <c r="BU6" s="324">
        <v>3.5836670000000002</v>
      </c>
      <c r="BV6" s="324">
        <v>3.635732</v>
      </c>
    </row>
    <row r="7" spans="1:74" ht="11.15" customHeight="1" x14ac:dyDescent="0.25">
      <c r="A7" s="84"/>
      <c r="B7" s="88" t="s">
        <v>1014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352"/>
      <c r="BJ7" s="352"/>
      <c r="BK7" s="352"/>
      <c r="BL7" s="352"/>
      <c r="BM7" s="352"/>
      <c r="BN7" s="352"/>
      <c r="BO7" s="352"/>
      <c r="BP7" s="352"/>
      <c r="BQ7" s="352"/>
      <c r="BR7" s="352"/>
      <c r="BS7" s="352"/>
      <c r="BT7" s="352"/>
      <c r="BU7" s="352"/>
      <c r="BV7" s="352"/>
    </row>
    <row r="8" spans="1:74" ht="11.15" customHeight="1" x14ac:dyDescent="0.25">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14.003563310000001</v>
      </c>
      <c r="AN8" s="208">
        <v>13.97503708</v>
      </c>
      <c r="AO8" s="208">
        <v>14.201051919999999</v>
      </c>
      <c r="AP8" s="208">
        <v>14.618554700000001</v>
      </c>
      <c r="AQ8" s="208">
        <v>14.39268234</v>
      </c>
      <c r="AR8" s="208">
        <v>15.815569740000001</v>
      </c>
      <c r="AS8" s="208">
        <v>18.04564586</v>
      </c>
      <c r="AT8" s="208">
        <v>19.355640730000001</v>
      </c>
      <c r="AU8" s="208">
        <v>18.210788279999999</v>
      </c>
      <c r="AV8" s="208">
        <v>15.235326779999999</v>
      </c>
      <c r="AW8" s="208">
        <v>14.22744284</v>
      </c>
      <c r="AX8" s="208">
        <v>15.170126460000001</v>
      </c>
      <c r="AY8" s="208">
        <v>14.70013969</v>
      </c>
      <c r="AZ8" s="208">
        <v>14.41388551</v>
      </c>
      <c r="BA8" s="208">
        <v>14.9208813</v>
      </c>
      <c r="BB8" s="208">
        <v>15.58452825</v>
      </c>
      <c r="BC8" s="208">
        <v>16.525308670000001</v>
      </c>
      <c r="BD8" s="208">
        <v>17.765836090000001</v>
      </c>
      <c r="BE8" s="208">
        <v>19.35739719</v>
      </c>
      <c r="BF8" s="208">
        <v>21.58734248</v>
      </c>
      <c r="BG8" s="208">
        <v>20.394100000000002</v>
      </c>
      <c r="BH8" s="208">
        <v>17.518260000000001</v>
      </c>
      <c r="BI8" s="324">
        <v>16.353359999999999</v>
      </c>
      <c r="BJ8" s="324">
        <v>16.091380000000001</v>
      </c>
      <c r="BK8" s="324">
        <v>15.84648</v>
      </c>
      <c r="BL8" s="324">
        <v>15.81718</v>
      </c>
      <c r="BM8" s="324">
        <v>15.808210000000001</v>
      </c>
      <c r="BN8" s="324">
        <v>16.02487</v>
      </c>
      <c r="BO8" s="324">
        <v>16.389569999999999</v>
      </c>
      <c r="BP8" s="324">
        <v>17.028670000000002</v>
      </c>
      <c r="BQ8" s="324">
        <v>18.48817</v>
      </c>
      <c r="BR8" s="324">
        <v>18.776160000000001</v>
      </c>
      <c r="BS8" s="324">
        <v>17.950620000000001</v>
      </c>
      <c r="BT8" s="324">
        <v>15.00352</v>
      </c>
      <c r="BU8" s="324">
        <v>13.99216</v>
      </c>
      <c r="BV8" s="324">
        <v>13.72358</v>
      </c>
    </row>
    <row r="9" spans="1:74" ht="11.15" customHeight="1" x14ac:dyDescent="0.25">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10.93718786</v>
      </c>
      <c r="AB9" s="208">
        <v>10.61691581</v>
      </c>
      <c r="AC9" s="208">
        <v>10.46851839</v>
      </c>
      <c r="AD9" s="208">
        <v>11.69905792</v>
      </c>
      <c r="AE9" s="208">
        <v>13.32055828</v>
      </c>
      <c r="AF9" s="208">
        <v>15.77430204</v>
      </c>
      <c r="AG9" s="208">
        <v>18.133853179999999</v>
      </c>
      <c r="AH9" s="208">
        <v>18.796405119999999</v>
      </c>
      <c r="AI9" s="208">
        <v>18.114293870000001</v>
      </c>
      <c r="AJ9" s="208">
        <v>15.15732569</v>
      </c>
      <c r="AK9" s="208">
        <v>11.4562989</v>
      </c>
      <c r="AL9" s="208">
        <v>10.29019806</v>
      </c>
      <c r="AM9" s="208">
        <v>10.614712340000001</v>
      </c>
      <c r="AN9" s="208">
        <v>10.76041309</v>
      </c>
      <c r="AO9" s="208">
        <v>11.004496769999999</v>
      </c>
      <c r="AP9" s="208">
        <v>11.2033583</v>
      </c>
      <c r="AQ9" s="208">
        <v>11.205974230000001</v>
      </c>
      <c r="AR9" s="208">
        <v>15.18960012</v>
      </c>
      <c r="AS9" s="208">
        <v>17.552455500000001</v>
      </c>
      <c r="AT9" s="208">
        <v>18.39567499</v>
      </c>
      <c r="AU9" s="208">
        <v>17.61290164</v>
      </c>
      <c r="AV9" s="208">
        <v>14.31481561</v>
      </c>
      <c r="AW9" s="208">
        <v>12.18042653</v>
      </c>
      <c r="AX9" s="208">
        <v>10.932597550000001</v>
      </c>
      <c r="AY9" s="208">
        <v>10.316749890000001</v>
      </c>
      <c r="AZ9" s="208">
        <v>10.23694321</v>
      </c>
      <c r="BA9" s="208">
        <v>10.86031837</v>
      </c>
      <c r="BB9" s="208">
        <v>12.38808543</v>
      </c>
      <c r="BC9" s="208">
        <v>13.625817720000001</v>
      </c>
      <c r="BD9" s="208">
        <v>16.135065340000001</v>
      </c>
      <c r="BE9" s="208">
        <v>19.081947039999999</v>
      </c>
      <c r="BF9" s="208">
        <v>20.54259046</v>
      </c>
      <c r="BG9" s="208">
        <v>19.509609999999999</v>
      </c>
      <c r="BH9" s="208">
        <v>17.113859999999999</v>
      </c>
      <c r="BI9" s="324">
        <v>14.2285</v>
      </c>
      <c r="BJ9" s="324">
        <v>12.902509999999999</v>
      </c>
      <c r="BK9" s="324">
        <v>12.61074</v>
      </c>
      <c r="BL9" s="324">
        <v>12.645670000000001</v>
      </c>
      <c r="BM9" s="324">
        <v>12.845280000000001</v>
      </c>
      <c r="BN9" s="324">
        <v>13.03267</v>
      </c>
      <c r="BO9" s="324">
        <v>14.55627</v>
      </c>
      <c r="BP9" s="324">
        <v>17.037400000000002</v>
      </c>
      <c r="BQ9" s="324">
        <v>18.000599999999999</v>
      </c>
      <c r="BR9" s="324">
        <v>18.45271</v>
      </c>
      <c r="BS9" s="324">
        <v>17.66619</v>
      </c>
      <c r="BT9" s="324">
        <v>14.84212</v>
      </c>
      <c r="BU9" s="324">
        <v>12.042999999999999</v>
      </c>
      <c r="BV9" s="324">
        <v>10.804169999999999</v>
      </c>
    </row>
    <row r="10" spans="1:74" ht="11.15" customHeight="1" x14ac:dyDescent="0.25">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7.15576875</v>
      </c>
      <c r="AB10" s="208">
        <v>7.2795136319999996</v>
      </c>
      <c r="AC10" s="208">
        <v>7.3764071380000003</v>
      </c>
      <c r="AD10" s="208">
        <v>8.7207947630000007</v>
      </c>
      <c r="AE10" s="208">
        <v>10.8337784</v>
      </c>
      <c r="AF10" s="208">
        <v>15.66754311</v>
      </c>
      <c r="AG10" s="208">
        <v>18.84129622</v>
      </c>
      <c r="AH10" s="208">
        <v>19.76591367</v>
      </c>
      <c r="AI10" s="208">
        <v>18.593072289999999</v>
      </c>
      <c r="AJ10" s="208">
        <v>10.177041409999999</v>
      </c>
      <c r="AK10" s="208">
        <v>7.2760906920000004</v>
      </c>
      <c r="AL10" s="208">
        <v>7.133536415</v>
      </c>
      <c r="AM10" s="208">
        <v>6.9083406309999997</v>
      </c>
      <c r="AN10" s="208">
        <v>6.7672514660000003</v>
      </c>
      <c r="AO10" s="208">
        <v>7.4224799800000003</v>
      </c>
      <c r="AP10" s="208">
        <v>7.8147533779999998</v>
      </c>
      <c r="AQ10" s="208">
        <v>9.6803061320000001</v>
      </c>
      <c r="AR10" s="208">
        <v>15.33311011</v>
      </c>
      <c r="AS10" s="208">
        <v>19.046438869999999</v>
      </c>
      <c r="AT10" s="208">
        <v>20.023147850000001</v>
      </c>
      <c r="AU10" s="208">
        <v>16.067706770000001</v>
      </c>
      <c r="AV10" s="208">
        <v>9.4080067889999999</v>
      </c>
      <c r="AW10" s="208">
        <v>8.5136576250000005</v>
      </c>
      <c r="AX10" s="208">
        <v>7.2259324420000004</v>
      </c>
      <c r="AY10" s="208">
        <v>7.0890682189999996</v>
      </c>
      <c r="AZ10" s="208">
        <v>7.0473224009999997</v>
      </c>
      <c r="BA10" s="208">
        <v>8.5554741270000001</v>
      </c>
      <c r="BB10" s="208">
        <v>10.45703067</v>
      </c>
      <c r="BC10" s="208">
        <v>12.96582424</v>
      </c>
      <c r="BD10" s="208">
        <v>19.750720980000001</v>
      </c>
      <c r="BE10" s="208">
        <v>21.96627432</v>
      </c>
      <c r="BF10" s="208">
        <v>23.010558870000001</v>
      </c>
      <c r="BG10" s="208">
        <v>20.625789999999999</v>
      </c>
      <c r="BH10" s="208">
        <v>15.613020000000001</v>
      </c>
      <c r="BI10" s="324">
        <v>12.4162</v>
      </c>
      <c r="BJ10" s="324">
        <v>11.378579999999999</v>
      </c>
      <c r="BK10" s="324">
        <v>11.0799</v>
      </c>
      <c r="BL10" s="324">
        <v>10.976430000000001</v>
      </c>
      <c r="BM10" s="324">
        <v>11.103680000000001</v>
      </c>
      <c r="BN10" s="324">
        <v>11.639950000000001</v>
      </c>
      <c r="BO10" s="324">
        <v>13.61951</v>
      </c>
      <c r="BP10" s="324">
        <v>16.561060000000001</v>
      </c>
      <c r="BQ10" s="324">
        <v>18.40766</v>
      </c>
      <c r="BR10" s="324">
        <v>18.759640000000001</v>
      </c>
      <c r="BS10" s="324">
        <v>16.688610000000001</v>
      </c>
      <c r="BT10" s="324">
        <v>11.724130000000001</v>
      </c>
      <c r="BU10" s="324">
        <v>9.1777139999999999</v>
      </c>
      <c r="BV10" s="324">
        <v>8.3131900000000005</v>
      </c>
    </row>
    <row r="11" spans="1:74" ht="11.15" customHeight="1" x14ac:dyDescent="0.25">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8.1084749049999996</v>
      </c>
      <c r="AB11" s="208">
        <v>7.7108459580000002</v>
      </c>
      <c r="AC11" s="208">
        <v>7.7769626909999996</v>
      </c>
      <c r="AD11" s="208">
        <v>9.0918269229999993</v>
      </c>
      <c r="AE11" s="208">
        <v>10.790273190000001</v>
      </c>
      <c r="AF11" s="208">
        <v>14.92295318</v>
      </c>
      <c r="AG11" s="208">
        <v>18.348286609999999</v>
      </c>
      <c r="AH11" s="208">
        <v>18.331492900000001</v>
      </c>
      <c r="AI11" s="208">
        <v>17.631958019999999</v>
      </c>
      <c r="AJ11" s="208">
        <v>10.67888595</v>
      </c>
      <c r="AK11" s="208">
        <v>7.744743583</v>
      </c>
      <c r="AL11" s="208">
        <v>7.3634229879999999</v>
      </c>
      <c r="AM11" s="208">
        <v>7.0216308959999996</v>
      </c>
      <c r="AN11" s="208">
        <v>7.1719573150000002</v>
      </c>
      <c r="AO11" s="208">
        <v>7.6292848480000002</v>
      </c>
      <c r="AP11" s="208">
        <v>8.1618608819999992</v>
      </c>
      <c r="AQ11" s="208">
        <v>10.789231320000001</v>
      </c>
      <c r="AR11" s="208">
        <v>14.790449990000001</v>
      </c>
      <c r="AS11" s="208">
        <v>17.758332129999999</v>
      </c>
      <c r="AT11" s="208">
        <v>18.672684759999999</v>
      </c>
      <c r="AU11" s="208">
        <v>16.15961678</v>
      </c>
      <c r="AV11" s="208">
        <v>10.04788922</v>
      </c>
      <c r="AW11" s="208">
        <v>9.0731072919999995</v>
      </c>
      <c r="AX11" s="208">
        <v>7.9425892170000001</v>
      </c>
      <c r="AY11" s="208">
        <v>7.2966329869999997</v>
      </c>
      <c r="AZ11" s="208">
        <v>7.1737602159999998</v>
      </c>
      <c r="BA11" s="208">
        <v>8.3831051399999996</v>
      </c>
      <c r="BB11" s="208">
        <v>9.7360416109999992</v>
      </c>
      <c r="BC11" s="208">
        <v>12.049205990000001</v>
      </c>
      <c r="BD11" s="208">
        <v>17.51235853</v>
      </c>
      <c r="BE11" s="208">
        <v>19.738663259999999</v>
      </c>
      <c r="BF11" s="208">
        <v>20.98574283</v>
      </c>
      <c r="BG11" s="208">
        <v>19.047470000000001</v>
      </c>
      <c r="BH11" s="208">
        <v>15.101319999999999</v>
      </c>
      <c r="BI11" s="324">
        <v>11.87068</v>
      </c>
      <c r="BJ11" s="324">
        <v>10.71757</v>
      </c>
      <c r="BK11" s="324">
        <v>10.38011</v>
      </c>
      <c r="BL11" s="324">
        <v>10.592460000000001</v>
      </c>
      <c r="BM11" s="324">
        <v>10.911820000000001</v>
      </c>
      <c r="BN11" s="324">
        <v>11.826499999999999</v>
      </c>
      <c r="BO11" s="324">
        <v>13.42004</v>
      </c>
      <c r="BP11" s="324">
        <v>16.75581</v>
      </c>
      <c r="BQ11" s="324">
        <v>18.79731</v>
      </c>
      <c r="BR11" s="324">
        <v>19.16545</v>
      </c>
      <c r="BS11" s="324">
        <v>17.443899999999999</v>
      </c>
      <c r="BT11" s="324">
        <v>13.36307</v>
      </c>
      <c r="BU11" s="324">
        <v>10.113709999999999</v>
      </c>
      <c r="BV11" s="324">
        <v>8.8512079999999997</v>
      </c>
    </row>
    <row r="12" spans="1:74" ht="11.15" customHeight="1" x14ac:dyDescent="0.25">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11.195632659999999</v>
      </c>
      <c r="AB12" s="208">
        <v>11.687155539999999</v>
      </c>
      <c r="AC12" s="208">
        <v>11.45610162</v>
      </c>
      <c r="AD12" s="208">
        <v>14.34311641</v>
      </c>
      <c r="AE12" s="208">
        <v>19.79506748</v>
      </c>
      <c r="AF12" s="208">
        <v>22.956936030000001</v>
      </c>
      <c r="AG12" s="208">
        <v>25.367387669999999</v>
      </c>
      <c r="AH12" s="208">
        <v>24.943472230000001</v>
      </c>
      <c r="AI12" s="208">
        <v>24.916222739999998</v>
      </c>
      <c r="AJ12" s="208">
        <v>21.262973290000001</v>
      </c>
      <c r="AK12" s="208">
        <v>11.898654759999999</v>
      </c>
      <c r="AL12" s="208">
        <v>11.39910317</v>
      </c>
      <c r="AM12" s="208">
        <v>11.759848010000001</v>
      </c>
      <c r="AN12" s="208">
        <v>11.4526801</v>
      </c>
      <c r="AO12" s="208">
        <v>12.702694709999999</v>
      </c>
      <c r="AP12" s="208">
        <v>13.48882914</v>
      </c>
      <c r="AQ12" s="208">
        <v>14.63845888</v>
      </c>
      <c r="AR12" s="208">
        <v>19.57937278</v>
      </c>
      <c r="AS12" s="208">
        <v>23.268242180000001</v>
      </c>
      <c r="AT12" s="208">
        <v>24.364601820000001</v>
      </c>
      <c r="AU12" s="208">
        <v>22.905617729999999</v>
      </c>
      <c r="AV12" s="208">
        <v>19.87582827</v>
      </c>
      <c r="AW12" s="208">
        <v>16.447208320000001</v>
      </c>
      <c r="AX12" s="208">
        <v>11.348007640000001</v>
      </c>
      <c r="AY12" s="208">
        <v>11.399166279999999</v>
      </c>
      <c r="AZ12" s="208">
        <v>11.70264847</v>
      </c>
      <c r="BA12" s="208">
        <v>13.36601239</v>
      </c>
      <c r="BB12" s="208">
        <v>14.98775826</v>
      </c>
      <c r="BC12" s="208">
        <v>19.26256484</v>
      </c>
      <c r="BD12" s="208">
        <v>24.261577840000001</v>
      </c>
      <c r="BE12" s="208">
        <v>27.049645909999999</v>
      </c>
      <c r="BF12" s="208">
        <v>27.454885399999998</v>
      </c>
      <c r="BG12" s="208">
        <v>26.066980000000001</v>
      </c>
      <c r="BH12" s="208">
        <v>21.263400000000001</v>
      </c>
      <c r="BI12" s="324">
        <v>15.893750000000001</v>
      </c>
      <c r="BJ12" s="324">
        <v>14.44012</v>
      </c>
      <c r="BK12" s="324">
        <v>14.16588</v>
      </c>
      <c r="BL12" s="324">
        <v>14.11304</v>
      </c>
      <c r="BM12" s="324">
        <v>14.424110000000001</v>
      </c>
      <c r="BN12" s="324">
        <v>16.258510000000001</v>
      </c>
      <c r="BO12" s="324">
        <v>19.485250000000001</v>
      </c>
      <c r="BP12" s="324">
        <v>22.657789999999999</v>
      </c>
      <c r="BQ12" s="324">
        <v>24.07396</v>
      </c>
      <c r="BR12" s="324">
        <v>24.306940000000001</v>
      </c>
      <c r="BS12" s="324">
        <v>23.440829999999998</v>
      </c>
      <c r="BT12" s="324">
        <v>18.385590000000001</v>
      </c>
      <c r="BU12" s="324">
        <v>13.407080000000001</v>
      </c>
      <c r="BV12" s="324">
        <v>11.956860000000001</v>
      </c>
    </row>
    <row r="13" spans="1:74" ht="11.15" customHeight="1" x14ac:dyDescent="0.25">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9.7856448839999999</v>
      </c>
      <c r="AB13" s="208">
        <v>9.6387459060000005</v>
      </c>
      <c r="AC13" s="208">
        <v>9.4867367999999992</v>
      </c>
      <c r="AD13" s="208">
        <v>11.742592849999999</v>
      </c>
      <c r="AE13" s="208">
        <v>16.826939400000001</v>
      </c>
      <c r="AF13" s="208">
        <v>20.310258439999998</v>
      </c>
      <c r="AG13" s="208">
        <v>21.317678369999999</v>
      </c>
      <c r="AH13" s="208">
        <v>21.929332649999999</v>
      </c>
      <c r="AI13" s="208">
        <v>21.42104046</v>
      </c>
      <c r="AJ13" s="208">
        <v>17.46298131</v>
      </c>
      <c r="AK13" s="208">
        <v>9.5758304009999993</v>
      </c>
      <c r="AL13" s="208">
        <v>9.7917169289999997</v>
      </c>
      <c r="AM13" s="208">
        <v>9.8349962180000006</v>
      </c>
      <c r="AN13" s="208">
        <v>9.2940455750000002</v>
      </c>
      <c r="AO13" s="208">
        <v>10.04130911</v>
      </c>
      <c r="AP13" s="208">
        <v>11.32382462</v>
      </c>
      <c r="AQ13" s="208">
        <v>13.955078739999999</v>
      </c>
      <c r="AR13" s="208">
        <v>17.142842909999999</v>
      </c>
      <c r="AS13" s="208">
        <v>20.255552510000001</v>
      </c>
      <c r="AT13" s="208">
        <v>21.77567955</v>
      </c>
      <c r="AU13" s="208">
        <v>20.484365029999999</v>
      </c>
      <c r="AV13" s="208">
        <v>14.986083239999999</v>
      </c>
      <c r="AW13" s="208">
        <v>11.966849809999999</v>
      </c>
      <c r="AX13" s="208">
        <v>9.1592017479999992</v>
      </c>
      <c r="AY13" s="208">
        <v>9.8135706339999995</v>
      </c>
      <c r="AZ13" s="208">
        <v>8.593483977</v>
      </c>
      <c r="BA13" s="208">
        <v>10.0078747</v>
      </c>
      <c r="BB13" s="208">
        <v>12.37139895</v>
      </c>
      <c r="BC13" s="208">
        <v>15.463844290000001</v>
      </c>
      <c r="BD13" s="208">
        <v>20.593798</v>
      </c>
      <c r="BE13" s="208">
        <v>21.631835630000001</v>
      </c>
      <c r="BF13" s="208">
        <v>24.783678909999999</v>
      </c>
      <c r="BG13" s="208">
        <v>23.475819999999999</v>
      </c>
      <c r="BH13" s="208">
        <v>20.480810000000002</v>
      </c>
      <c r="BI13" s="324">
        <v>16.125499999999999</v>
      </c>
      <c r="BJ13" s="324">
        <v>14.290839999999999</v>
      </c>
      <c r="BK13" s="324">
        <v>13.101089999999999</v>
      </c>
      <c r="BL13" s="324">
        <v>12.92681</v>
      </c>
      <c r="BM13" s="324">
        <v>13.60637</v>
      </c>
      <c r="BN13" s="324">
        <v>15.019170000000001</v>
      </c>
      <c r="BO13" s="324">
        <v>18.35568</v>
      </c>
      <c r="BP13" s="324">
        <v>20.915769999999998</v>
      </c>
      <c r="BQ13" s="324">
        <v>22.495259999999998</v>
      </c>
      <c r="BR13" s="324">
        <v>23.814830000000001</v>
      </c>
      <c r="BS13" s="324">
        <v>23.06812</v>
      </c>
      <c r="BT13" s="324">
        <v>19.563960000000002</v>
      </c>
      <c r="BU13" s="324">
        <v>14.44134</v>
      </c>
      <c r="BV13" s="324">
        <v>12.31941</v>
      </c>
    </row>
    <row r="14" spans="1:74" ht="11.15" customHeight="1" x14ac:dyDescent="0.25">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8.2373333340000006</v>
      </c>
      <c r="AB14" s="208">
        <v>8.1630731710000006</v>
      </c>
      <c r="AC14" s="208">
        <v>8.3406918430000001</v>
      </c>
      <c r="AD14" s="208">
        <v>10.58697125</v>
      </c>
      <c r="AE14" s="208">
        <v>15.107788149999999</v>
      </c>
      <c r="AF14" s="208">
        <v>17.905046850000002</v>
      </c>
      <c r="AG14" s="208">
        <v>20.444181149999999</v>
      </c>
      <c r="AH14" s="208">
        <v>21.935467840000001</v>
      </c>
      <c r="AI14" s="208">
        <v>22.125302000000001</v>
      </c>
      <c r="AJ14" s="208">
        <v>20.45313578</v>
      </c>
      <c r="AK14" s="208">
        <v>9.7735905699999996</v>
      </c>
      <c r="AL14" s="208">
        <v>8.8576056740000002</v>
      </c>
      <c r="AM14" s="208">
        <v>8.4356178849999992</v>
      </c>
      <c r="AN14" s="208">
        <v>8.1336598910000006</v>
      </c>
      <c r="AO14" s="208">
        <v>9.1665584019999997</v>
      </c>
      <c r="AP14" s="208">
        <v>11.83962423</v>
      </c>
      <c r="AQ14" s="208">
        <v>14.546017340000001</v>
      </c>
      <c r="AR14" s="208">
        <v>17.89057369</v>
      </c>
      <c r="AS14" s="208">
        <v>19.593211650000001</v>
      </c>
      <c r="AT14" s="208">
        <v>21.43735247</v>
      </c>
      <c r="AU14" s="208">
        <v>21.127072680000001</v>
      </c>
      <c r="AV14" s="208">
        <v>16.209560840000002</v>
      </c>
      <c r="AW14" s="208">
        <v>12.890253749999999</v>
      </c>
      <c r="AX14" s="208">
        <v>9.9364979170000005</v>
      </c>
      <c r="AY14" s="208">
        <v>10.011182639999999</v>
      </c>
      <c r="AZ14" s="208">
        <v>8.5658031989999994</v>
      </c>
      <c r="BA14" s="208">
        <v>9.2421150890000003</v>
      </c>
      <c r="BB14" s="208">
        <v>13.515804230000001</v>
      </c>
      <c r="BC14" s="208">
        <v>16.39209696</v>
      </c>
      <c r="BD14" s="208">
        <v>20.068429250000001</v>
      </c>
      <c r="BE14" s="208">
        <v>22.595551610000001</v>
      </c>
      <c r="BF14" s="208">
        <v>24.747817529999999</v>
      </c>
      <c r="BG14" s="208">
        <v>22.30001</v>
      </c>
      <c r="BH14" s="208">
        <v>20.536760000000001</v>
      </c>
      <c r="BI14" s="324">
        <v>15.31038</v>
      </c>
      <c r="BJ14" s="324">
        <v>12.135870000000001</v>
      </c>
      <c r="BK14" s="324">
        <v>11.42385</v>
      </c>
      <c r="BL14" s="324">
        <v>11.52054</v>
      </c>
      <c r="BM14" s="324">
        <v>12.609780000000001</v>
      </c>
      <c r="BN14" s="324">
        <v>15.170260000000001</v>
      </c>
      <c r="BO14" s="324">
        <v>17.363379999999999</v>
      </c>
      <c r="BP14" s="324">
        <v>19.286840000000002</v>
      </c>
      <c r="BQ14" s="324">
        <v>20.735890000000001</v>
      </c>
      <c r="BR14" s="324">
        <v>22.202169999999999</v>
      </c>
      <c r="BS14" s="324">
        <v>21.264330000000001</v>
      </c>
      <c r="BT14" s="324">
        <v>19.163129999999999</v>
      </c>
      <c r="BU14" s="324">
        <v>13.30598</v>
      </c>
      <c r="BV14" s="324">
        <v>9.7223980000000001</v>
      </c>
    </row>
    <row r="15" spans="1:74" ht="11.15" customHeight="1" x14ac:dyDescent="0.25">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7.5151250989999996</v>
      </c>
      <c r="AB15" s="208">
        <v>7.643193804</v>
      </c>
      <c r="AC15" s="208">
        <v>7.7998418039999997</v>
      </c>
      <c r="AD15" s="208">
        <v>8.566611086</v>
      </c>
      <c r="AE15" s="208">
        <v>9.1663645270000007</v>
      </c>
      <c r="AF15" s="208">
        <v>11.364102450000001</v>
      </c>
      <c r="AG15" s="208">
        <v>12.78106221</v>
      </c>
      <c r="AH15" s="208">
        <v>13.77819175</v>
      </c>
      <c r="AI15" s="208">
        <v>12.92339992</v>
      </c>
      <c r="AJ15" s="208">
        <v>8.8122987659999996</v>
      </c>
      <c r="AK15" s="208">
        <v>7.4173968239999999</v>
      </c>
      <c r="AL15" s="208">
        <v>7.3921365730000002</v>
      </c>
      <c r="AM15" s="208">
        <v>7.4542526850000002</v>
      </c>
      <c r="AN15" s="208">
        <v>7.3979914820000001</v>
      </c>
      <c r="AO15" s="208">
        <v>7.8261148030000003</v>
      </c>
      <c r="AP15" s="208">
        <v>8.2874621770000001</v>
      </c>
      <c r="AQ15" s="208">
        <v>9.8523566260000006</v>
      </c>
      <c r="AR15" s="208">
        <v>11.369419479999999</v>
      </c>
      <c r="AS15" s="208">
        <v>12.58327766</v>
      </c>
      <c r="AT15" s="208">
        <v>13.314902119999999</v>
      </c>
      <c r="AU15" s="208">
        <v>11.81092378</v>
      </c>
      <c r="AV15" s="208">
        <v>9.5505476290000004</v>
      </c>
      <c r="AW15" s="208">
        <v>7.9905841280000001</v>
      </c>
      <c r="AX15" s="208">
        <v>7.681572354</v>
      </c>
      <c r="AY15" s="208">
        <v>7.7289883120000002</v>
      </c>
      <c r="AZ15" s="208">
        <v>7.8002251769999997</v>
      </c>
      <c r="BA15" s="208">
        <v>8.2805280470000007</v>
      </c>
      <c r="BB15" s="208">
        <v>9.4840670009999997</v>
      </c>
      <c r="BC15" s="208">
        <v>11.01392031</v>
      </c>
      <c r="BD15" s="208">
        <v>13.06629809</v>
      </c>
      <c r="BE15" s="208">
        <v>15.670977819999999</v>
      </c>
      <c r="BF15" s="208">
        <v>15.714551820000001</v>
      </c>
      <c r="BG15" s="208">
        <v>14.62552</v>
      </c>
      <c r="BH15" s="208">
        <v>11.761810000000001</v>
      </c>
      <c r="BI15" s="324">
        <v>10.018610000000001</v>
      </c>
      <c r="BJ15" s="324">
        <v>9.7912750000000006</v>
      </c>
      <c r="BK15" s="324">
        <v>9.7107150000000004</v>
      </c>
      <c r="BL15" s="324">
        <v>10.068820000000001</v>
      </c>
      <c r="BM15" s="324">
        <v>10.346299999999999</v>
      </c>
      <c r="BN15" s="324">
        <v>10.93258</v>
      </c>
      <c r="BO15" s="324">
        <v>11.68313</v>
      </c>
      <c r="BP15" s="324">
        <v>13.664239999999999</v>
      </c>
      <c r="BQ15" s="324">
        <v>15.138579999999999</v>
      </c>
      <c r="BR15" s="324">
        <v>15.315580000000001</v>
      </c>
      <c r="BS15" s="324">
        <v>14.21002</v>
      </c>
      <c r="BT15" s="324">
        <v>11.1778</v>
      </c>
      <c r="BU15" s="324">
        <v>9.1325140000000005</v>
      </c>
      <c r="BV15" s="324">
        <v>8.6707380000000001</v>
      </c>
    </row>
    <row r="16" spans="1:74" ht="11.15" customHeight="1" x14ac:dyDescent="0.25">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12.389714250000001</v>
      </c>
      <c r="AB16" s="208">
        <v>11.91351502</v>
      </c>
      <c r="AC16" s="208">
        <v>12.20813047</v>
      </c>
      <c r="AD16" s="208">
        <v>12.34160528</v>
      </c>
      <c r="AE16" s="208">
        <v>12.592023599999999</v>
      </c>
      <c r="AF16" s="208">
        <v>12.735868910000001</v>
      </c>
      <c r="AG16" s="208">
        <v>13.60167107</v>
      </c>
      <c r="AH16" s="208">
        <v>13.253654940000001</v>
      </c>
      <c r="AI16" s="208">
        <v>12.69569051</v>
      </c>
      <c r="AJ16" s="208">
        <v>11.86109692</v>
      </c>
      <c r="AK16" s="208">
        <v>11.389660360000001</v>
      </c>
      <c r="AL16" s="208">
        <v>12.083675059999999</v>
      </c>
      <c r="AM16" s="208">
        <v>13.56539849</v>
      </c>
      <c r="AN16" s="208">
        <v>13.11371467</v>
      </c>
      <c r="AO16" s="208">
        <v>12.47541019</v>
      </c>
      <c r="AP16" s="208">
        <v>12.89332825</v>
      </c>
      <c r="AQ16" s="208">
        <v>13.773410549999999</v>
      </c>
      <c r="AR16" s="208">
        <v>13.99084959</v>
      </c>
      <c r="AS16" s="208">
        <v>14.015501499999999</v>
      </c>
      <c r="AT16" s="208">
        <v>14.13970426</v>
      </c>
      <c r="AU16" s="208">
        <v>14.33445596</v>
      </c>
      <c r="AV16" s="208">
        <v>13.28806926</v>
      </c>
      <c r="AW16" s="208">
        <v>12.94003562</v>
      </c>
      <c r="AX16" s="208">
        <v>13.760203519999999</v>
      </c>
      <c r="AY16" s="208">
        <v>14.495173790000001</v>
      </c>
      <c r="AZ16" s="208">
        <v>13.875651149999999</v>
      </c>
      <c r="BA16" s="208">
        <v>14.1769117</v>
      </c>
      <c r="BB16" s="208">
        <v>14.756214440000001</v>
      </c>
      <c r="BC16" s="208">
        <v>14.94528678</v>
      </c>
      <c r="BD16" s="208">
        <v>15.544251109999999</v>
      </c>
      <c r="BE16" s="208">
        <v>15.89468228</v>
      </c>
      <c r="BF16" s="208">
        <v>16.007454249999999</v>
      </c>
      <c r="BG16" s="208">
        <v>15.74591</v>
      </c>
      <c r="BH16" s="208">
        <v>15.46082</v>
      </c>
      <c r="BI16" s="324">
        <v>14.790240000000001</v>
      </c>
      <c r="BJ16" s="324">
        <v>15.274240000000001</v>
      </c>
      <c r="BK16" s="324">
        <v>15.57732</v>
      </c>
      <c r="BL16" s="324">
        <v>15.59346</v>
      </c>
      <c r="BM16" s="324">
        <v>15.65438</v>
      </c>
      <c r="BN16" s="324">
        <v>15.68892</v>
      </c>
      <c r="BO16" s="324">
        <v>16.21453</v>
      </c>
      <c r="BP16" s="324">
        <v>16.294360000000001</v>
      </c>
      <c r="BQ16" s="324">
        <v>16.284310000000001</v>
      </c>
      <c r="BR16" s="324">
        <v>16.336089999999999</v>
      </c>
      <c r="BS16" s="324">
        <v>16.017420000000001</v>
      </c>
      <c r="BT16" s="324">
        <v>15.497170000000001</v>
      </c>
      <c r="BU16" s="324">
        <v>14.53913</v>
      </c>
      <c r="BV16" s="324">
        <v>14.822469999999999</v>
      </c>
    </row>
    <row r="17" spans="1:74" ht="11.15" customHeight="1" x14ac:dyDescent="0.25">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15.6</v>
      </c>
      <c r="AG17" s="208">
        <v>17.739999999999998</v>
      </c>
      <c r="AH17" s="208">
        <v>18.37</v>
      </c>
      <c r="AI17" s="208">
        <v>17.61</v>
      </c>
      <c r="AJ17" s="208">
        <v>12.5</v>
      </c>
      <c r="AK17" s="208">
        <v>9.33</v>
      </c>
      <c r="AL17" s="208">
        <v>9.3000000000000007</v>
      </c>
      <c r="AM17" s="208">
        <v>9.43</v>
      </c>
      <c r="AN17" s="208">
        <v>9.19</v>
      </c>
      <c r="AO17" s="208">
        <v>9.8000000000000007</v>
      </c>
      <c r="AP17" s="208">
        <v>10.42</v>
      </c>
      <c r="AQ17" s="208">
        <v>11.79</v>
      </c>
      <c r="AR17" s="208">
        <v>15.33</v>
      </c>
      <c r="AS17" s="208">
        <v>17.489999999999998</v>
      </c>
      <c r="AT17" s="208">
        <v>18.27</v>
      </c>
      <c r="AU17" s="208">
        <v>16.850000000000001</v>
      </c>
      <c r="AV17" s="208">
        <v>12.26</v>
      </c>
      <c r="AW17" s="208">
        <v>10.99</v>
      </c>
      <c r="AX17" s="208">
        <v>9.75</v>
      </c>
      <c r="AY17" s="208">
        <v>9.68</v>
      </c>
      <c r="AZ17" s="208">
        <v>9.31</v>
      </c>
      <c r="BA17" s="208">
        <v>10.51</v>
      </c>
      <c r="BB17" s="208">
        <v>12.25</v>
      </c>
      <c r="BC17" s="208">
        <v>14.13</v>
      </c>
      <c r="BD17" s="208">
        <v>17.73</v>
      </c>
      <c r="BE17" s="208">
        <v>19.940000000000001</v>
      </c>
      <c r="BF17" s="208">
        <v>20.96</v>
      </c>
      <c r="BG17" s="208">
        <v>19.554960000000001</v>
      </c>
      <c r="BH17" s="208">
        <v>16.487559999999998</v>
      </c>
      <c r="BI17" s="324">
        <v>13.702540000000001</v>
      </c>
      <c r="BJ17" s="324">
        <v>12.766500000000001</v>
      </c>
      <c r="BK17" s="324">
        <v>12.49291</v>
      </c>
      <c r="BL17" s="324">
        <v>12.47706</v>
      </c>
      <c r="BM17" s="324">
        <v>12.85491</v>
      </c>
      <c r="BN17" s="324">
        <v>13.482060000000001</v>
      </c>
      <c r="BO17" s="324">
        <v>15.13003</v>
      </c>
      <c r="BP17" s="324">
        <v>17.379270000000002</v>
      </c>
      <c r="BQ17" s="324">
        <v>18.590160000000001</v>
      </c>
      <c r="BR17" s="324">
        <v>19.09085</v>
      </c>
      <c r="BS17" s="324">
        <v>17.981590000000001</v>
      </c>
      <c r="BT17" s="324">
        <v>14.38396</v>
      </c>
      <c r="BU17" s="324">
        <v>11.52012</v>
      </c>
      <c r="BV17" s="324">
        <v>10.54429</v>
      </c>
    </row>
    <row r="18" spans="1:74" ht="11.15" customHeight="1" x14ac:dyDescent="0.25">
      <c r="A18" s="84"/>
      <c r="B18" s="88" t="s">
        <v>1015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353"/>
      <c r="BJ18" s="353"/>
      <c r="BK18" s="353"/>
      <c r="BL18" s="353"/>
      <c r="BM18" s="353"/>
      <c r="BN18" s="353"/>
      <c r="BO18" s="353"/>
      <c r="BP18" s="353"/>
      <c r="BQ18" s="353"/>
      <c r="BR18" s="353"/>
      <c r="BS18" s="353"/>
      <c r="BT18" s="353"/>
      <c r="BU18" s="353"/>
      <c r="BV18" s="353"/>
    </row>
    <row r="19" spans="1:74" ht="11.15" customHeight="1" x14ac:dyDescent="0.25">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9.9214645180000005</v>
      </c>
      <c r="AN19" s="208">
        <v>10.31408495</v>
      </c>
      <c r="AO19" s="208">
        <v>9.9430122460000003</v>
      </c>
      <c r="AP19" s="208">
        <v>10.504890079999999</v>
      </c>
      <c r="AQ19" s="208">
        <v>9.8745539059999992</v>
      </c>
      <c r="AR19" s="208">
        <v>11.54241438</v>
      </c>
      <c r="AS19" s="208">
        <v>10.632177130000001</v>
      </c>
      <c r="AT19" s="208">
        <v>10.86430758</v>
      </c>
      <c r="AU19" s="208">
        <v>11.67563417</v>
      </c>
      <c r="AV19" s="208">
        <v>10.25346701</v>
      </c>
      <c r="AW19" s="208">
        <v>9.7290156539999995</v>
      </c>
      <c r="AX19" s="208">
        <v>10.446579249999999</v>
      </c>
      <c r="AY19" s="208">
        <v>10.28873452</v>
      </c>
      <c r="AZ19" s="208">
        <v>10.31784027</v>
      </c>
      <c r="BA19" s="208">
        <v>10.608692919999999</v>
      </c>
      <c r="BB19" s="208">
        <v>10.853224709999999</v>
      </c>
      <c r="BC19" s="208">
        <v>11.008371629999999</v>
      </c>
      <c r="BD19" s="208">
        <v>11.96037664</v>
      </c>
      <c r="BE19" s="208">
        <v>11.791812439999999</v>
      </c>
      <c r="BF19" s="208">
        <v>12.54561466</v>
      </c>
      <c r="BG19" s="208">
        <v>12.277950000000001</v>
      </c>
      <c r="BH19" s="208">
        <v>11.88613</v>
      </c>
      <c r="BI19" s="324">
        <v>11.78956</v>
      </c>
      <c r="BJ19" s="324">
        <v>12.497730000000001</v>
      </c>
      <c r="BK19" s="324">
        <v>12.700189999999999</v>
      </c>
      <c r="BL19" s="324">
        <v>12.716519999999999</v>
      </c>
      <c r="BM19" s="324">
        <v>12.64024</v>
      </c>
      <c r="BN19" s="324">
        <v>12.650690000000001</v>
      </c>
      <c r="BO19" s="324">
        <v>12.235749999999999</v>
      </c>
      <c r="BP19" s="324">
        <v>11.7319</v>
      </c>
      <c r="BQ19" s="324">
        <v>11.502409999999999</v>
      </c>
      <c r="BR19" s="324">
        <v>11.33151</v>
      </c>
      <c r="BS19" s="324">
        <v>11.149800000000001</v>
      </c>
      <c r="BT19" s="324">
        <v>10.540050000000001</v>
      </c>
      <c r="BU19" s="324">
        <v>10.66281</v>
      </c>
      <c r="BV19" s="324">
        <v>10.87312</v>
      </c>
    </row>
    <row r="20" spans="1:74" ht="11.15" customHeight="1" x14ac:dyDescent="0.25">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9.1200355169999998</v>
      </c>
      <c r="AB20" s="208">
        <v>8.2811791150000005</v>
      </c>
      <c r="AC20" s="208">
        <v>7.9740701019999998</v>
      </c>
      <c r="AD20" s="208">
        <v>7.5752168759999998</v>
      </c>
      <c r="AE20" s="208">
        <v>7.9882811929999997</v>
      </c>
      <c r="AF20" s="208">
        <v>7.382685135</v>
      </c>
      <c r="AG20" s="208">
        <v>6.8945961860000002</v>
      </c>
      <c r="AH20" s="208">
        <v>6.7650361749999997</v>
      </c>
      <c r="AI20" s="208">
        <v>6.777540278</v>
      </c>
      <c r="AJ20" s="208">
        <v>7.4513124849999999</v>
      </c>
      <c r="AK20" s="208">
        <v>7.304577943</v>
      </c>
      <c r="AL20" s="208">
        <v>7.5136301029999997</v>
      </c>
      <c r="AM20" s="208">
        <v>7.8976232120000001</v>
      </c>
      <c r="AN20" s="208">
        <v>7.7586788589999998</v>
      </c>
      <c r="AO20" s="208">
        <v>7.9587758500000003</v>
      </c>
      <c r="AP20" s="208">
        <v>7.2569609560000004</v>
      </c>
      <c r="AQ20" s="208">
        <v>6.838145183</v>
      </c>
      <c r="AR20" s="208">
        <v>6.7712460940000003</v>
      </c>
      <c r="AS20" s="208">
        <v>6.8113600529999996</v>
      </c>
      <c r="AT20" s="208">
        <v>6.5149590829999999</v>
      </c>
      <c r="AU20" s="208">
        <v>6.8662545179999999</v>
      </c>
      <c r="AV20" s="208">
        <v>6.9806896480000002</v>
      </c>
      <c r="AW20" s="208">
        <v>7.2254642909999998</v>
      </c>
      <c r="AX20" s="208">
        <v>7.7345386549999997</v>
      </c>
      <c r="AY20" s="208">
        <v>7.8051420670000002</v>
      </c>
      <c r="AZ20" s="208">
        <v>7.8403377040000004</v>
      </c>
      <c r="BA20" s="208">
        <v>8.1882746500000003</v>
      </c>
      <c r="BB20" s="208">
        <v>8.2073669519999992</v>
      </c>
      <c r="BC20" s="208">
        <v>7.8763232949999997</v>
      </c>
      <c r="BD20" s="208">
        <v>7.770724682</v>
      </c>
      <c r="BE20" s="208">
        <v>7.9413858609999997</v>
      </c>
      <c r="BF20" s="208">
        <v>7.9369583859999997</v>
      </c>
      <c r="BG20" s="208">
        <v>8.1342750000000006</v>
      </c>
      <c r="BH20" s="208">
        <v>8.7518899999999995</v>
      </c>
      <c r="BI20" s="324">
        <v>9.0201630000000002</v>
      </c>
      <c r="BJ20" s="324">
        <v>9.4042349999999999</v>
      </c>
      <c r="BK20" s="324">
        <v>9.5628589999999996</v>
      </c>
      <c r="BL20" s="324">
        <v>9.8005569999999995</v>
      </c>
      <c r="BM20" s="324">
        <v>9.9668030000000005</v>
      </c>
      <c r="BN20" s="324">
        <v>9.4235349999999993</v>
      </c>
      <c r="BO20" s="324">
        <v>9.2272719999999993</v>
      </c>
      <c r="BP20" s="324">
        <v>8.9277219999999993</v>
      </c>
      <c r="BQ20" s="324">
        <v>8.4938330000000004</v>
      </c>
      <c r="BR20" s="324">
        <v>8.241009</v>
      </c>
      <c r="BS20" s="324">
        <v>8.1522659999999991</v>
      </c>
      <c r="BT20" s="324">
        <v>8.3114129999999999</v>
      </c>
      <c r="BU20" s="324">
        <v>8.3969210000000007</v>
      </c>
      <c r="BV20" s="324">
        <v>8.5559609999999999</v>
      </c>
    </row>
    <row r="21" spans="1:74" ht="11.15" customHeight="1" x14ac:dyDescent="0.25">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6.2827297440000001</v>
      </c>
      <c r="AB21" s="208">
        <v>6.2460028400000001</v>
      </c>
      <c r="AC21" s="208">
        <v>6.1488257659999999</v>
      </c>
      <c r="AD21" s="208">
        <v>6.6670790149999997</v>
      </c>
      <c r="AE21" s="208">
        <v>7.2392398910000004</v>
      </c>
      <c r="AF21" s="208">
        <v>8.2519260869999993</v>
      </c>
      <c r="AG21" s="208">
        <v>8.9747837639999997</v>
      </c>
      <c r="AH21" s="208">
        <v>8.8038604829999993</v>
      </c>
      <c r="AI21" s="208">
        <v>8.6354078219999995</v>
      </c>
      <c r="AJ21" s="208">
        <v>6.6279092620000002</v>
      </c>
      <c r="AK21" s="208">
        <v>5.8647446649999999</v>
      </c>
      <c r="AL21" s="208">
        <v>5.8708601500000004</v>
      </c>
      <c r="AM21" s="208">
        <v>5.7300329159999999</v>
      </c>
      <c r="AN21" s="208">
        <v>5.6066080569999999</v>
      </c>
      <c r="AO21" s="208">
        <v>5.8943313909999997</v>
      </c>
      <c r="AP21" s="208">
        <v>5.8640354549999998</v>
      </c>
      <c r="AQ21" s="208">
        <v>6.8738770599999999</v>
      </c>
      <c r="AR21" s="208">
        <v>9.5290934689999993</v>
      </c>
      <c r="AS21" s="208">
        <v>8.8239402699999996</v>
      </c>
      <c r="AT21" s="208">
        <v>9.0366959579999993</v>
      </c>
      <c r="AU21" s="208">
        <v>8.4947285990000001</v>
      </c>
      <c r="AV21" s="208">
        <v>6.5316382040000001</v>
      </c>
      <c r="AW21" s="208">
        <v>6.4077101819999998</v>
      </c>
      <c r="AX21" s="208">
        <v>5.9289883090000002</v>
      </c>
      <c r="AY21" s="208">
        <v>5.8746469970000001</v>
      </c>
      <c r="AZ21" s="208">
        <v>5.957383987</v>
      </c>
      <c r="BA21" s="208">
        <v>6.7343719770000003</v>
      </c>
      <c r="BB21" s="208">
        <v>7.5786056759999996</v>
      </c>
      <c r="BC21" s="208">
        <v>8.9231780000000001</v>
      </c>
      <c r="BD21" s="208">
        <v>10.79400547</v>
      </c>
      <c r="BE21" s="208">
        <v>10.59741438</v>
      </c>
      <c r="BF21" s="208">
        <v>11.054641950000001</v>
      </c>
      <c r="BG21" s="208">
        <v>10.31236</v>
      </c>
      <c r="BH21" s="208">
        <v>9.2044259999999998</v>
      </c>
      <c r="BI21" s="324">
        <v>8.7489100000000004</v>
      </c>
      <c r="BJ21" s="324">
        <v>8.8943809999999992</v>
      </c>
      <c r="BK21" s="324">
        <v>8.9979259999999996</v>
      </c>
      <c r="BL21" s="324">
        <v>9.0751740000000005</v>
      </c>
      <c r="BM21" s="324">
        <v>9.1942559999999993</v>
      </c>
      <c r="BN21" s="324">
        <v>9.3835099999999994</v>
      </c>
      <c r="BO21" s="324">
        <v>9.7367910000000002</v>
      </c>
      <c r="BP21" s="324">
        <v>10.22433</v>
      </c>
      <c r="BQ21" s="324">
        <v>10.266690000000001</v>
      </c>
      <c r="BR21" s="324">
        <v>9.9565990000000006</v>
      </c>
      <c r="BS21" s="324">
        <v>9.2005520000000001</v>
      </c>
      <c r="BT21" s="324">
        <v>7.7105839999999999</v>
      </c>
      <c r="BU21" s="324">
        <v>7.2027510000000001</v>
      </c>
      <c r="BV21" s="324">
        <v>7.1114980000000001</v>
      </c>
    </row>
    <row r="22" spans="1:74" ht="11.15" customHeight="1" x14ac:dyDescent="0.25">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6.9879597919999998</v>
      </c>
      <c r="AB22" s="208">
        <v>6.6727283130000004</v>
      </c>
      <c r="AC22" s="208">
        <v>6.4830576280000001</v>
      </c>
      <c r="AD22" s="208">
        <v>6.7449236389999996</v>
      </c>
      <c r="AE22" s="208">
        <v>7.034284693</v>
      </c>
      <c r="AF22" s="208">
        <v>7.9284893539999999</v>
      </c>
      <c r="AG22" s="208">
        <v>8.3731394160000008</v>
      </c>
      <c r="AH22" s="208">
        <v>8.2454180479999994</v>
      </c>
      <c r="AI22" s="208">
        <v>7.85106006</v>
      </c>
      <c r="AJ22" s="208">
        <v>6.2500943619999996</v>
      </c>
      <c r="AK22" s="208">
        <v>5.9737960709999998</v>
      </c>
      <c r="AL22" s="208">
        <v>6.0160884899999996</v>
      </c>
      <c r="AM22" s="208">
        <v>6.0700997179999998</v>
      </c>
      <c r="AN22" s="208">
        <v>5.8860616349999999</v>
      </c>
      <c r="AO22" s="208">
        <v>5.9393170030000002</v>
      </c>
      <c r="AP22" s="208">
        <v>5.9695349200000001</v>
      </c>
      <c r="AQ22" s="208">
        <v>6.9677807209999996</v>
      </c>
      <c r="AR22" s="208">
        <v>7.6779133899999996</v>
      </c>
      <c r="AS22" s="208">
        <v>8.4551221610000002</v>
      </c>
      <c r="AT22" s="208">
        <v>8.0878763429999996</v>
      </c>
      <c r="AU22" s="208">
        <v>8.0989310309999993</v>
      </c>
      <c r="AV22" s="208">
        <v>6.4092841439999999</v>
      </c>
      <c r="AW22" s="208">
        <v>6.7777621950000002</v>
      </c>
      <c r="AX22" s="208">
        <v>6.4835216200000003</v>
      </c>
      <c r="AY22" s="208">
        <v>6.0269937459999996</v>
      </c>
      <c r="AZ22" s="208">
        <v>6.3080829090000003</v>
      </c>
      <c r="BA22" s="208">
        <v>6.7403121199999996</v>
      </c>
      <c r="BB22" s="208">
        <v>7.1402127850000001</v>
      </c>
      <c r="BC22" s="208">
        <v>7.8007900860000001</v>
      </c>
      <c r="BD22" s="208">
        <v>9.0875056720000007</v>
      </c>
      <c r="BE22" s="208">
        <v>9.6418881340000002</v>
      </c>
      <c r="BF22" s="208">
        <v>10.035316630000001</v>
      </c>
      <c r="BG22" s="208">
        <v>9.8131219999999999</v>
      </c>
      <c r="BH22" s="208">
        <v>9.1442979999999991</v>
      </c>
      <c r="BI22" s="324">
        <v>9.1406080000000003</v>
      </c>
      <c r="BJ22" s="324">
        <v>9.2244759999999992</v>
      </c>
      <c r="BK22" s="324">
        <v>9.2690389999999994</v>
      </c>
      <c r="BL22" s="324">
        <v>9.3665850000000006</v>
      </c>
      <c r="BM22" s="324">
        <v>9.4716039999999992</v>
      </c>
      <c r="BN22" s="324">
        <v>9.1977429999999991</v>
      </c>
      <c r="BO22" s="324">
        <v>9.0535999999999994</v>
      </c>
      <c r="BP22" s="324">
        <v>9.8726950000000002</v>
      </c>
      <c r="BQ22" s="324">
        <v>10.084479999999999</v>
      </c>
      <c r="BR22" s="324">
        <v>9.9537180000000003</v>
      </c>
      <c r="BS22" s="324">
        <v>9.2591560000000008</v>
      </c>
      <c r="BT22" s="324">
        <v>7.9784100000000002</v>
      </c>
      <c r="BU22" s="324">
        <v>7.6166070000000001</v>
      </c>
      <c r="BV22" s="324">
        <v>7.3866449999999997</v>
      </c>
    </row>
    <row r="23" spans="1:74" ht="11.15" customHeight="1" x14ac:dyDescent="0.25">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8.9692545859999999</v>
      </c>
      <c r="AB23" s="208">
        <v>9.0104583149999993</v>
      </c>
      <c r="AC23" s="208">
        <v>8.3710570870000005</v>
      </c>
      <c r="AD23" s="208">
        <v>9.3350315189999993</v>
      </c>
      <c r="AE23" s="208">
        <v>9.4455556900000008</v>
      </c>
      <c r="AF23" s="208">
        <v>9.8124343609999993</v>
      </c>
      <c r="AG23" s="208">
        <v>10.318722709999999</v>
      </c>
      <c r="AH23" s="208">
        <v>9.5094948779999999</v>
      </c>
      <c r="AI23" s="208">
        <v>9.509953737</v>
      </c>
      <c r="AJ23" s="208">
        <v>9.3429174879999994</v>
      </c>
      <c r="AK23" s="208">
        <v>8.2306538650000007</v>
      </c>
      <c r="AL23" s="208">
        <v>8.9650865849999999</v>
      </c>
      <c r="AM23" s="208">
        <v>8.6158533970000004</v>
      </c>
      <c r="AN23" s="208">
        <v>8.2070577</v>
      </c>
      <c r="AO23" s="208">
        <v>8.7764204699999997</v>
      </c>
      <c r="AP23" s="208">
        <v>9.0967061460000007</v>
      </c>
      <c r="AQ23" s="208">
        <v>9.2222744080000005</v>
      </c>
      <c r="AR23" s="208">
        <v>9.381133449</v>
      </c>
      <c r="AS23" s="208">
        <v>9.773285607</v>
      </c>
      <c r="AT23" s="208">
        <v>9.3985576060000007</v>
      </c>
      <c r="AU23" s="208">
        <v>9.4466095620000008</v>
      </c>
      <c r="AV23" s="208">
        <v>9.5976824119999993</v>
      </c>
      <c r="AW23" s="208">
        <v>9.3956708330000005</v>
      </c>
      <c r="AX23" s="208">
        <v>8.3004743679999997</v>
      </c>
      <c r="AY23" s="208">
        <v>8.4436415910000004</v>
      </c>
      <c r="AZ23" s="208">
        <v>8.4919815439999997</v>
      </c>
      <c r="BA23" s="208">
        <v>9.3904054689999992</v>
      </c>
      <c r="BB23" s="208">
        <v>9.3715815459999998</v>
      </c>
      <c r="BC23" s="208">
        <v>9.9725957699999999</v>
      </c>
      <c r="BD23" s="208">
        <v>10.48129103</v>
      </c>
      <c r="BE23" s="208">
        <v>10.21049245</v>
      </c>
      <c r="BF23" s="208">
        <v>10.2228292</v>
      </c>
      <c r="BG23" s="208">
        <v>10.46707</v>
      </c>
      <c r="BH23" s="208">
        <v>10.67676</v>
      </c>
      <c r="BI23" s="324">
        <v>10.552300000000001</v>
      </c>
      <c r="BJ23" s="324">
        <v>10.59967</v>
      </c>
      <c r="BK23" s="324">
        <v>10.773</v>
      </c>
      <c r="BL23" s="324">
        <v>10.842029999999999</v>
      </c>
      <c r="BM23" s="324">
        <v>10.788349999999999</v>
      </c>
      <c r="BN23" s="324">
        <v>11.07943</v>
      </c>
      <c r="BO23" s="324">
        <v>11.09788</v>
      </c>
      <c r="BP23" s="324">
        <v>11.140420000000001</v>
      </c>
      <c r="BQ23" s="324">
        <v>10.89734</v>
      </c>
      <c r="BR23" s="324">
        <v>10.573270000000001</v>
      </c>
      <c r="BS23" s="324">
        <v>10.38655</v>
      </c>
      <c r="BT23" s="324">
        <v>9.6999110000000002</v>
      </c>
      <c r="BU23" s="324">
        <v>9.2201819999999994</v>
      </c>
      <c r="BV23" s="324">
        <v>8.8831869999999995</v>
      </c>
    </row>
    <row r="24" spans="1:74" ht="11.15" customHeight="1" x14ac:dyDescent="0.25">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8.7889179479999999</v>
      </c>
      <c r="AB24" s="208">
        <v>8.6511816980000003</v>
      </c>
      <c r="AC24" s="208">
        <v>8.3573090059999995</v>
      </c>
      <c r="AD24" s="208">
        <v>9.1630813179999997</v>
      </c>
      <c r="AE24" s="208">
        <v>10.187327310000001</v>
      </c>
      <c r="AF24" s="208">
        <v>10.347916270000001</v>
      </c>
      <c r="AG24" s="208">
        <v>10.039520250000001</v>
      </c>
      <c r="AH24" s="208">
        <v>10.14862814</v>
      </c>
      <c r="AI24" s="208">
        <v>10.16848514</v>
      </c>
      <c r="AJ24" s="208">
        <v>9.7493809890000005</v>
      </c>
      <c r="AK24" s="208">
        <v>7.9334041229999999</v>
      </c>
      <c r="AL24" s="208">
        <v>8.4425170460000007</v>
      </c>
      <c r="AM24" s="208">
        <v>8.5393907969999994</v>
      </c>
      <c r="AN24" s="208">
        <v>8.1228863479999998</v>
      </c>
      <c r="AO24" s="208">
        <v>8.4172391090000005</v>
      </c>
      <c r="AP24" s="208">
        <v>8.6864697080000006</v>
      </c>
      <c r="AQ24" s="208">
        <v>9.5699089789999991</v>
      </c>
      <c r="AR24" s="208">
        <v>9.6034040330000003</v>
      </c>
      <c r="AS24" s="208">
        <v>10.03592886</v>
      </c>
      <c r="AT24" s="208">
        <v>10.33311183</v>
      </c>
      <c r="AU24" s="208">
        <v>10.30860983</v>
      </c>
      <c r="AV24" s="208">
        <v>9.4730954779999994</v>
      </c>
      <c r="AW24" s="208">
        <v>9.3309550290000001</v>
      </c>
      <c r="AX24" s="208">
        <v>8.0567080359999999</v>
      </c>
      <c r="AY24" s="208">
        <v>8.6377069510000002</v>
      </c>
      <c r="AZ24" s="208">
        <v>7.870382921</v>
      </c>
      <c r="BA24" s="208">
        <v>8.6423024050000006</v>
      </c>
      <c r="BB24" s="208">
        <v>9.3706967030000001</v>
      </c>
      <c r="BC24" s="208">
        <v>10.10184729</v>
      </c>
      <c r="BD24" s="208">
        <v>10.593991040000001</v>
      </c>
      <c r="BE24" s="208">
        <v>11.21747397</v>
      </c>
      <c r="BF24" s="208">
        <v>12.56644919</v>
      </c>
      <c r="BG24" s="208">
        <v>12.110569999999999</v>
      </c>
      <c r="BH24" s="208">
        <v>11.983610000000001</v>
      </c>
      <c r="BI24" s="324">
        <v>11.46683</v>
      </c>
      <c r="BJ24" s="324">
        <v>10.94825</v>
      </c>
      <c r="BK24" s="324">
        <v>10.79894</v>
      </c>
      <c r="BL24" s="324">
        <v>10.88505</v>
      </c>
      <c r="BM24" s="324">
        <v>10.933070000000001</v>
      </c>
      <c r="BN24" s="324">
        <v>11.298030000000001</v>
      </c>
      <c r="BO24" s="324">
        <v>11.342219999999999</v>
      </c>
      <c r="BP24" s="324">
        <v>11.29842</v>
      </c>
      <c r="BQ24" s="324">
        <v>11.253450000000001</v>
      </c>
      <c r="BR24" s="324">
        <v>11.15748</v>
      </c>
      <c r="BS24" s="324">
        <v>10.794499999999999</v>
      </c>
      <c r="BT24" s="324">
        <v>10.34258</v>
      </c>
      <c r="BU24" s="324">
        <v>9.6812850000000008</v>
      </c>
      <c r="BV24" s="324">
        <v>9.0377890000000001</v>
      </c>
    </row>
    <row r="25" spans="1:74" ht="11.15" customHeight="1" x14ac:dyDescent="0.25">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6.4084556069999996</v>
      </c>
      <c r="AB25" s="208">
        <v>6.2548433980000002</v>
      </c>
      <c r="AC25" s="208">
        <v>6.200952751</v>
      </c>
      <c r="AD25" s="208">
        <v>6.4745493339999998</v>
      </c>
      <c r="AE25" s="208">
        <v>7.248956884</v>
      </c>
      <c r="AF25" s="208">
        <v>7.364011906</v>
      </c>
      <c r="AG25" s="208">
        <v>7.6522494200000004</v>
      </c>
      <c r="AH25" s="208">
        <v>7.880171754</v>
      </c>
      <c r="AI25" s="208">
        <v>8.060517097</v>
      </c>
      <c r="AJ25" s="208">
        <v>8.0672691499999996</v>
      </c>
      <c r="AK25" s="208">
        <v>6.4011837070000004</v>
      </c>
      <c r="AL25" s="208">
        <v>6.2843440859999999</v>
      </c>
      <c r="AM25" s="208">
        <v>6.1500894429999997</v>
      </c>
      <c r="AN25" s="208">
        <v>5.7932557229999997</v>
      </c>
      <c r="AO25" s="208">
        <v>6.1459988220000001</v>
      </c>
      <c r="AP25" s="208">
        <v>6.4371768979999997</v>
      </c>
      <c r="AQ25" s="208">
        <v>7.3387547270000004</v>
      </c>
      <c r="AR25" s="208">
        <v>8.3953133490000003</v>
      </c>
      <c r="AS25" s="208">
        <v>7.7297076469999997</v>
      </c>
      <c r="AT25" s="208">
        <v>8.1756655009999992</v>
      </c>
      <c r="AU25" s="208">
        <v>8.510442244</v>
      </c>
      <c r="AV25" s="208">
        <v>7.5980697700000004</v>
      </c>
      <c r="AW25" s="208">
        <v>7.888759726</v>
      </c>
      <c r="AX25" s="208">
        <v>7.1412639960000002</v>
      </c>
      <c r="AY25" s="208">
        <v>7.1009786129999997</v>
      </c>
      <c r="AZ25" s="208">
        <v>6.6904484059999998</v>
      </c>
      <c r="BA25" s="208">
        <v>6.97314481</v>
      </c>
      <c r="BB25" s="208">
        <v>8.0359763799999993</v>
      </c>
      <c r="BC25" s="208">
        <v>8.8491006080000005</v>
      </c>
      <c r="BD25" s="208">
        <v>9.1144254819999997</v>
      </c>
      <c r="BE25" s="208">
        <v>9.6237400619999995</v>
      </c>
      <c r="BF25" s="208">
        <v>10.344711119999999</v>
      </c>
      <c r="BG25" s="208">
        <v>9.9340430000000008</v>
      </c>
      <c r="BH25" s="208">
        <v>10.178380000000001</v>
      </c>
      <c r="BI25" s="324">
        <v>10.012280000000001</v>
      </c>
      <c r="BJ25" s="324">
        <v>9.7532479999999993</v>
      </c>
      <c r="BK25" s="324">
        <v>9.4917569999999998</v>
      </c>
      <c r="BL25" s="324">
        <v>9.4919919999999998</v>
      </c>
      <c r="BM25" s="324">
        <v>9.5720340000000004</v>
      </c>
      <c r="BN25" s="324">
        <v>9.7923600000000004</v>
      </c>
      <c r="BO25" s="324">
        <v>9.5842159999999996</v>
      </c>
      <c r="BP25" s="324">
        <v>9.3419109999999996</v>
      </c>
      <c r="BQ25" s="324">
        <v>9.2718229999999995</v>
      </c>
      <c r="BR25" s="324">
        <v>9.2000989999999998</v>
      </c>
      <c r="BS25" s="324">
        <v>8.9881229999999999</v>
      </c>
      <c r="BT25" s="324">
        <v>8.7800440000000002</v>
      </c>
      <c r="BU25" s="324">
        <v>8.1277659999999994</v>
      </c>
      <c r="BV25" s="324">
        <v>7.5103220000000004</v>
      </c>
    </row>
    <row r="26" spans="1:74" ht="11.15" customHeight="1" x14ac:dyDescent="0.25">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6.3265368769999997</v>
      </c>
      <c r="AB26" s="208">
        <v>6.4024840320000003</v>
      </c>
      <c r="AC26" s="208">
        <v>6.4734455909999999</v>
      </c>
      <c r="AD26" s="208">
        <v>6.516547246</v>
      </c>
      <c r="AE26" s="208">
        <v>6.6873560330000004</v>
      </c>
      <c r="AF26" s="208">
        <v>7.169357175</v>
      </c>
      <c r="AG26" s="208">
        <v>7.2213817389999999</v>
      </c>
      <c r="AH26" s="208">
        <v>7.3761474390000004</v>
      </c>
      <c r="AI26" s="208">
        <v>7.3876157439999997</v>
      </c>
      <c r="AJ26" s="208">
        <v>6.4107552019999998</v>
      </c>
      <c r="AK26" s="208">
        <v>6.0783178400000004</v>
      </c>
      <c r="AL26" s="208">
        <v>6.0916593969999999</v>
      </c>
      <c r="AM26" s="208">
        <v>6.0679192129999997</v>
      </c>
      <c r="AN26" s="208">
        <v>6.0243459079999999</v>
      </c>
      <c r="AO26" s="208">
        <v>6.1239871600000004</v>
      </c>
      <c r="AP26" s="208">
        <v>6.2879424909999999</v>
      </c>
      <c r="AQ26" s="208">
        <v>6.8479913090000002</v>
      </c>
      <c r="AR26" s="208">
        <v>7.2578577299999996</v>
      </c>
      <c r="AS26" s="208">
        <v>7.5263684819999996</v>
      </c>
      <c r="AT26" s="208">
        <v>7.5780471440000001</v>
      </c>
      <c r="AU26" s="208">
        <v>7.0866807490000001</v>
      </c>
      <c r="AV26" s="208">
        <v>6.6267513559999998</v>
      </c>
      <c r="AW26" s="208">
        <v>6.362309432</v>
      </c>
      <c r="AX26" s="208">
        <v>6.2933734269999997</v>
      </c>
      <c r="AY26" s="208">
        <v>6.3464316629999997</v>
      </c>
      <c r="AZ26" s="208">
        <v>6.4687686180000004</v>
      </c>
      <c r="BA26" s="208">
        <v>6.719482728</v>
      </c>
      <c r="BB26" s="208">
        <v>7.3503335859999996</v>
      </c>
      <c r="BC26" s="208">
        <v>7.9961880289999998</v>
      </c>
      <c r="BD26" s="208">
        <v>8.2659857500000005</v>
      </c>
      <c r="BE26" s="208">
        <v>8.955178171</v>
      </c>
      <c r="BF26" s="208">
        <v>9.4555419710000006</v>
      </c>
      <c r="BG26" s="208">
        <v>9.4525640000000006</v>
      </c>
      <c r="BH26" s="208">
        <v>9.0055329999999998</v>
      </c>
      <c r="BI26" s="324">
        <v>8.585445</v>
      </c>
      <c r="BJ26" s="324">
        <v>8.5029699999999995</v>
      </c>
      <c r="BK26" s="324">
        <v>8.5244689999999999</v>
      </c>
      <c r="BL26" s="324">
        <v>8.7176349999999996</v>
      </c>
      <c r="BM26" s="324">
        <v>8.8194289999999995</v>
      </c>
      <c r="BN26" s="324">
        <v>8.9149440000000002</v>
      </c>
      <c r="BO26" s="324">
        <v>8.9407809999999994</v>
      </c>
      <c r="BP26" s="324">
        <v>9.2483629999999994</v>
      </c>
      <c r="BQ26" s="324">
        <v>9.5659790000000005</v>
      </c>
      <c r="BR26" s="324">
        <v>9.5216019999999997</v>
      </c>
      <c r="BS26" s="324">
        <v>9.3240999999999996</v>
      </c>
      <c r="BT26" s="324">
        <v>8.630198</v>
      </c>
      <c r="BU26" s="324">
        <v>7.9938370000000001</v>
      </c>
      <c r="BV26" s="324">
        <v>7.7216069999999997</v>
      </c>
    </row>
    <row r="27" spans="1:74" ht="11.15" customHeight="1" x14ac:dyDescent="0.25">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9.1510728990000008</v>
      </c>
      <c r="AB27" s="208">
        <v>8.7962258359999996</v>
      </c>
      <c r="AC27" s="208">
        <v>9.2490734620000001</v>
      </c>
      <c r="AD27" s="208">
        <v>9.1751340690000003</v>
      </c>
      <c r="AE27" s="208">
        <v>8.7251128659999999</v>
      </c>
      <c r="AF27" s="208">
        <v>8.7964981210000008</v>
      </c>
      <c r="AG27" s="208">
        <v>9.281496508</v>
      </c>
      <c r="AH27" s="208">
        <v>8.9703456070000005</v>
      </c>
      <c r="AI27" s="208">
        <v>9.1067169620000001</v>
      </c>
      <c r="AJ27" s="208">
        <v>8.5731120789999995</v>
      </c>
      <c r="AK27" s="208">
        <v>8.8087070270000005</v>
      </c>
      <c r="AL27" s="208">
        <v>9.423950949</v>
      </c>
      <c r="AM27" s="208">
        <v>9.7099200270000008</v>
      </c>
      <c r="AN27" s="208">
        <v>9.4404911479999996</v>
      </c>
      <c r="AO27" s="208">
        <v>9.2416758360000006</v>
      </c>
      <c r="AP27" s="208">
        <v>9.3416889790000006</v>
      </c>
      <c r="AQ27" s="208">
        <v>9.5315802390000002</v>
      </c>
      <c r="AR27" s="208">
        <v>9.2328821179999991</v>
      </c>
      <c r="AS27" s="208">
        <v>9.5160205139999992</v>
      </c>
      <c r="AT27" s="208">
        <v>9.4639407650000003</v>
      </c>
      <c r="AU27" s="208">
        <v>9.5722736929999996</v>
      </c>
      <c r="AV27" s="208">
        <v>9.1561624219999995</v>
      </c>
      <c r="AW27" s="208">
        <v>9.5507425149999996</v>
      </c>
      <c r="AX27" s="208">
        <v>9.9687782289999998</v>
      </c>
      <c r="AY27" s="208">
        <v>10.632248450000001</v>
      </c>
      <c r="AZ27" s="208">
        <v>10.12461899</v>
      </c>
      <c r="BA27" s="208">
        <v>10.63185341</v>
      </c>
      <c r="BB27" s="208">
        <v>10.07129997</v>
      </c>
      <c r="BC27" s="208">
        <v>10.12736836</v>
      </c>
      <c r="BD27" s="208">
        <v>10.881001810000001</v>
      </c>
      <c r="BE27" s="208">
        <v>11.446627360000001</v>
      </c>
      <c r="BF27" s="208">
        <v>11.42245537</v>
      </c>
      <c r="BG27" s="208">
        <v>11.21546</v>
      </c>
      <c r="BH27" s="208">
        <v>10.84623</v>
      </c>
      <c r="BI27" s="324">
        <v>10.83949</v>
      </c>
      <c r="BJ27" s="324">
        <v>11.11586</v>
      </c>
      <c r="BK27" s="324">
        <v>11.049010000000001</v>
      </c>
      <c r="BL27" s="324">
        <v>11.17271</v>
      </c>
      <c r="BM27" s="324">
        <v>11.27768</v>
      </c>
      <c r="BN27" s="324">
        <v>10.901149999999999</v>
      </c>
      <c r="BO27" s="324">
        <v>10.50925</v>
      </c>
      <c r="BP27" s="324">
        <v>10.999739999999999</v>
      </c>
      <c r="BQ27" s="324">
        <v>10.92726</v>
      </c>
      <c r="BR27" s="324">
        <v>10.90155</v>
      </c>
      <c r="BS27" s="324">
        <v>10.49291</v>
      </c>
      <c r="BT27" s="324">
        <v>10.134449999999999</v>
      </c>
      <c r="BU27" s="324">
        <v>9.8846910000000001</v>
      </c>
      <c r="BV27" s="324">
        <v>10.107710000000001</v>
      </c>
    </row>
    <row r="28" spans="1:74" ht="11.15" customHeight="1" x14ac:dyDescent="0.25">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7.54</v>
      </c>
      <c r="AC28" s="208">
        <v>7.4</v>
      </c>
      <c r="AD28" s="208">
        <v>7.72</v>
      </c>
      <c r="AE28" s="208">
        <v>8.06</v>
      </c>
      <c r="AF28" s="208">
        <v>8.2899999999999991</v>
      </c>
      <c r="AG28" s="208">
        <v>8.4700000000000006</v>
      </c>
      <c r="AH28" s="208">
        <v>8.41</v>
      </c>
      <c r="AI28" s="208">
        <v>8.34</v>
      </c>
      <c r="AJ28" s="208">
        <v>7.63</v>
      </c>
      <c r="AK28" s="208">
        <v>6.98</v>
      </c>
      <c r="AL28" s="208">
        <v>7.19</v>
      </c>
      <c r="AM28" s="208">
        <v>7.24</v>
      </c>
      <c r="AN28" s="208">
        <v>7.03</v>
      </c>
      <c r="AO28" s="208">
        <v>7.29</v>
      </c>
      <c r="AP28" s="208">
        <v>7.24</v>
      </c>
      <c r="AQ28" s="208">
        <v>7.73</v>
      </c>
      <c r="AR28" s="208">
        <v>8.24</v>
      </c>
      <c r="AS28" s="208">
        <v>8.49</v>
      </c>
      <c r="AT28" s="208">
        <v>8.48</v>
      </c>
      <c r="AU28" s="208">
        <v>8.4499999999999993</v>
      </c>
      <c r="AV28" s="208">
        <v>7.59</v>
      </c>
      <c r="AW28" s="208">
        <v>7.64</v>
      </c>
      <c r="AX28" s="208">
        <v>7.39</v>
      </c>
      <c r="AY28" s="208">
        <v>7.41</v>
      </c>
      <c r="AZ28" s="208">
        <v>7.35</v>
      </c>
      <c r="BA28" s="208">
        <v>7.99</v>
      </c>
      <c r="BB28" s="208">
        <v>8.4</v>
      </c>
      <c r="BC28" s="208">
        <v>8.9600000000000009</v>
      </c>
      <c r="BD28" s="208">
        <v>9.59</v>
      </c>
      <c r="BE28" s="208">
        <v>9.8699999999999992</v>
      </c>
      <c r="BF28" s="208">
        <v>10.18</v>
      </c>
      <c r="BG28" s="208">
        <v>10.001289999999999</v>
      </c>
      <c r="BH28" s="208">
        <v>9.8119019999999999</v>
      </c>
      <c r="BI28" s="324">
        <v>9.6357479999999995</v>
      </c>
      <c r="BJ28" s="324">
        <v>9.7465130000000002</v>
      </c>
      <c r="BK28" s="324">
        <v>9.7949850000000005</v>
      </c>
      <c r="BL28" s="324">
        <v>9.8789379999999998</v>
      </c>
      <c r="BM28" s="324">
        <v>9.9997790000000002</v>
      </c>
      <c r="BN28" s="324">
        <v>9.9565190000000001</v>
      </c>
      <c r="BO28" s="324">
        <v>9.9186060000000005</v>
      </c>
      <c r="BP28" s="324">
        <v>10.05439</v>
      </c>
      <c r="BQ28" s="324">
        <v>9.9319970000000009</v>
      </c>
      <c r="BR28" s="324">
        <v>9.7618030000000005</v>
      </c>
      <c r="BS28" s="324">
        <v>9.4344079999999995</v>
      </c>
      <c r="BT28" s="324">
        <v>8.7782219999999995</v>
      </c>
      <c r="BU28" s="324">
        <v>8.4156209999999998</v>
      </c>
      <c r="BV28" s="324">
        <v>8.2691160000000004</v>
      </c>
    </row>
    <row r="29" spans="1:74" ht="11.15" customHeight="1" x14ac:dyDescent="0.25">
      <c r="A29" s="84"/>
      <c r="B29" s="88" t="s">
        <v>1016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353"/>
      <c r="BJ29" s="353"/>
      <c r="BK29" s="353"/>
      <c r="BL29" s="353"/>
      <c r="BM29" s="353"/>
      <c r="BN29" s="353"/>
      <c r="BO29" s="353"/>
      <c r="BP29" s="353"/>
      <c r="BQ29" s="353"/>
      <c r="BR29" s="353"/>
      <c r="BS29" s="353"/>
      <c r="BT29" s="353"/>
      <c r="BU29" s="353"/>
      <c r="BV29" s="353"/>
    </row>
    <row r="30" spans="1:74" ht="11.15" customHeight="1" x14ac:dyDescent="0.25">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8.1073706300000001</v>
      </c>
      <c r="AN30" s="253">
        <v>8.3994117989999992</v>
      </c>
      <c r="AO30" s="253">
        <v>8.0250828910000003</v>
      </c>
      <c r="AP30" s="253">
        <v>8.1780145639999997</v>
      </c>
      <c r="AQ30" s="253">
        <v>6.9404212159999998</v>
      </c>
      <c r="AR30" s="253">
        <v>6.7155259450000004</v>
      </c>
      <c r="AS30" s="253">
        <v>6.048493423</v>
      </c>
      <c r="AT30" s="253">
        <v>5.7672859949999999</v>
      </c>
      <c r="AU30" s="253">
        <v>6.7859408549999998</v>
      </c>
      <c r="AV30" s="253">
        <v>6.3757098079999999</v>
      </c>
      <c r="AW30" s="253">
        <v>7.5746225650000003</v>
      </c>
      <c r="AX30" s="253">
        <v>8.5034629810000002</v>
      </c>
      <c r="AY30" s="253">
        <v>8.5473233040000007</v>
      </c>
      <c r="AZ30" s="253">
        <v>8.6248000939999994</v>
      </c>
      <c r="BA30" s="253">
        <v>8.5874040429999994</v>
      </c>
      <c r="BB30" s="253">
        <v>9.2183986410000003</v>
      </c>
      <c r="BC30" s="253">
        <v>7.3822442329999998</v>
      </c>
      <c r="BD30" s="253">
        <v>7.2204619289999998</v>
      </c>
      <c r="BE30" s="253">
        <v>7.6943545780000004</v>
      </c>
      <c r="BF30" s="253">
        <v>7.806865395</v>
      </c>
      <c r="BG30" s="253">
        <v>7.7935930000000004</v>
      </c>
      <c r="BH30" s="253">
        <v>8.0031400000000001</v>
      </c>
      <c r="BI30" s="348">
        <v>9.4782960000000003</v>
      </c>
      <c r="BJ30" s="348">
        <v>10.52191</v>
      </c>
      <c r="BK30" s="348">
        <v>10.50362</v>
      </c>
      <c r="BL30" s="348">
        <v>10.60328</v>
      </c>
      <c r="BM30" s="348">
        <v>10.512869999999999</v>
      </c>
      <c r="BN30" s="348">
        <v>10.38274</v>
      </c>
      <c r="BO30" s="348">
        <v>9.3152120000000007</v>
      </c>
      <c r="BP30" s="348">
        <v>8.2802070000000008</v>
      </c>
      <c r="BQ30" s="348">
        <v>7.9777509999999996</v>
      </c>
      <c r="BR30" s="348">
        <v>7.7092790000000004</v>
      </c>
      <c r="BS30" s="348">
        <v>7.5068109999999999</v>
      </c>
      <c r="BT30" s="348">
        <v>7.3017539999999999</v>
      </c>
      <c r="BU30" s="348">
        <v>8.2927330000000001</v>
      </c>
      <c r="BV30" s="348">
        <v>9.0091850000000004</v>
      </c>
    </row>
    <row r="31" spans="1:74" ht="11.15" customHeight="1" x14ac:dyDescent="0.25">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9.1977177250000004</v>
      </c>
      <c r="AB31" s="253">
        <v>8.6666292469999995</v>
      </c>
      <c r="AC31" s="253">
        <v>8.2237422969999994</v>
      </c>
      <c r="AD31" s="253">
        <v>7.8268392870000003</v>
      </c>
      <c r="AE31" s="253">
        <v>7.2934131940000002</v>
      </c>
      <c r="AF31" s="253">
        <v>6.9285627779999999</v>
      </c>
      <c r="AG31" s="253">
        <v>7.1041812269999998</v>
      </c>
      <c r="AH31" s="253">
        <v>6.3398464309999998</v>
      </c>
      <c r="AI31" s="253">
        <v>6.4945278430000002</v>
      </c>
      <c r="AJ31" s="253">
        <v>7.0161503659999997</v>
      </c>
      <c r="AK31" s="253">
        <v>6.9045791379999999</v>
      </c>
      <c r="AL31" s="253">
        <v>7.3948052940000002</v>
      </c>
      <c r="AM31" s="253">
        <v>6.766684648</v>
      </c>
      <c r="AN31" s="253">
        <v>7.7677115839999997</v>
      </c>
      <c r="AO31" s="253">
        <v>7.8242594509999996</v>
      </c>
      <c r="AP31" s="253">
        <v>7.0879040169999996</v>
      </c>
      <c r="AQ31" s="253">
        <v>6.734321402</v>
      </c>
      <c r="AR31" s="253">
        <v>6.4808426939999997</v>
      </c>
      <c r="AS31" s="253">
        <v>7.4289250469999999</v>
      </c>
      <c r="AT31" s="253">
        <v>6.8706215459999997</v>
      </c>
      <c r="AU31" s="253">
        <v>8.2387642900000007</v>
      </c>
      <c r="AV31" s="253">
        <v>7.2194480680000002</v>
      </c>
      <c r="AW31" s="253">
        <v>7.6205447709999996</v>
      </c>
      <c r="AX31" s="253">
        <v>8.0766385399999994</v>
      </c>
      <c r="AY31" s="253">
        <v>7.7395140690000002</v>
      </c>
      <c r="AZ31" s="253">
        <v>7.3281779560000002</v>
      </c>
      <c r="BA31" s="253">
        <v>7.9730166740000001</v>
      </c>
      <c r="BB31" s="253">
        <v>7.5082129120000003</v>
      </c>
      <c r="BC31" s="253">
        <v>7.4377529180000002</v>
      </c>
      <c r="BD31" s="253">
        <v>6.9710731680000002</v>
      </c>
      <c r="BE31" s="253">
        <v>7.6167235949999998</v>
      </c>
      <c r="BF31" s="253">
        <v>7.7253921329999997</v>
      </c>
      <c r="BG31" s="253">
        <v>7.9221820000000003</v>
      </c>
      <c r="BH31" s="253">
        <v>8.5044679999999993</v>
      </c>
      <c r="BI31" s="348">
        <v>9.2428329999999992</v>
      </c>
      <c r="BJ31" s="348">
        <v>9.6278989999999993</v>
      </c>
      <c r="BK31" s="348">
        <v>9.9443760000000001</v>
      </c>
      <c r="BL31" s="348">
        <v>10.18674</v>
      </c>
      <c r="BM31" s="348">
        <v>10.24775</v>
      </c>
      <c r="BN31" s="348">
        <v>9.4981679999999997</v>
      </c>
      <c r="BO31" s="348">
        <v>8.9972820000000002</v>
      </c>
      <c r="BP31" s="348">
        <v>8.7221930000000008</v>
      </c>
      <c r="BQ31" s="348">
        <v>8.4688020000000002</v>
      </c>
      <c r="BR31" s="348">
        <v>8.1959339999999994</v>
      </c>
      <c r="BS31" s="348">
        <v>8.1755770000000005</v>
      </c>
      <c r="BT31" s="348">
        <v>8.1845119999999998</v>
      </c>
      <c r="BU31" s="348">
        <v>8.4637919999999998</v>
      </c>
      <c r="BV31" s="348">
        <v>8.4866039999999998</v>
      </c>
    </row>
    <row r="32" spans="1:74" ht="11.15" customHeight="1" x14ac:dyDescent="0.25">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5.6796038500000003</v>
      </c>
      <c r="AB32" s="253">
        <v>5.5348654310000001</v>
      </c>
      <c r="AC32" s="253">
        <v>5.7705517009999996</v>
      </c>
      <c r="AD32" s="253">
        <v>5.5089889579999998</v>
      </c>
      <c r="AE32" s="253">
        <v>4.8662299290000002</v>
      </c>
      <c r="AF32" s="253">
        <v>5.6010130709999997</v>
      </c>
      <c r="AG32" s="253">
        <v>5.6483456079999996</v>
      </c>
      <c r="AH32" s="253">
        <v>5.3993343019999998</v>
      </c>
      <c r="AI32" s="253">
        <v>5.2632186900000004</v>
      </c>
      <c r="AJ32" s="253">
        <v>5.0546303229999996</v>
      </c>
      <c r="AK32" s="253">
        <v>5.0272254710000004</v>
      </c>
      <c r="AL32" s="253">
        <v>4.9947056439999997</v>
      </c>
      <c r="AM32" s="253">
        <v>4.82703039</v>
      </c>
      <c r="AN32" s="253">
        <v>4.8560861080000004</v>
      </c>
      <c r="AO32" s="253">
        <v>4.8794510139999998</v>
      </c>
      <c r="AP32" s="253">
        <v>4.8252777650000001</v>
      </c>
      <c r="AQ32" s="253">
        <v>4.5470304519999996</v>
      </c>
      <c r="AR32" s="253">
        <v>3.945468408</v>
      </c>
      <c r="AS32" s="253">
        <v>3.5961464680000002</v>
      </c>
      <c r="AT32" s="253">
        <v>4.4645599980000004</v>
      </c>
      <c r="AU32" s="253">
        <v>4.4466762900000001</v>
      </c>
      <c r="AV32" s="253">
        <v>4.6449746440000004</v>
      </c>
      <c r="AW32" s="253">
        <v>5.4177987779999999</v>
      </c>
      <c r="AX32" s="253">
        <v>5.1781524919999997</v>
      </c>
      <c r="AY32" s="253">
        <v>5.2101626850000002</v>
      </c>
      <c r="AZ32" s="253">
        <v>5.3146143300000004</v>
      </c>
      <c r="BA32" s="253">
        <v>5.8844723200000004</v>
      </c>
      <c r="BB32" s="253">
        <v>8.2303054850000006</v>
      </c>
      <c r="BC32" s="253">
        <v>7.986715405</v>
      </c>
      <c r="BD32" s="253">
        <v>8.1824941930000001</v>
      </c>
      <c r="BE32" s="253">
        <v>7.6372555550000003</v>
      </c>
      <c r="BF32" s="253">
        <v>9.7501138130000005</v>
      </c>
      <c r="BG32" s="253">
        <v>8.7438260000000003</v>
      </c>
      <c r="BH32" s="253">
        <v>8.3048409999999997</v>
      </c>
      <c r="BI32" s="348">
        <v>8.4086350000000003</v>
      </c>
      <c r="BJ32" s="348">
        <v>8.3935759999999995</v>
      </c>
      <c r="BK32" s="348">
        <v>8.5360370000000003</v>
      </c>
      <c r="BL32" s="348">
        <v>8.5329370000000004</v>
      </c>
      <c r="BM32" s="348">
        <v>8.3298369999999995</v>
      </c>
      <c r="BN32" s="348">
        <v>7.7597339999999999</v>
      </c>
      <c r="BO32" s="348">
        <v>6.8276669999999999</v>
      </c>
      <c r="BP32" s="348">
        <v>6.672682</v>
      </c>
      <c r="BQ32" s="348">
        <v>6.5024379999999997</v>
      </c>
      <c r="BR32" s="348">
        <v>6.4720560000000003</v>
      </c>
      <c r="BS32" s="348">
        <v>6.0708479999999998</v>
      </c>
      <c r="BT32" s="348">
        <v>5.7567659999999998</v>
      </c>
      <c r="BU32" s="348">
        <v>6.0778939999999997</v>
      </c>
      <c r="BV32" s="348">
        <v>6.191128</v>
      </c>
    </row>
    <row r="33" spans="1:74" ht="11.15" customHeight="1" x14ac:dyDescent="0.25">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5.5565839989999999</v>
      </c>
      <c r="AB33" s="253">
        <v>5.1902188550000004</v>
      </c>
      <c r="AC33" s="253">
        <v>4.7315579540000003</v>
      </c>
      <c r="AD33" s="253">
        <v>4.2414356399999997</v>
      </c>
      <c r="AE33" s="253">
        <v>3.868943206</v>
      </c>
      <c r="AF33" s="253">
        <v>3.6865575690000001</v>
      </c>
      <c r="AG33" s="253">
        <v>3.4406863099999998</v>
      </c>
      <c r="AH33" s="253">
        <v>3.4297399080000002</v>
      </c>
      <c r="AI33" s="253">
        <v>3.4535810900000001</v>
      </c>
      <c r="AJ33" s="253">
        <v>3.7047514499999998</v>
      </c>
      <c r="AK33" s="253">
        <v>4.3556617290000004</v>
      </c>
      <c r="AL33" s="253">
        <v>4.439762998</v>
      </c>
      <c r="AM33" s="253">
        <v>4.2032377179999996</v>
      </c>
      <c r="AN33" s="253">
        <v>3.9729679330000001</v>
      </c>
      <c r="AO33" s="253">
        <v>3.8315955490000002</v>
      </c>
      <c r="AP33" s="253">
        <v>3.4640741880000001</v>
      </c>
      <c r="AQ33" s="253">
        <v>3.405665548</v>
      </c>
      <c r="AR33" s="253">
        <v>3.1171763260000001</v>
      </c>
      <c r="AS33" s="253">
        <v>2.9810158850000001</v>
      </c>
      <c r="AT33" s="253">
        <v>3.0729713190000001</v>
      </c>
      <c r="AU33" s="253">
        <v>3.4653560360000002</v>
      </c>
      <c r="AV33" s="253">
        <v>3.5329439439999999</v>
      </c>
      <c r="AW33" s="253">
        <v>4.4921060099999996</v>
      </c>
      <c r="AX33" s="253">
        <v>4.3829930370000003</v>
      </c>
      <c r="AY33" s="253">
        <v>4.1288981680000001</v>
      </c>
      <c r="AZ33" s="253">
        <v>6.2626127089999999</v>
      </c>
      <c r="BA33" s="253">
        <v>5.0086910949999996</v>
      </c>
      <c r="BB33" s="253">
        <v>4.2537453169999999</v>
      </c>
      <c r="BC33" s="253">
        <v>4.4421257299999999</v>
      </c>
      <c r="BD33" s="253">
        <v>4.3251931890000002</v>
      </c>
      <c r="BE33" s="253">
        <v>5.0884798690000004</v>
      </c>
      <c r="BF33" s="253">
        <v>5.1273173869999997</v>
      </c>
      <c r="BG33" s="253">
        <v>5.6910270000000001</v>
      </c>
      <c r="BH33" s="253">
        <v>6.4422540000000001</v>
      </c>
      <c r="BI33" s="348">
        <v>6.9626700000000001</v>
      </c>
      <c r="BJ33" s="348">
        <v>7.5670489999999999</v>
      </c>
      <c r="BK33" s="348">
        <v>7.6174790000000003</v>
      </c>
      <c r="BL33" s="348">
        <v>7.7429880000000004</v>
      </c>
      <c r="BM33" s="348">
        <v>7.2836290000000004</v>
      </c>
      <c r="BN33" s="348">
        <v>6.4823009999999996</v>
      </c>
      <c r="BO33" s="348">
        <v>5.7081600000000003</v>
      </c>
      <c r="BP33" s="348">
        <v>5.3876670000000004</v>
      </c>
      <c r="BQ33" s="348">
        <v>5.233168</v>
      </c>
      <c r="BR33" s="348">
        <v>5.0934299999999997</v>
      </c>
      <c r="BS33" s="348">
        <v>5.0614379999999999</v>
      </c>
      <c r="BT33" s="348">
        <v>5.0475519999999996</v>
      </c>
      <c r="BU33" s="348">
        <v>5.3160080000000001</v>
      </c>
      <c r="BV33" s="348">
        <v>5.6779520000000003</v>
      </c>
    </row>
    <row r="34" spans="1:74" ht="11.15" customHeight="1" x14ac:dyDescent="0.25">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6.019595764</v>
      </c>
      <c r="AB34" s="253">
        <v>5.3907675309999998</v>
      </c>
      <c r="AC34" s="253">
        <v>5.0429422979999998</v>
      </c>
      <c r="AD34" s="253">
        <v>4.8895986679999996</v>
      </c>
      <c r="AE34" s="253">
        <v>4.4103693369999997</v>
      </c>
      <c r="AF34" s="253">
        <v>4.4591627129999996</v>
      </c>
      <c r="AG34" s="253">
        <v>4.2541985010000003</v>
      </c>
      <c r="AH34" s="253">
        <v>4.0784846259999998</v>
      </c>
      <c r="AI34" s="253">
        <v>4.5611848940000002</v>
      </c>
      <c r="AJ34" s="253">
        <v>3.8195182569999999</v>
      </c>
      <c r="AK34" s="253">
        <v>4.7151134920000004</v>
      </c>
      <c r="AL34" s="253">
        <v>4.5328653509999999</v>
      </c>
      <c r="AM34" s="253">
        <v>4.4369634509999996</v>
      </c>
      <c r="AN34" s="253">
        <v>4.1660742339999999</v>
      </c>
      <c r="AO34" s="253">
        <v>3.985859998</v>
      </c>
      <c r="AP34" s="253">
        <v>3.8030286229999999</v>
      </c>
      <c r="AQ34" s="253">
        <v>3.7476154789999998</v>
      </c>
      <c r="AR34" s="253">
        <v>3.6387378130000001</v>
      </c>
      <c r="AS34" s="253">
        <v>3.4572384839999999</v>
      </c>
      <c r="AT34" s="253">
        <v>3.5988684989999999</v>
      </c>
      <c r="AU34" s="253">
        <v>4.2602785619999999</v>
      </c>
      <c r="AV34" s="253">
        <v>4.1376991820000004</v>
      </c>
      <c r="AW34" s="253">
        <v>4.7594766579999996</v>
      </c>
      <c r="AX34" s="253">
        <v>4.9884726759999998</v>
      </c>
      <c r="AY34" s="253">
        <v>5.0220732640000003</v>
      </c>
      <c r="AZ34" s="253">
        <v>5.2970003849999996</v>
      </c>
      <c r="BA34" s="253">
        <v>5.0580775149999999</v>
      </c>
      <c r="BB34" s="253">
        <v>4.6098731280000003</v>
      </c>
      <c r="BC34" s="253">
        <v>4.7565815379999998</v>
      </c>
      <c r="BD34" s="253">
        <v>4.9112326150000003</v>
      </c>
      <c r="BE34" s="253">
        <v>6.1477042400000004</v>
      </c>
      <c r="BF34" s="253">
        <v>5.76181141</v>
      </c>
      <c r="BG34" s="253">
        <v>6.2651289999999999</v>
      </c>
      <c r="BH34" s="253">
        <v>7.0029890000000004</v>
      </c>
      <c r="BI34" s="348">
        <v>7.6564449999999997</v>
      </c>
      <c r="BJ34" s="348">
        <v>8.0316790000000005</v>
      </c>
      <c r="BK34" s="348">
        <v>8.0751419999999996</v>
      </c>
      <c r="BL34" s="348">
        <v>7.9339430000000002</v>
      </c>
      <c r="BM34" s="348">
        <v>7.4245150000000004</v>
      </c>
      <c r="BN34" s="348">
        <v>6.5567260000000003</v>
      </c>
      <c r="BO34" s="348">
        <v>5.744726</v>
      </c>
      <c r="BP34" s="348">
        <v>5.4051879999999999</v>
      </c>
      <c r="BQ34" s="348">
        <v>5.4055530000000003</v>
      </c>
      <c r="BR34" s="348">
        <v>5.3109510000000002</v>
      </c>
      <c r="BS34" s="348">
        <v>5.2631969999999999</v>
      </c>
      <c r="BT34" s="348">
        <v>5.1808779999999999</v>
      </c>
      <c r="BU34" s="348">
        <v>5.3120510000000003</v>
      </c>
      <c r="BV34" s="348">
        <v>5.7556919999999998</v>
      </c>
    </row>
    <row r="35" spans="1:74" ht="11.15" customHeight="1" x14ac:dyDescent="0.25">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5.3636125349999997</v>
      </c>
      <c r="AB35" s="253">
        <v>5.0608383950000002</v>
      </c>
      <c r="AC35" s="253">
        <v>4.5300804250000004</v>
      </c>
      <c r="AD35" s="253">
        <v>4.391453898</v>
      </c>
      <c r="AE35" s="253">
        <v>3.9393891110000001</v>
      </c>
      <c r="AF35" s="253">
        <v>3.91807478</v>
      </c>
      <c r="AG35" s="253">
        <v>3.700931282</v>
      </c>
      <c r="AH35" s="253">
        <v>3.5440065619999999</v>
      </c>
      <c r="AI35" s="253">
        <v>3.6306220300000001</v>
      </c>
      <c r="AJ35" s="253">
        <v>3.764511814</v>
      </c>
      <c r="AK35" s="253">
        <v>4.2151852329999997</v>
      </c>
      <c r="AL35" s="253">
        <v>4.3491368460000004</v>
      </c>
      <c r="AM35" s="253">
        <v>4.1775312920000003</v>
      </c>
      <c r="AN35" s="253">
        <v>4.0221023489999999</v>
      </c>
      <c r="AO35" s="253">
        <v>3.8618064150000002</v>
      </c>
      <c r="AP35" s="253">
        <v>3.4357460259999999</v>
      </c>
      <c r="AQ35" s="253">
        <v>3.397154826</v>
      </c>
      <c r="AR35" s="253">
        <v>3.1697428200000002</v>
      </c>
      <c r="AS35" s="253">
        <v>3.0631307639999998</v>
      </c>
      <c r="AT35" s="253">
        <v>3.3136307110000001</v>
      </c>
      <c r="AU35" s="253">
        <v>3.7317939170000001</v>
      </c>
      <c r="AV35" s="253">
        <v>3.5738007270000001</v>
      </c>
      <c r="AW35" s="253">
        <v>4.3090879700000002</v>
      </c>
      <c r="AX35" s="253">
        <v>4.487178857</v>
      </c>
      <c r="AY35" s="253">
        <v>4.4659561559999998</v>
      </c>
      <c r="AZ35" s="253">
        <v>5.1071193910000003</v>
      </c>
      <c r="BA35" s="253">
        <v>4.5939739959999999</v>
      </c>
      <c r="BB35" s="253">
        <v>4.1502156990000003</v>
      </c>
      <c r="BC35" s="253">
        <v>4.2757383649999996</v>
      </c>
      <c r="BD35" s="253">
        <v>4.4172111860000003</v>
      </c>
      <c r="BE35" s="253">
        <v>4.9714123020000001</v>
      </c>
      <c r="BF35" s="253">
        <v>5.2583457630000003</v>
      </c>
      <c r="BG35" s="253">
        <v>5.9072810000000002</v>
      </c>
      <c r="BH35" s="253">
        <v>6.7572419999999997</v>
      </c>
      <c r="BI35" s="348">
        <v>7.3209609999999996</v>
      </c>
      <c r="BJ35" s="348">
        <v>7.6657529999999996</v>
      </c>
      <c r="BK35" s="348">
        <v>7.6703109999999999</v>
      </c>
      <c r="BL35" s="348">
        <v>7.6063840000000003</v>
      </c>
      <c r="BM35" s="348">
        <v>7.1527659999999997</v>
      </c>
      <c r="BN35" s="348">
        <v>6.2662550000000001</v>
      </c>
      <c r="BO35" s="348">
        <v>5.4607729999999997</v>
      </c>
      <c r="BP35" s="348">
        <v>5.1989669999999997</v>
      </c>
      <c r="BQ35" s="348">
        <v>5.0358530000000004</v>
      </c>
      <c r="BR35" s="348">
        <v>4.9267180000000002</v>
      </c>
      <c r="BS35" s="348">
        <v>4.8582369999999999</v>
      </c>
      <c r="BT35" s="348">
        <v>4.8885379999999996</v>
      </c>
      <c r="BU35" s="348">
        <v>5.0412480000000004</v>
      </c>
      <c r="BV35" s="348">
        <v>5.3855240000000002</v>
      </c>
    </row>
    <row r="36" spans="1:74" ht="11.15" customHeight="1" x14ac:dyDescent="0.25">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3.9936486169999998</v>
      </c>
      <c r="AB36" s="253">
        <v>3.3418425900000002</v>
      </c>
      <c r="AC36" s="253">
        <v>3.0861114180000002</v>
      </c>
      <c r="AD36" s="253">
        <v>2.9704323979999998</v>
      </c>
      <c r="AE36" s="253">
        <v>2.8611880140000001</v>
      </c>
      <c r="AF36" s="253">
        <v>2.8464452329999999</v>
      </c>
      <c r="AG36" s="253">
        <v>2.6486295200000001</v>
      </c>
      <c r="AH36" s="253">
        <v>2.4221414999999999</v>
      </c>
      <c r="AI36" s="253">
        <v>2.5498623459999998</v>
      </c>
      <c r="AJ36" s="253">
        <v>2.5774155940000001</v>
      </c>
      <c r="AK36" s="253">
        <v>2.7995511240000002</v>
      </c>
      <c r="AL36" s="253">
        <v>2.5842316510000001</v>
      </c>
      <c r="AM36" s="253">
        <v>2.3633461439999999</v>
      </c>
      <c r="AN36" s="253">
        <v>2.1490704740000002</v>
      </c>
      <c r="AO36" s="253">
        <v>2.069702285</v>
      </c>
      <c r="AP36" s="253">
        <v>1.8865170090000001</v>
      </c>
      <c r="AQ36" s="253">
        <v>2.0088990010000001</v>
      </c>
      <c r="AR36" s="253">
        <v>1.9220591970000001</v>
      </c>
      <c r="AS36" s="253">
        <v>1.7732842559999999</v>
      </c>
      <c r="AT36" s="253">
        <v>2.1703276460000001</v>
      </c>
      <c r="AU36" s="253">
        <v>2.6363680980000002</v>
      </c>
      <c r="AV36" s="253">
        <v>2.513309199</v>
      </c>
      <c r="AW36" s="253">
        <v>3.1295240469999999</v>
      </c>
      <c r="AX36" s="253">
        <v>3.0753138560000002</v>
      </c>
      <c r="AY36" s="253">
        <v>2.8078608580000002</v>
      </c>
      <c r="AZ36" s="253">
        <v>14.382853839999999</v>
      </c>
      <c r="BA36" s="253">
        <v>3.0949352960000001</v>
      </c>
      <c r="BB36" s="253">
        <v>2.8848687599999998</v>
      </c>
      <c r="BC36" s="253">
        <v>3.2862395200000001</v>
      </c>
      <c r="BD36" s="253">
        <v>3.4352391619999998</v>
      </c>
      <c r="BE36" s="253">
        <v>3.9756311879999999</v>
      </c>
      <c r="BF36" s="253">
        <v>4.352686652</v>
      </c>
      <c r="BG36" s="253">
        <v>4.9552849999999999</v>
      </c>
      <c r="BH36" s="253">
        <v>5.9498639999999998</v>
      </c>
      <c r="BI36" s="348">
        <v>5.8343920000000002</v>
      </c>
      <c r="BJ36" s="348">
        <v>6.1188399999999996</v>
      </c>
      <c r="BK36" s="348">
        <v>5.9905809999999997</v>
      </c>
      <c r="BL36" s="348">
        <v>5.9174420000000003</v>
      </c>
      <c r="BM36" s="348">
        <v>5.3351819999999996</v>
      </c>
      <c r="BN36" s="348">
        <v>4.4872969999999999</v>
      </c>
      <c r="BO36" s="348">
        <v>3.7357369999999999</v>
      </c>
      <c r="BP36" s="348">
        <v>3.797714</v>
      </c>
      <c r="BQ36" s="348">
        <v>3.8706200000000002</v>
      </c>
      <c r="BR36" s="348">
        <v>3.8985979999999998</v>
      </c>
      <c r="BS36" s="348">
        <v>3.746251</v>
      </c>
      <c r="BT36" s="348">
        <v>3.6780900000000001</v>
      </c>
      <c r="BU36" s="348">
        <v>3.605102</v>
      </c>
      <c r="BV36" s="348">
        <v>3.9024329999999998</v>
      </c>
    </row>
    <row r="37" spans="1:74" s="85" customFormat="1" ht="11.15" customHeight="1" x14ac:dyDescent="0.25">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4.4868008570000004</v>
      </c>
      <c r="AM37" s="253">
        <v>4.3297598129999999</v>
      </c>
      <c r="AN37" s="253">
        <v>4.3591531400000001</v>
      </c>
      <c r="AO37" s="253">
        <v>4.4004808520000003</v>
      </c>
      <c r="AP37" s="253">
        <v>4.2149364269999996</v>
      </c>
      <c r="AQ37" s="253">
        <v>4.5025700850000003</v>
      </c>
      <c r="AR37" s="253">
        <v>5.073605444</v>
      </c>
      <c r="AS37" s="253">
        <v>4.5979828850000004</v>
      </c>
      <c r="AT37" s="253">
        <v>4.5211774990000002</v>
      </c>
      <c r="AU37" s="253">
        <v>4.5978339549999996</v>
      </c>
      <c r="AV37" s="253">
        <v>4.9945787509999997</v>
      </c>
      <c r="AW37" s="253">
        <v>4.7888944340000004</v>
      </c>
      <c r="AX37" s="253">
        <v>4.8047520390000003</v>
      </c>
      <c r="AY37" s="253">
        <v>4.7501494969999998</v>
      </c>
      <c r="AZ37" s="253">
        <v>5.1308698499999998</v>
      </c>
      <c r="BA37" s="253">
        <v>5.0798780460000001</v>
      </c>
      <c r="BB37" s="253">
        <v>4.624787392</v>
      </c>
      <c r="BC37" s="253">
        <v>5.5524512130000003</v>
      </c>
      <c r="BD37" s="253">
        <v>5.8216529059999997</v>
      </c>
      <c r="BE37" s="253">
        <v>6.3696820580000004</v>
      </c>
      <c r="BF37" s="253">
        <v>6.724400385</v>
      </c>
      <c r="BG37" s="253">
        <v>6.9338439999999997</v>
      </c>
      <c r="BH37" s="253">
        <v>7.2483950000000004</v>
      </c>
      <c r="BI37" s="348">
        <v>7.3245170000000002</v>
      </c>
      <c r="BJ37" s="348">
        <v>7.3752680000000002</v>
      </c>
      <c r="BK37" s="348">
        <v>7.481185</v>
      </c>
      <c r="BL37" s="348">
        <v>7.7134780000000003</v>
      </c>
      <c r="BM37" s="348">
        <v>7.7379790000000002</v>
      </c>
      <c r="BN37" s="348">
        <v>7.2755609999999997</v>
      </c>
      <c r="BO37" s="348">
        <v>7.0029399999999997</v>
      </c>
      <c r="BP37" s="348">
        <v>6.9993249999999998</v>
      </c>
      <c r="BQ37" s="348">
        <v>7.0037570000000002</v>
      </c>
      <c r="BR37" s="348">
        <v>6.8303240000000001</v>
      </c>
      <c r="BS37" s="348">
        <v>6.6644410000000001</v>
      </c>
      <c r="BT37" s="348">
        <v>6.6469459999999998</v>
      </c>
      <c r="BU37" s="348">
        <v>6.261863</v>
      </c>
      <c r="BV37" s="348">
        <v>6.233841</v>
      </c>
    </row>
    <row r="38" spans="1:74" s="85" customFormat="1" ht="11.15" customHeight="1" x14ac:dyDescent="0.25">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7.4848898090000002</v>
      </c>
      <c r="AB38" s="253">
        <v>7.55094976</v>
      </c>
      <c r="AC38" s="253">
        <v>7.6844428489999999</v>
      </c>
      <c r="AD38" s="253">
        <v>6.9207213169999999</v>
      </c>
      <c r="AE38" s="253">
        <v>6.4213319330000003</v>
      </c>
      <c r="AF38" s="253">
        <v>6.2404728330000001</v>
      </c>
      <c r="AG38" s="253">
        <v>6.3567777589999999</v>
      </c>
      <c r="AH38" s="253">
        <v>6.354418259</v>
      </c>
      <c r="AI38" s="253">
        <v>6.3372388439999998</v>
      </c>
      <c r="AJ38" s="253">
        <v>6.5598488929999998</v>
      </c>
      <c r="AK38" s="253">
        <v>6.6880260949999997</v>
      </c>
      <c r="AL38" s="253">
        <v>7.5962778990000004</v>
      </c>
      <c r="AM38" s="253">
        <v>7.6384092849999998</v>
      </c>
      <c r="AN38" s="253">
        <v>7.2987912379999997</v>
      </c>
      <c r="AO38" s="253">
        <v>6.988428624</v>
      </c>
      <c r="AP38" s="253">
        <v>6.5295993570000004</v>
      </c>
      <c r="AQ38" s="253">
        <v>6.0572283999999996</v>
      </c>
      <c r="AR38" s="253">
        <v>6.222940554</v>
      </c>
      <c r="AS38" s="253">
        <v>6.2236591350000001</v>
      </c>
      <c r="AT38" s="253">
        <v>5.8745971299999997</v>
      </c>
      <c r="AU38" s="253">
        <v>6.0630986240000002</v>
      </c>
      <c r="AV38" s="253">
        <v>6.5249865180000004</v>
      </c>
      <c r="AW38" s="253">
        <v>6.9436884760000002</v>
      </c>
      <c r="AX38" s="253">
        <v>7.6081284629999999</v>
      </c>
      <c r="AY38" s="253">
        <v>8.4812943950000008</v>
      </c>
      <c r="AZ38" s="253">
        <v>8.0838086770000004</v>
      </c>
      <c r="BA38" s="253">
        <v>8.2898293970000001</v>
      </c>
      <c r="BB38" s="253">
        <v>7.4055359740000002</v>
      </c>
      <c r="BC38" s="253">
        <v>6.9801169390000002</v>
      </c>
      <c r="BD38" s="253">
        <v>7.3485283260000003</v>
      </c>
      <c r="BE38" s="253">
        <v>7.8353889429999999</v>
      </c>
      <c r="BF38" s="253">
        <v>7.6902637030000003</v>
      </c>
      <c r="BG38" s="253">
        <v>7.8456939999999999</v>
      </c>
      <c r="BH38" s="253">
        <v>7.913195</v>
      </c>
      <c r="BI38" s="348">
        <v>8.4122339999999998</v>
      </c>
      <c r="BJ38" s="348">
        <v>9.0208809999999993</v>
      </c>
      <c r="BK38" s="348">
        <v>9.1007200000000008</v>
      </c>
      <c r="BL38" s="348">
        <v>9.0280269999999998</v>
      </c>
      <c r="BM38" s="348">
        <v>9.0069890000000008</v>
      </c>
      <c r="BN38" s="348">
        <v>8.5400500000000008</v>
      </c>
      <c r="BO38" s="348">
        <v>8.0323390000000003</v>
      </c>
      <c r="BP38" s="348">
        <v>7.8384869999999998</v>
      </c>
      <c r="BQ38" s="348">
        <v>7.8540029999999996</v>
      </c>
      <c r="BR38" s="348">
        <v>7.7402769999999999</v>
      </c>
      <c r="BS38" s="348">
        <v>7.7544490000000001</v>
      </c>
      <c r="BT38" s="348">
        <v>7.3237180000000004</v>
      </c>
      <c r="BU38" s="348">
        <v>7.4744200000000003</v>
      </c>
      <c r="BV38" s="348">
        <v>7.6912289999999999</v>
      </c>
    </row>
    <row r="39" spans="1:74" s="85" customFormat="1" ht="11.15" customHeight="1" x14ac:dyDescent="0.25">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3.55</v>
      </c>
      <c r="AG39" s="209">
        <v>3.33</v>
      </c>
      <c r="AH39" s="209">
        <v>3.18</v>
      </c>
      <c r="AI39" s="209">
        <v>3.35</v>
      </c>
      <c r="AJ39" s="209">
        <v>3.43</v>
      </c>
      <c r="AK39" s="209">
        <v>3.86</v>
      </c>
      <c r="AL39" s="209">
        <v>3.84</v>
      </c>
      <c r="AM39" s="209">
        <v>3.7</v>
      </c>
      <c r="AN39" s="209">
        <v>3.58</v>
      </c>
      <c r="AO39" s="209">
        <v>3.38</v>
      </c>
      <c r="AP39" s="209">
        <v>2.99</v>
      </c>
      <c r="AQ39" s="209">
        <v>2.9</v>
      </c>
      <c r="AR39" s="209">
        <v>2.71</v>
      </c>
      <c r="AS39" s="209">
        <v>2.57</v>
      </c>
      <c r="AT39" s="209">
        <v>2.84</v>
      </c>
      <c r="AU39" s="209">
        <v>3.29</v>
      </c>
      <c r="AV39" s="209">
        <v>3.28</v>
      </c>
      <c r="AW39" s="209">
        <v>3.98</v>
      </c>
      <c r="AX39" s="209">
        <v>4.0999999999999996</v>
      </c>
      <c r="AY39" s="209">
        <v>4.07</v>
      </c>
      <c r="AZ39" s="209">
        <v>9.33</v>
      </c>
      <c r="BA39" s="209">
        <v>4.4000000000000004</v>
      </c>
      <c r="BB39" s="209">
        <v>4</v>
      </c>
      <c r="BC39" s="209">
        <v>4.12</v>
      </c>
      <c r="BD39" s="209">
        <v>4.1500000000000004</v>
      </c>
      <c r="BE39" s="209">
        <v>4.7300000000000004</v>
      </c>
      <c r="BF39" s="209">
        <v>5.0199999999999996</v>
      </c>
      <c r="BG39" s="209">
        <v>5.5926140000000002</v>
      </c>
      <c r="BH39" s="209">
        <v>6.4815579999999997</v>
      </c>
      <c r="BI39" s="350">
        <v>6.7050970000000003</v>
      </c>
      <c r="BJ39" s="350">
        <v>7.1159470000000002</v>
      </c>
      <c r="BK39" s="350">
        <v>7.1387140000000002</v>
      </c>
      <c r="BL39" s="350">
        <v>7.1844159999999997</v>
      </c>
      <c r="BM39" s="350">
        <v>6.6173679999999999</v>
      </c>
      <c r="BN39" s="350">
        <v>5.6785160000000001</v>
      </c>
      <c r="BO39" s="350">
        <v>4.8344620000000003</v>
      </c>
      <c r="BP39" s="350">
        <v>4.677473</v>
      </c>
      <c r="BQ39" s="350">
        <v>4.6923680000000001</v>
      </c>
      <c r="BR39" s="350">
        <v>4.652971</v>
      </c>
      <c r="BS39" s="350">
        <v>4.5606879999999999</v>
      </c>
      <c r="BT39" s="350">
        <v>4.5709479999999996</v>
      </c>
      <c r="BU39" s="350">
        <v>4.7064380000000003</v>
      </c>
      <c r="BV39" s="350">
        <v>5.0861609999999997</v>
      </c>
    </row>
    <row r="40" spans="1:74" s="269" customFormat="1" ht="12" customHeight="1" x14ac:dyDescent="0.25">
      <c r="A40" s="193"/>
      <c r="B40" s="762" t="s">
        <v>815</v>
      </c>
      <c r="C40" s="763"/>
      <c r="D40" s="763"/>
      <c r="E40" s="763"/>
      <c r="F40" s="763"/>
      <c r="G40" s="763"/>
      <c r="H40" s="763"/>
      <c r="I40" s="763"/>
      <c r="J40" s="763"/>
      <c r="K40" s="763"/>
      <c r="L40" s="763"/>
      <c r="M40" s="763"/>
      <c r="N40" s="763"/>
      <c r="O40" s="763"/>
      <c r="P40" s="763"/>
      <c r="Q40" s="763"/>
      <c r="AY40" s="470"/>
      <c r="AZ40" s="470"/>
      <c r="BA40" s="470"/>
      <c r="BB40" s="470"/>
      <c r="BC40" s="470"/>
      <c r="BD40" s="600"/>
      <c r="BE40" s="600"/>
      <c r="BF40" s="600"/>
      <c r="BG40" s="600"/>
      <c r="BH40" s="470"/>
      <c r="BI40" s="470"/>
      <c r="BJ40" s="470"/>
    </row>
    <row r="41" spans="1:74" s="409" customFormat="1" ht="12" customHeight="1" x14ac:dyDescent="0.25">
      <c r="A41" s="408"/>
      <c r="B41" s="783" t="str">
        <f>"Notes: "&amp;"EIA completed modeling and analysis for this report on " &amp;Dates!D2&amp;"."</f>
        <v>Notes: EIA completed modeling and analysis for this report on Thursday November 4, 2021.</v>
      </c>
      <c r="C41" s="805"/>
      <c r="D41" s="805"/>
      <c r="E41" s="805"/>
      <c r="F41" s="805"/>
      <c r="G41" s="805"/>
      <c r="H41" s="805"/>
      <c r="I41" s="805"/>
      <c r="J41" s="805"/>
      <c r="K41" s="805"/>
      <c r="L41" s="805"/>
      <c r="M41" s="805"/>
      <c r="N41" s="805"/>
      <c r="O41" s="805"/>
      <c r="P41" s="805"/>
      <c r="Q41" s="784"/>
      <c r="AY41" s="471"/>
      <c r="AZ41" s="471"/>
      <c r="BA41" s="471"/>
      <c r="BB41" s="471"/>
      <c r="BC41" s="471"/>
      <c r="BD41" s="601"/>
      <c r="BE41" s="601"/>
      <c r="BF41" s="601"/>
      <c r="BG41" s="601"/>
      <c r="BH41" s="471"/>
      <c r="BI41" s="471"/>
      <c r="BJ41" s="471"/>
    </row>
    <row r="42" spans="1:74" s="409" customFormat="1" ht="12" customHeight="1" x14ac:dyDescent="0.25">
      <c r="A42" s="408"/>
      <c r="B42" s="756" t="s">
        <v>353</v>
      </c>
      <c r="C42" s="755"/>
      <c r="D42" s="755"/>
      <c r="E42" s="755"/>
      <c r="F42" s="755"/>
      <c r="G42" s="755"/>
      <c r="H42" s="755"/>
      <c r="I42" s="755"/>
      <c r="J42" s="755"/>
      <c r="K42" s="755"/>
      <c r="L42" s="755"/>
      <c r="M42" s="755"/>
      <c r="N42" s="755"/>
      <c r="O42" s="755"/>
      <c r="P42" s="755"/>
      <c r="Q42" s="755"/>
      <c r="AY42" s="471"/>
      <c r="AZ42" s="471"/>
      <c r="BA42" s="471"/>
      <c r="BB42" s="471"/>
      <c r="BC42" s="471"/>
      <c r="BD42" s="601"/>
      <c r="BE42" s="601"/>
      <c r="BF42" s="601"/>
      <c r="BG42" s="601"/>
      <c r="BH42" s="471"/>
      <c r="BI42" s="471"/>
      <c r="BJ42" s="471"/>
    </row>
    <row r="43" spans="1:74" s="269" customFormat="1" ht="12" customHeight="1" x14ac:dyDescent="0.25">
      <c r="A43" s="193"/>
      <c r="B43" s="764" t="s">
        <v>129</v>
      </c>
      <c r="C43" s="763"/>
      <c r="D43" s="763"/>
      <c r="E43" s="763"/>
      <c r="F43" s="763"/>
      <c r="G43" s="763"/>
      <c r="H43" s="763"/>
      <c r="I43" s="763"/>
      <c r="J43" s="763"/>
      <c r="K43" s="763"/>
      <c r="L43" s="763"/>
      <c r="M43" s="763"/>
      <c r="N43" s="763"/>
      <c r="O43" s="763"/>
      <c r="P43" s="763"/>
      <c r="Q43" s="763"/>
      <c r="AY43" s="470"/>
      <c r="AZ43" s="470"/>
      <c r="BA43" s="470"/>
      <c r="BB43" s="470"/>
      <c r="BC43" s="470"/>
      <c r="BD43" s="600"/>
      <c r="BE43" s="600"/>
      <c r="BF43" s="600"/>
      <c r="BG43" s="600"/>
      <c r="BH43" s="470"/>
      <c r="BI43" s="470"/>
      <c r="BJ43" s="470"/>
    </row>
    <row r="44" spans="1:74" s="409" customFormat="1" ht="12" customHeight="1" x14ac:dyDescent="0.25">
      <c r="A44" s="408"/>
      <c r="B44" s="751" t="s">
        <v>865</v>
      </c>
      <c r="C44" s="748"/>
      <c r="D44" s="748"/>
      <c r="E44" s="748"/>
      <c r="F44" s="748"/>
      <c r="G44" s="748"/>
      <c r="H44" s="748"/>
      <c r="I44" s="748"/>
      <c r="J44" s="748"/>
      <c r="K44" s="748"/>
      <c r="L44" s="748"/>
      <c r="M44" s="748"/>
      <c r="N44" s="748"/>
      <c r="O44" s="748"/>
      <c r="P44" s="748"/>
      <c r="Q44" s="742"/>
      <c r="AY44" s="471"/>
      <c r="AZ44" s="471"/>
      <c r="BA44" s="471"/>
      <c r="BB44" s="471"/>
      <c r="BC44" s="471"/>
      <c r="BD44" s="601"/>
      <c r="BE44" s="601"/>
      <c r="BF44" s="601"/>
      <c r="BG44" s="601"/>
      <c r="BH44" s="471"/>
      <c r="BI44" s="471"/>
      <c r="BJ44" s="471"/>
    </row>
    <row r="45" spans="1:74" s="409" customFormat="1" ht="12" customHeight="1" x14ac:dyDescent="0.25">
      <c r="A45" s="408"/>
      <c r="B45" s="801" t="s">
        <v>866</v>
      </c>
      <c r="C45" s="742"/>
      <c r="D45" s="742"/>
      <c r="E45" s="742"/>
      <c r="F45" s="742"/>
      <c r="G45" s="742"/>
      <c r="H45" s="742"/>
      <c r="I45" s="742"/>
      <c r="J45" s="742"/>
      <c r="K45" s="742"/>
      <c r="L45" s="742"/>
      <c r="M45" s="742"/>
      <c r="N45" s="742"/>
      <c r="O45" s="742"/>
      <c r="P45" s="742"/>
      <c r="Q45" s="742"/>
      <c r="AY45" s="471"/>
      <c r="AZ45" s="471"/>
      <c r="BA45" s="471"/>
      <c r="BB45" s="471"/>
      <c r="BC45" s="471"/>
      <c r="BD45" s="601"/>
      <c r="BE45" s="601"/>
      <c r="BF45" s="601"/>
      <c r="BG45" s="601"/>
      <c r="BH45" s="471"/>
      <c r="BI45" s="471"/>
      <c r="BJ45" s="471"/>
    </row>
    <row r="46" spans="1:74" s="409" customFormat="1" ht="12" customHeight="1" x14ac:dyDescent="0.25">
      <c r="A46" s="410"/>
      <c r="B46" s="749" t="s">
        <v>867</v>
      </c>
      <c r="C46" s="748"/>
      <c r="D46" s="748"/>
      <c r="E46" s="748"/>
      <c r="F46" s="748"/>
      <c r="G46" s="748"/>
      <c r="H46" s="748"/>
      <c r="I46" s="748"/>
      <c r="J46" s="748"/>
      <c r="K46" s="748"/>
      <c r="L46" s="748"/>
      <c r="M46" s="748"/>
      <c r="N46" s="748"/>
      <c r="O46" s="748"/>
      <c r="P46" s="748"/>
      <c r="Q46" s="742"/>
      <c r="AY46" s="471"/>
      <c r="AZ46" s="471"/>
      <c r="BA46" s="471"/>
      <c r="BB46" s="471"/>
      <c r="BC46" s="471"/>
      <c r="BD46" s="601"/>
      <c r="BE46" s="601"/>
      <c r="BF46" s="601"/>
      <c r="BG46" s="601"/>
      <c r="BH46" s="471"/>
      <c r="BI46" s="471"/>
      <c r="BJ46" s="471"/>
    </row>
    <row r="47" spans="1:74" s="409" customFormat="1" ht="12" customHeight="1" x14ac:dyDescent="0.25">
      <c r="A47" s="410"/>
      <c r="B47" s="774" t="s">
        <v>178</v>
      </c>
      <c r="C47" s="742"/>
      <c r="D47" s="742"/>
      <c r="E47" s="742"/>
      <c r="F47" s="742"/>
      <c r="G47" s="742"/>
      <c r="H47" s="742"/>
      <c r="I47" s="742"/>
      <c r="J47" s="742"/>
      <c r="K47" s="742"/>
      <c r="L47" s="742"/>
      <c r="M47" s="742"/>
      <c r="N47" s="742"/>
      <c r="O47" s="742"/>
      <c r="P47" s="742"/>
      <c r="Q47" s="742"/>
      <c r="AY47" s="471"/>
      <c r="AZ47" s="471"/>
      <c r="BA47" s="471"/>
      <c r="BB47" s="471"/>
      <c r="BC47" s="471"/>
      <c r="BD47" s="601"/>
      <c r="BE47" s="601"/>
      <c r="BF47" s="601"/>
      <c r="BG47" s="601"/>
      <c r="BH47" s="471"/>
      <c r="BI47" s="471"/>
      <c r="BJ47" s="471"/>
    </row>
    <row r="48" spans="1:74" s="409" customFormat="1" ht="12" customHeight="1" x14ac:dyDescent="0.25">
      <c r="A48" s="410"/>
      <c r="B48" s="751" t="s">
        <v>838</v>
      </c>
      <c r="C48" s="752"/>
      <c r="D48" s="752"/>
      <c r="E48" s="752"/>
      <c r="F48" s="752"/>
      <c r="G48" s="752"/>
      <c r="H48" s="752"/>
      <c r="I48" s="752"/>
      <c r="J48" s="752"/>
      <c r="K48" s="752"/>
      <c r="L48" s="752"/>
      <c r="M48" s="752"/>
      <c r="N48" s="752"/>
      <c r="O48" s="752"/>
      <c r="P48" s="752"/>
      <c r="Q48" s="742"/>
      <c r="AY48" s="471"/>
      <c r="AZ48" s="471"/>
      <c r="BA48" s="471"/>
      <c r="BB48" s="471"/>
      <c r="BC48" s="471"/>
      <c r="BD48" s="601"/>
      <c r="BE48" s="601"/>
      <c r="BF48" s="601"/>
      <c r="BG48" s="601"/>
      <c r="BH48" s="471"/>
      <c r="BI48" s="471"/>
      <c r="BJ48" s="471"/>
    </row>
    <row r="49" spans="1:74" s="411" customFormat="1" ht="12" customHeight="1" x14ac:dyDescent="0.25">
      <c r="A49" s="393"/>
      <c r="B49" s="771" t="s">
        <v>1380</v>
      </c>
      <c r="C49" s="742"/>
      <c r="D49" s="742"/>
      <c r="E49" s="742"/>
      <c r="F49" s="742"/>
      <c r="G49" s="742"/>
      <c r="H49" s="742"/>
      <c r="I49" s="742"/>
      <c r="J49" s="742"/>
      <c r="K49" s="742"/>
      <c r="L49" s="742"/>
      <c r="M49" s="742"/>
      <c r="N49" s="742"/>
      <c r="O49" s="742"/>
      <c r="P49" s="742"/>
      <c r="Q49" s="742"/>
      <c r="AY49" s="472"/>
      <c r="AZ49" s="472"/>
      <c r="BA49" s="472"/>
      <c r="BB49" s="472"/>
      <c r="BC49" s="472"/>
      <c r="BD49" s="602"/>
      <c r="BE49" s="602"/>
      <c r="BF49" s="602"/>
      <c r="BG49" s="602"/>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1.6328125" style="89" customWidth="1"/>
    <col min="2" max="2" width="27.36328125" style="89" customWidth="1"/>
    <col min="3" max="50" width="6.6328125" style="89" customWidth="1"/>
    <col min="51" max="55" width="6.6328125" style="351" customWidth="1"/>
    <col min="56" max="58" width="6.6328125" style="603" customWidth="1"/>
    <col min="59" max="62" width="6.6328125" style="351" customWidth="1"/>
    <col min="63" max="74" width="6.6328125" style="89" customWidth="1"/>
    <col min="75" max="16384" width="9.6328125" style="89"/>
  </cols>
  <sheetData>
    <row r="1" spans="1:74" ht="14.9" customHeight="1" x14ac:dyDescent="0.3">
      <c r="A1" s="766" t="s">
        <v>798</v>
      </c>
      <c r="B1" s="809" t="s">
        <v>237</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277"/>
    </row>
    <row r="2" spans="1:74" s="72"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5" customHeight="1" x14ac:dyDescent="0.25">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55.656337999999998</v>
      </c>
      <c r="AN6" s="250">
        <v>47.416158000000003</v>
      </c>
      <c r="AO6" s="250">
        <v>46.097239000000002</v>
      </c>
      <c r="AP6" s="250">
        <v>39.333956999999998</v>
      </c>
      <c r="AQ6" s="250">
        <v>37.250770000000003</v>
      </c>
      <c r="AR6" s="250">
        <v>39.595498999999997</v>
      </c>
      <c r="AS6" s="250">
        <v>43.207604000000003</v>
      </c>
      <c r="AT6" s="250">
        <v>47.512340000000002</v>
      </c>
      <c r="AU6" s="250">
        <v>45.131293999999997</v>
      </c>
      <c r="AV6" s="250">
        <v>44.982326999999998</v>
      </c>
      <c r="AW6" s="250">
        <v>44.339050999999998</v>
      </c>
      <c r="AX6" s="250">
        <v>44.797727000000002</v>
      </c>
      <c r="AY6" s="250">
        <v>48.556348999999997</v>
      </c>
      <c r="AZ6" s="250">
        <v>40.868284000000003</v>
      </c>
      <c r="BA6" s="250">
        <v>50.881473</v>
      </c>
      <c r="BB6" s="250">
        <v>45.317715</v>
      </c>
      <c r="BC6" s="250">
        <v>48.632001000000002</v>
      </c>
      <c r="BD6" s="250">
        <v>48.797648000000002</v>
      </c>
      <c r="BE6" s="250">
        <v>50.334138000000003</v>
      </c>
      <c r="BF6" s="250">
        <v>51.924416000000001</v>
      </c>
      <c r="BG6" s="250">
        <v>51.076642</v>
      </c>
      <c r="BH6" s="250">
        <v>49.094507452999999</v>
      </c>
      <c r="BI6" s="316">
        <v>48.258049999999997</v>
      </c>
      <c r="BJ6" s="316">
        <v>48.235379999999999</v>
      </c>
      <c r="BK6" s="316">
        <v>52.3125</v>
      </c>
      <c r="BL6" s="316">
        <v>48.553310000000003</v>
      </c>
      <c r="BM6" s="316">
        <v>52.745150000000002</v>
      </c>
      <c r="BN6" s="316">
        <v>48.237259999999999</v>
      </c>
      <c r="BO6" s="316">
        <v>48.724980000000002</v>
      </c>
      <c r="BP6" s="316">
        <v>48.469410000000003</v>
      </c>
      <c r="BQ6" s="316">
        <v>50.619079999999997</v>
      </c>
      <c r="BR6" s="316">
        <v>55.698309999999999</v>
      </c>
      <c r="BS6" s="316">
        <v>51.113030000000002</v>
      </c>
      <c r="BT6" s="316">
        <v>52.534750000000003</v>
      </c>
      <c r="BU6" s="316">
        <v>51.243119999999998</v>
      </c>
      <c r="BV6" s="316">
        <v>51.120950000000001</v>
      </c>
    </row>
    <row r="7" spans="1:74" ht="11.15" customHeight="1" x14ac:dyDescent="0.25">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14.842579000000001</v>
      </c>
      <c r="AN7" s="250">
        <v>12.645051</v>
      </c>
      <c r="AO7" s="250">
        <v>12.293361000000001</v>
      </c>
      <c r="AP7" s="250">
        <v>9.9952249999999996</v>
      </c>
      <c r="AQ7" s="250">
        <v>9.4658440000000006</v>
      </c>
      <c r="AR7" s="250">
        <v>10.061688999999999</v>
      </c>
      <c r="AS7" s="250">
        <v>10.779282</v>
      </c>
      <c r="AT7" s="250">
        <v>11.853191000000001</v>
      </c>
      <c r="AU7" s="250">
        <v>11.259171</v>
      </c>
      <c r="AV7" s="250">
        <v>11.903445</v>
      </c>
      <c r="AW7" s="250">
        <v>11.733255</v>
      </c>
      <c r="AX7" s="250">
        <v>11.854644</v>
      </c>
      <c r="AY7" s="250">
        <v>14.132167000000001</v>
      </c>
      <c r="AZ7" s="250">
        <v>11.894594</v>
      </c>
      <c r="BA7" s="250">
        <v>14.808906</v>
      </c>
      <c r="BB7" s="250">
        <v>12.525038</v>
      </c>
      <c r="BC7" s="250">
        <v>13.441043000000001</v>
      </c>
      <c r="BD7" s="250">
        <v>13.486919</v>
      </c>
      <c r="BE7" s="250">
        <v>13.092048999999999</v>
      </c>
      <c r="BF7" s="250">
        <v>13.47866</v>
      </c>
      <c r="BG7" s="250">
        <v>13.553118</v>
      </c>
      <c r="BH7" s="250">
        <v>13.745624124000001</v>
      </c>
      <c r="BI7" s="316">
        <v>13.59934</v>
      </c>
      <c r="BJ7" s="316">
        <v>13.65415</v>
      </c>
      <c r="BK7" s="316">
        <v>14.76797</v>
      </c>
      <c r="BL7" s="316">
        <v>13.712809999999999</v>
      </c>
      <c r="BM7" s="316">
        <v>15.172470000000001</v>
      </c>
      <c r="BN7" s="316">
        <v>14.279949999999999</v>
      </c>
      <c r="BO7" s="316">
        <v>14.35239</v>
      </c>
      <c r="BP7" s="316">
        <v>14.236370000000001</v>
      </c>
      <c r="BQ7" s="316">
        <v>12.894220000000001</v>
      </c>
      <c r="BR7" s="316">
        <v>14.29429</v>
      </c>
      <c r="BS7" s="316">
        <v>13.04307</v>
      </c>
      <c r="BT7" s="316">
        <v>13.66436</v>
      </c>
      <c r="BU7" s="316">
        <v>13.69204</v>
      </c>
      <c r="BV7" s="316">
        <v>13.97015</v>
      </c>
    </row>
    <row r="8" spans="1:74" ht="11.15" customHeight="1" x14ac:dyDescent="0.25">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9.6094539999999995</v>
      </c>
      <c r="AN8" s="250">
        <v>8.1867249999999991</v>
      </c>
      <c r="AO8" s="250">
        <v>7.9589869999999996</v>
      </c>
      <c r="AP8" s="250">
        <v>6.7596309999999997</v>
      </c>
      <c r="AQ8" s="250">
        <v>6.4016320000000002</v>
      </c>
      <c r="AR8" s="250">
        <v>6.8045540000000004</v>
      </c>
      <c r="AS8" s="250">
        <v>7.3654719999999996</v>
      </c>
      <c r="AT8" s="250">
        <v>8.0993139999999997</v>
      </c>
      <c r="AU8" s="250">
        <v>7.6934060000000004</v>
      </c>
      <c r="AV8" s="250">
        <v>7.3280960000000004</v>
      </c>
      <c r="AW8" s="250">
        <v>7.223287</v>
      </c>
      <c r="AX8" s="250">
        <v>7.2979849999999997</v>
      </c>
      <c r="AY8" s="250">
        <v>8.6405250000000002</v>
      </c>
      <c r="AZ8" s="250">
        <v>7.2724409999999997</v>
      </c>
      <c r="BA8" s="250">
        <v>9.0542920000000002</v>
      </c>
      <c r="BB8" s="250">
        <v>7.3929099999999996</v>
      </c>
      <c r="BC8" s="250">
        <v>7.9335950000000004</v>
      </c>
      <c r="BD8" s="250">
        <v>7.9605949999999996</v>
      </c>
      <c r="BE8" s="250">
        <v>8.3991849999999992</v>
      </c>
      <c r="BF8" s="250">
        <v>8.7314969999999992</v>
      </c>
      <c r="BG8" s="250">
        <v>8.5343289999999996</v>
      </c>
      <c r="BH8" s="250">
        <v>8.2799461552999993</v>
      </c>
      <c r="BI8" s="316">
        <v>8.056692</v>
      </c>
      <c r="BJ8" s="316">
        <v>8.0975450000000002</v>
      </c>
      <c r="BK8" s="316">
        <v>8.7773900000000005</v>
      </c>
      <c r="BL8" s="316">
        <v>8.1065280000000008</v>
      </c>
      <c r="BM8" s="316">
        <v>8.8006890000000002</v>
      </c>
      <c r="BN8" s="316">
        <v>8.0696530000000006</v>
      </c>
      <c r="BO8" s="316">
        <v>8.4255469999999999</v>
      </c>
      <c r="BP8" s="316">
        <v>8.4433659999999993</v>
      </c>
      <c r="BQ8" s="316">
        <v>8.5883179999999992</v>
      </c>
      <c r="BR8" s="316">
        <v>9.6304540000000003</v>
      </c>
      <c r="BS8" s="316">
        <v>8.8835130000000007</v>
      </c>
      <c r="BT8" s="316">
        <v>9.0685310000000001</v>
      </c>
      <c r="BU8" s="316">
        <v>9.0920810000000003</v>
      </c>
      <c r="BV8" s="316">
        <v>9.3338730000000005</v>
      </c>
    </row>
    <row r="9" spans="1:74" ht="11.15" customHeight="1" x14ac:dyDescent="0.25">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31.204305000000002</v>
      </c>
      <c r="AN9" s="250">
        <v>26.584382000000002</v>
      </c>
      <c r="AO9" s="250">
        <v>25.844891000000001</v>
      </c>
      <c r="AP9" s="250">
        <v>22.579101000000001</v>
      </c>
      <c r="AQ9" s="250">
        <v>21.383293999999999</v>
      </c>
      <c r="AR9" s="250">
        <v>22.729255999999999</v>
      </c>
      <c r="AS9" s="250">
        <v>25.062850000000001</v>
      </c>
      <c r="AT9" s="250">
        <v>27.559835</v>
      </c>
      <c r="AU9" s="250">
        <v>26.178716999999999</v>
      </c>
      <c r="AV9" s="250">
        <v>25.750786000000002</v>
      </c>
      <c r="AW9" s="250">
        <v>25.382508999999999</v>
      </c>
      <c r="AX9" s="250">
        <v>25.645098000000001</v>
      </c>
      <c r="AY9" s="250">
        <v>25.783657000000002</v>
      </c>
      <c r="AZ9" s="250">
        <v>21.701249000000001</v>
      </c>
      <c r="BA9" s="250">
        <v>27.018274999999999</v>
      </c>
      <c r="BB9" s="250">
        <v>25.399767000000001</v>
      </c>
      <c r="BC9" s="250">
        <v>27.257363000000002</v>
      </c>
      <c r="BD9" s="250">
        <v>27.350134000000001</v>
      </c>
      <c r="BE9" s="250">
        <v>28.842904000000001</v>
      </c>
      <c r="BF9" s="250">
        <v>29.714258999999998</v>
      </c>
      <c r="BG9" s="250">
        <v>28.989194999999999</v>
      </c>
      <c r="BH9" s="250">
        <v>27.068937173999998</v>
      </c>
      <c r="BI9" s="316">
        <v>26.60201</v>
      </c>
      <c r="BJ9" s="316">
        <v>26.48368</v>
      </c>
      <c r="BK9" s="316">
        <v>28.767150000000001</v>
      </c>
      <c r="BL9" s="316">
        <v>26.733979999999999</v>
      </c>
      <c r="BM9" s="316">
        <v>28.771989999999999</v>
      </c>
      <c r="BN9" s="316">
        <v>25.88766</v>
      </c>
      <c r="BO9" s="316">
        <v>25.947040000000001</v>
      </c>
      <c r="BP9" s="316">
        <v>25.789670000000001</v>
      </c>
      <c r="BQ9" s="316">
        <v>29.13655</v>
      </c>
      <c r="BR9" s="316">
        <v>31.773569999999999</v>
      </c>
      <c r="BS9" s="316">
        <v>29.186450000000001</v>
      </c>
      <c r="BT9" s="316">
        <v>29.801860000000001</v>
      </c>
      <c r="BU9" s="316">
        <v>28.459</v>
      </c>
      <c r="BV9" s="316">
        <v>27.816929999999999</v>
      </c>
    </row>
    <row r="10" spans="1:74" ht="11.15" customHeight="1" x14ac:dyDescent="0.25">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0.57799999999999996</v>
      </c>
      <c r="AU10" s="250">
        <v>1.6011599999999999</v>
      </c>
      <c r="AV10" s="250">
        <v>0.51149</v>
      </c>
      <c r="AW10" s="250">
        <v>0.87361999999999995</v>
      </c>
      <c r="AX10" s="250">
        <v>0.51173000000000002</v>
      </c>
      <c r="AY10" s="250">
        <v>-4.1589999999999998</v>
      </c>
      <c r="AZ10" s="250">
        <v>-0.51400000000000001</v>
      </c>
      <c r="BA10" s="250">
        <v>0.16700000000000001</v>
      </c>
      <c r="BB10" s="250">
        <v>-0.39300000000000002</v>
      </c>
      <c r="BC10" s="250">
        <v>-0.32200000000000001</v>
      </c>
      <c r="BD10" s="250">
        <v>2.7970000000000002</v>
      </c>
      <c r="BE10" s="250">
        <v>1.8580000000000001</v>
      </c>
      <c r="BF10" s="250">
        <v>1E-3</v>
      </c>
      <c r="BG10" s="250">
        <v>0.81822159999999999</v>
      </c>
      <c r="BH10" s="250">
        <v>-1.039895</v>
      </c>
      <c r="BI10" s="316">
        <v>-0.1610828</v>
      </c>
      <c r="BJ10" s="316">
        <v>-0.78969109999999998</v>
      </c>
      <c r="BK10" s="316">
        <v>0.50671619999999995</v>
      </c>
      <c r="BL10" s="316">
        <v>-1.3773219999999999</v>
      </c>
      <c r="BM10" s="316">
        <v>-0.40115339999999999</v>
      </c>
      <c r="BN10" s="316">
        <v>-1.364641</v>
      </c>
      <c r="BO10" s="316">
        <v>-1.5835680000000001</v>
      </c>
      <c r="BP10" s="316">
        <v>0.84983129999999996</v>
      </c>
      <c r="BQ10" s="316">
        <v>0.90829819999999994</v>
      </c>
      <c r="BR10" s="316">
        <v>-0.70409659999999996</v>
      </c>
      <c r="BS10" s="316">
        <v>-0.98481459999999998</v>
      </c>
      <c r="BT10" s="316">
        <v>-2.1993849999999999</v>
      </c>
      <c r="BU10" s="316">
        <v>-1.2039219999999999</v>
      </c>
      <c r="BV10" s="316">
        <v>-1.762149</v>
      </c>
    </row>
    <row r="11" spans="1:74" ht="11.15" customHeight="1" x14ac:dyDescent="0.25">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0.50926800000000005</v>
      </c>
      <c r="BC11" s="250">
        <v>0.51217800000000002</v>
      </c>
      <c r="BD11" s="250">
        <v>0.50891799999999998</v>
      </c>
      <c r="BE11" s="250">
        <v>0.56406699999999999</v>
      </c>
      <c r="BF11" s="250">
        <v>0.36813000000000001</v>
      </c>
      <c r="BG11" s="250">
        <v>0.37101859999999998</v>
      </c>
      <c r="BH11" s="250">
        <v>0.38130910000000001</v>
      </c>
      <c r="BI11" s="316">
        <v>0.38718140000000001</v>
      </c>
      <c r="BJ11" s="316">
        <v>0.36771769999999998</v>
      </c>
      <c r="BK11" s="316">
        <v>0.4104487</v>
      </c>
      <c r="BL11" s="316">
        <v>0.22521140000000001</v>
      </c>
      <c r="BM11" s="316">
        <v>0.25419439999999999</v>
      </c>
      <c r="BN11" s="316">
        <v>0.2512509</v>
      </c>
      <c r="BO11" s="316">
        <v>0.30673109999999998</v>
      </c>
      <c r="BP11" s="316">
        <v>0.34547650000000002</v>
      </c>
      <c r="BQ11" s="316">
        <v>0.41330499999999998</v>
      </c>
      <c r="BR11" s="316">
        <v>0.35426750000000001</v>
      </c>
      <c r="BS11" s="316">
        <v>0.36111369999999998</v>
      </c>
      <c r="BT11" s="316">
        <v>0.37375199999999997</v>
      </c>
      <c r="BU11" s="316">
        <v>0.3817817</v>
      </c>
      <c r="BV11" s="316">
        <v>0.36359799999999998</v>
      </c>
    </row>
    <row r="12" spans="1:74" ht="11.15" customHeight="1" x14ac:dyDescent="0.25">
      <c r="A12" s="93" t="s">
        <v>206</v>
      </c>
      <c r="B12" s="194" t="s">
        <v>450</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6.8109859999999998</v>
      </c>
      <c r="BC12" s="250">
        <v>7.486726</v>
      </c>
      <c r="BD12" s="250">
        <v>7.8357190000000001</v>
      </c>
      <c r="BE12" s="250">
        <v>6.5108670000000002</v>
      </c>
      <c r="BF12" s="250">
        <v>7.6923300000000001</v>
      </c>
      <c r="BG12" s="250">
        <v>8.3223920000000007</v>
      </c>
      <c r="BH12" s="250">
        <v>7.4111909999999996</v>
      </c>
      <c r="BI12" s="316">
        <v>8.5472049999999999</v>
      </c>
      <c r="BJ12" s="316">
        <v>7.790273</v>
      </c>
      <c r="BK12" s="316">
        <v>8.5863460000000007</v>
      </c>
      <c r="BL12" s="316">
        <v>9.1401900000000005</v>
      </c>
      <c r="BM12" s="316">
        <v>9.3489839999999997</v>
      </c>
      <c r="BN12" s="316">
        <v>7.1320759999999996</v>
      </c>
      <c r="BO12" s="316">
        <v>5.6654960000000001</v>
      </c>
      <c r="BP12" s="316">
        <v>5.5110720000000004</v>
      </c>
      <c r="BQ12" s="316">
        <v>6.6748700000000003</v>
      </c>
      <c r="BR12" s="316">
        <v>5.5333370000000004</v>
      </c>
      <c r="BS12" s="316">
        <v>6.9162809999999997</v>
      </c>
      <c r="BT12" s="316">
        <v>6.5900939999999997</v>
      </c>
      <c r="BU12" s="316">
        <v>9.7818430000000003</v>
      </c>
      <c r="BV12" s="316">
        <v>8.7850099999999998</v>
      </c>
    </row>
    <row r="13" spans="1:74" ht="11.15" customHeight="1" x14ac:dyDescent="0.25">
      <c r="A13" s="93" t="s">
        <v>207</v>
      </c>
      <c r="B13" s="195" t="s">
        <v>685</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3.713409</v>
      </c>
      <c r="BC13" s="250">
        <v>3.7224400000000002</v>
      </c>
      <c r="BD13" s="250">
        <v>4.2543939999999996</v>
      </c>
      <c r="BE13" s="250">
        <v>3.3898239999999999</v>
      </c>
      <c r="BF13" s="250">
        <v>4.2597170000000002</v>
      </c>
      <c r="BG13" s="250">
        <v>4.8988370000000003</v>
      </c>
      <c r="BH13" s="250">
        <v>4.4490160000000003</v>
      </c>
      <c r="BI13" s="316">
        <v>4.749371</v>
      </c>
      <c r="BJ13" s="316">
        <v>4.6588039999999999</v>
      </c>
      <c r="BK13" s="316">
        <v>4.7703990000000003</v>
      </c>
      <c r="BL13" s="316">
        <v>4.3784409999999996</v>
      </c>
      <c r="BM13" s="316">
        <v>5.4632610000000001</v>
      </c>
      <c r="BN13" s="316">
        <v>4.347086</v>
      </c>
      <c r="BO13" s="316">
        <v>3.4912429999999999</v>
      </c>
      <c r="BP13" s="316">
        <v>2.8661449999999999</v>
      </c>
      <c r="BQ13" s="316">
        <v>4.523752</v>
      </c>
      <c r="BR13" s="316">
        <v>3.341542</v>
      </c>
      <c r="BS13" s="316">
        <v>4.3312970000000002</v>
      </c>
      <c r="BT13" s="316">
        <v>4.1742619999999997</v>
      </c>
      <c r="BU13" s="316">
        <v>4.6897880000000001</v>
      </c>
      <c r="BV13" s="316">
        <v>4.691465</v>
      </c>
    </row>
    <row r="14" spans="1:74" ht="11.15" customHeight="1" x14ac:dyDescent="0.25">
      <c r="A14" s="93" t="s">
        <v>208</v>
      </c>
      <c r="B14" s="195" t="s">
        <v>686</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3.0975769999999998</v>
      </c>
      <c r="BC14" s="250">
        <v>3.7642859999999998</v>
      </c>
      <c r="BD14" s="250">
        <v>3.5813250000000001</v>
      </c>
      <c r="BE14" s="250">
        <v>3.1210429999999998</v>
      </c>
      <c r="BF14" s="250">
        <v>3.4326129999999999</v>
      </c>
      <c r="BG14" s="250">
        <v>3.4235549999999999</v>
      </c>
      <c r="BH14" s="250">
        <v>2.9621749999999998</v>
      </c>
      <c r="BI14" s="316">
        <v>3.7978339999999999</v>
      </c>
      <c r="BJ14" s="316">
        <v>3.1314690000000001</v>
      </c>
      <c r="BK14" s="316">
        <v>3.815947</v>
      </c>
      <c r="BL14" s="316">
        <v>4.761749</v>
      </c>
      <c r="BM14" s="316">
        <v>3.885723</v>
      </c>
      <c r="BN14" s="316">
        <v>2.7849900000000001</v>
      </c>
      <c r="BO14" s="316">
        <v>2.1742530000000002</v>
      </c>
      <c r="BP14" s="316">
        <v>2.644927</v>
      </c>
      <c r="BQ14" s="316">
        <v>2.151119</v>
      </c>
      <c r="BR14" s="316">
        <v>2.1917960000000001</v>
      </c>
      <c r="BS14" s="316">
        <v>2.5849839999999999</v>
      </c>
      <c r="BT14" s="316">
        <v>2.4158309999999998</v>
      </c>
      <c r="BU14" s="316">
        <v>5.0920540000000001</v>
      </c>
      <c r="BV14" s="316">
        <v>4.0935459999999999</v>
      </c>
    </row>
    <row r="15" spans="1:74" ht="11.15" customHeight="1" x14ac:dyDescent="0.25">
      <c r="A15" s="93" t="s">
        <v>209</v>
      </c>
      <c r="B15" s="194" t="s">
        <v>427</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49.895085999999999</v>
      </c>
      <c r="AN15" s="250">
        <v>40.509653999999998</v>
      </c>
      <c r="AO15" s="250">
        <v>40.618526000000003</v>
      </c>
      <c r="AP15" s="250">
        <v>33.879925</v>
      </c>
      <c r="AQ15" s="250">
        <v>32.674830999999998</v>
      </c>
      <c r="AR15" s="250">
        <v>37.312452999999998</v>
      </c>
      <c r="AS15" s="250">
        <v>40.115977000000001</v>
      </c>
      <c r="AT15" s="250">
        <v>43.881673999999997</v>
      </c>
      <c r="AU15" s="250">
        <v>41.862867000000001</v>
      </c>
      <c r="AV15" s="250">
        <v>40.711371</v>
      </c>
      <c r="AW15" s="250">
        <v>38.833787999999998</v>
      </c>
      <c r="AX15" s="250">
        <v>38.731740000000002</v>
      </c>
      <c r="AY15" s="250">
        <v>39.193474000000002</v>
      </c>
      <c r="AZ15" s="250">
        <v>33.267552000000002</v>
      </c>
      <c r="BA15" s="250">
        <v>43.708264</v>
      </c>
      <c r="BB15" s="250">
        <v>38.622996999999998</v>
      </c>
      <c r="BC15" s="250">
        <v>41.335453000000001</v>
      </c>
      <c r="BD15" s="250">
        <v>44.267847000000003</v>
      </c>
      <c r="BE15" s="250">
        <v>46.245337999999997</v>
      </c>
      <c r="BF15" s="250">
        <v>44.601216000000001</v>
      </c>
      <c r="BG15" s="250">
        <v>43.943491000000002</v>
      </c>
      <c r="BH15" s="250">
        <v>41.024730052999999</v>
      </c>
      <c r="BI15" s="316">
        <v>39.93694</v>
      </c>
      <c r="BJ15" s="316">
        <v>40.023130000000002</v>
      </c>
      <c r="BK15" s="316">
        <v>44.643320000000003</v>
      </c>
      <c r="BL15" s="316">
        <v>38.261009999999999</v>
      </c>
      <c r="BM15" s="316">
        <v>43.249209999999998</v>
      </c>
      <c r="BN15" s="316">
        <v>39.991799999999998</v>
      </c>
      <c r="BO15" s="316">
        <v>41.782640000000001</v>
      </c>
      <c r="BP15" s="316">
        <v>44.153640000000003</v>
      </c>
      <c r="BQ15" s="316">
        <v>45.265819999999998</v>
      </c>
      <c r="BR15" s="316">
        <v>49.81514</v>
      </c>
      <c r="BS15" s="316">
        <v>43.573050000000002</v>
      </c>
      <c r="BT15" s="316">
        <v>44.119019999999999</v>
      </c>
      <c r="BU15" s="316">
        <v>40.639139999999998</v>
      </c>
      <c r="BV15" s="316">
        <v>40.937390000000001</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345"/>
      <c r="BJ16" s="345"/>
      <c r="BK16" s="345"/>
      <c r="BL16" s="345"/>
      <c r="BM16" s="345"/>
      <c r="BN16" s="345"/>
      <c r="BO16" s="345"/>
      <c r="BP16" s="345"/>
      <c r="BQ16" s="345"/>
      <c r="BR16" s="345"/>
      <c r="BS16" s="345"/>
      <c r="BT16" s="345"/>
      <c r="BU16" s="345"/>
      <c r="BV16" s="345"/>
    </row>
    <row r="17" spans="1:74" ht="11.15" customHeight="1" x14ac:dyDescent="0.25">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-6.0230059999999996</v>
      </c>
      <c r="AN17" s="250">
        <v>-4.7754580000000004</v>
      </c>
      <c r="AO17" s="250">
        <v>-5.7855119999999998</v>
      </c>
      <c r="AP17" s="250">
        <v>-6.4625719999999998</v>
      </c>
      <c r="AQ17" s="250">
        <v>-2.2723119999999999</v>
      </c>
      <c r="AR17" s="250">
        <v>3.6738949999999999</v>
      </c>
      <c r="AS17" s="250">
        <v>12.495858999999999</v>
      </c>
      <c r="AT17" s="250">
        <v>8.3563709999999993</v>
      </c>
      <c r="AU17" s="250">
        <v>0.611456</v>
      </c>
      <c r="AV17" s="250">
        <v>-4.2204860000000002</v>
      </c>
      <c r="AW17" s="250">
        <v>-2.62493</v>
      </c>
      <c r="AX17" s="250">
        <v>3.5666579999999999</v>
      </c>
      <c r="AY17" s="250">
        <v>7.4647639999999997</v>
      </c>
      <c r="AZ17" s="250">
        <v>15.82253</v>
      </c>
      <c r="BA17" s="250">
        <v>-1.9573199999999999</v>
      </c>
      <c r="BB17" s="250">
        <v>-6.141705</v>
      </c>
      <c r="BC17" s="250">
        <v>-2.630061</v>
      </c>
      <c r="BD17" s="250">
        <v>9.0117379999999994</v>
      </c>
      <c r="BE17" s="250">
        <v>12.9781371</v>
      </c>
      <c r="BF17" s="250">
        <v>12.831184</v>
      </c>
      <c r="BG17" s="250">
        <v>1.9930802000000001</v>
      </c>
      <c r="BH17" s="250">
        <v>-4.7965100999999999</v>
      </c>
      <c r="BI17" s="316">
        <v>6.7631899999999995E-2</v>
      </c>
      <c r="BJ17" s="316">
        <v>10.021240000000001</v>
      </c>
      <c r="BK17" s="316">
        <v>5.7969010000000001</v>
      </c>
      <c r="BL17" s="316">
        <v>5.1844549999999998</v>
      </c>
      <c r="BM17" s="316">
        <v>-7.0540349999999998</v>
      </c>
      <c r="BN17" s="316">
        <v>-7.108975</v>
      </c>
      <c r="BO17" s="316">
        <v>-4.3344199999999997</v>
      </c>
      <c r="BP17" s="316">
        <v>2.6991830000000001</v>
      </c>
      <c r="BQ17" s="316">
        <v>11.51764</v>
      </c>
      <c r="BR17" s="316">
        <v>6.6343310000000004</v>
      </c>
      <c r="BS17" s="316">
        <v>-0.95227260000000002</v>
      </c>
      <c r="BT17" s="316">
        <v>-5.1532640000000001</v>
      </c>
      <c r="BU17" s="316">
        <v>-3.2119930000000001</v>
      </c>
      <c r="BV17" s="316">
        <v>8.5481680000000004</v>
      </c>
    </row>
    <row r="18" spans="1:74" ht="11.15" customHeight="1" x14ac:dyDescent="0.25">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250">
        <v>0.66698924999999998</v>
      </c>
      <c r="BD18" s="250">
        <v>0.66698924999999998</v>
      </c>
      <c r="BE18" s="250">
        <v>0.66698924999999998</v>
      </c>
      <c r="BF18" s="250">
        <v>0.66698924999999998</v>
      </c>
      <c r="BG18" s="250">
        <v>0.66698924999999998</v>
      </c>
      <c r="BH18" s="250">
        <v>0.66698924999999998</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5" customHeight="1" x14ac:dyDescent="0.25">
      <c r="A19" s="93" t="s">
        <v>212</v>
      </c>
      <c r="B19" s="194" t="s">
        <v>428</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44.550859998999996</v>
      </c>
      <c r="AN19" s="250">
        <v>36.398614999999999</v>
      </c>
      <c r="AO19" s="250">
        <v>35.359529004999999</v>
      </c>
      <c r="AP19" s="250">
        <v>27.932249989999999</v>
      </c>
      <c r="AQ19" s="250">
        <v>30.901556008</v>
      </c>
      <c r="AR19" s="250">
        <v>41.49612801</v>
      </c>
      <c r="AS19" s="250">
        <v>53.247843005</v>
      </c>
      <c r="AT19" s="250">
        <v>52.928907000999999</v>
      </c>
      <c r="AU19" s="250">
        <v>43.121189989999998</v>
      </c>
      <c r="AV19" s="250">
        <v>37.253434996999999</v>
      </c>
      <c r="AW19" s="250">
        <v>36.971407999999997</v>
      </c>
      <c r="AX19" s="250">
        <v>43.060948000000003</v>
      </c>
      <c r="AY19" s="250">
        <v>47.325227249999998</v>
      </c>
      <c r="AZ19" s="250">
        <v>49.757071250000003</v>
      </c>
      <c r="BA19" s="250">
        <v>42.417933249999997</v>
      </c>
      <c r="BB19" s="250">
        <v>33.148281249999997</v>
      </c>
      <c r="BC19" s="250">
        <v>39.372381249999997</v>
      </c>
      <c r="BD19" s="250">
        <v>53.946574249999998</v>
      </c>
      <c r="BE19" s="250">
        <v>59.890464350000002</v>
      </c>
      <c r="BF19" s="250">
        <v>58.099389250000002</v>
      </c>
      <c r="BG19" s="250">
        <v>46.603560450000003</v>
      </c>
      <c r="BH19" s="250">
        <v>36.895209203</v>
      </c>
      <c r="BI19" s="316">
        <v>40.671559999999999</v>
      </c>
      <c r="BJ19" s="316">
        <v>50.711359999999999</v>
      </c>
      <c r="BK19" s="316">
        <v>51.056780000000003</v>
      </c>
      <c r="BL19" s="316">
        <v>44.062019999999997</v>
      </c>
      <c r="BM19" s="316">
        <v>36.811729999999997</v>
      </c>
      <c r="BN19" s="316">
        <v>33.499380000000002</v>
      </c>
      <c r="BO19" s="316">
        <v>38.064779999999999</v>
      </c>
      <c r="BP19" s="316">
        <v>47.469380000000001</v>
      </c>
      <c r="BQ19" s="316">
        <v>57.400010000000002</v>
      </c>
      <c r="BR19" s="316">
        <v>57.066029999999998</v>
      </c>
      <c r="BS19" s="316">
        <v>43.237340000000003</v>
      </c>
      <c r="BT19" s="316">
        <v>39.58231</v>
      </c>
      <c r="BU19" s="316">
        <v>38.043700000000001</v>
      </c>
      <c r="BV19" s="316">
        <v>50.102110000000003</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345"/>
      <c r="BJ20" s="345"/>
      <c r="BK20" s="345"/>
      <c r="BL20" s="345"/>
      <c r="BM20" s="345"/>
      <c r="BN20" s="345"/>
      <c r="BO20" s="345"/>
      <c r="BP20" s="345"/>
      <c r="BQ20" s="345"/>
      <c r="BR20" s="345"/>
      <c r="BS20" s="345"/>
      <c r="BT20" s="345"/>
      <c r="BU20" s="345"/>
      <c r="BV20" s="345"/>
    </row>
    <row r="21" spans="1:74" ht="11.15" customHeight="1" x14ac:dyDescent="0.25">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345"/>
      <c r="BJ21" s="345"/>
      <c r="BK21" s="345"/>
      <c r="BL21" s="345"/>
      <c r="BM21" s="345"/>
      <c r="BN21" s="345"/>
      <c r="BO21" s="345"/>
      <c r="BP21" s="345"/>
      <c r="BQ21" s="345"/>
      <c r="BR21" s="345"/>
      <c r="BS21" s="345"/>
      <c r="BT21" s="345"/>
      <c r="BU21" s="345"/>
      <c r="BV21" s="345"/>
    </row>
    <row r="22" spans="1:74" ht="11.15" customHeight="1" x14ac:dyDescent="0.25">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1.4914740150000001</v>
      </c>
      <c r="AZ22" s="250">
        <v>1.3505880079999999</v>
      </c>
      <c r="BA22" s="250">
        <v>1.5192010039999999</v>
      </c>
      <c r="BB22" s="250">
        <v>1.4770559999999999</v>
      </c>
      <c r="BC22" s="250">
        <v>1.526556002</v>
      </c>
      <c r="BD22" s="250">
        <v>1.48547199</v>
      </c>
      <c r="BE22" s="250">
        <v>1.4168209</v>
      </c>
      <c r="BF22" s="250">
        <v>1.2324520000000001</v>
      </c>
      <c r="BG22" s="250">
        <v>1.176183</v>
      </c>
      <c r="BH22" s="250">
        <v>1.287622</v>
      </c>
      <c r="BI22" s="316">
        <v>1.3337129999999999</v>
      </c>
      <c r="BJ22" s="316">
        <v>1.3996690000000001</v>
      </c>
      <c r="BK22" s="316">
        <v>1.791614</v>
      </c>
      <c r="BL22" s="316">
        <v>1.7479990000000001</v>
      </c>
      <c r="BM22" s="316">
        <v>1.7989630000000001</v>
      </c>
      <c r="BN22" s="316">
        <v>1.545674</v>
      </c>
      <c r="BO22" s="316">
        <v>1.3920809999999999</v>
      </c>
      <c r="BP22" s="316">
        <v>1.595154</v>
      </c>
      <c r="BQ22" s="316">
        <v>1.3547419999999999</v>
      </c>
      <c r="BR22" s="316">
        <v>1.442955</v>
      </c>
      <c r="BS22" s="316">
        <v>1.4101490000000001</v>
      </c>
      <c r="BT22" s="316">
        <v>1.5332110000000001</v>
      </c>
      <c r="BU22" s="316">
        <v>1.5553330000000001</v>
      </c>
      <c r="BV22" s="316">
        <v>1.597677</v>
      </c>
    </row>
    <row r="23" spans="1:74" ht="11.15" customHeight="1" x14ac:dyDescent="0.25">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36.807714189000002</v>
      </c>
      <c r="AN23" s="250">
        <v>32.066757162999998</v>
      </c>
      <c r="AO23" s="250">
        <v>28.979048496000001</v>
      </c>
      <c r="AP23" s="250">
        <v>23.623525919999999</v>
      </c>
      <c r="AQ23" s="250">
        <v>26.869671817</v>
      </c>
      <c r="AR23" s="250">
        <v>36.746007990000003</v>
      </c>
      <c r="AS23" s="250">
        <v>49.929793003999997</v>
      </c>
      <c r="AT23" s="250">
        <v>50.590078992000002</v>
      </c>
      <c r="AU23" s="250">
        <v>38.78832783</v>
      </c>
      <c r="AV23" s="250">
        <v>33.996711750999999</v>
      </c>
      <c r="AW23" s="250">
        <v>34.473141929999997</v>
      </c>
      <c r="AX23" s="250">
        <v>43.653328062999996</v>
      </c>
      <c r="AY23" s="250">
        <v>45.497868672999999</v>
      </c>
      <c r="AZ23" s="250">
        <v>48.100852128</v>
      </c>
      <c r="BA23" s="250">
        <v>34.550936943000004</v>
      </c>
      <c r="BB23" s="250">
        <v>30.10371108</v>
      </c>
      <c r="BC23" s="250">
        <v>35.621506783999997</v>
      </c>
      <c r="BD23" s="250">
        <v>48.053065799999999</v>
      </c>
      <c r="BE23" s="250">
        <v>56.430380765999999</v>
      </c>
      <c r="BF23" s="250">
        <v>56.269253849000002</v>
      </c>
      <c r="BG23" s="250">
        <v>43.552169999999997</v>
      </c>
      <c r="BH23" s="250">
        <v>34.457090000000001</v>
      </c>
      <c r="BI23" s="316">
        <v>36.97</v>
      </c>
      <c r="BJ23" s="316">
        <v>47.028129999999997</v>
      </c>
      <c r="BK23" s="316">
        <v>46.85416</v>
      </c>
      <c r="BL23" s="316">
        <v>40.049079999999996</v>
      </c>
      <c r="BM23" s="316">
        <v>32.779049999999998</v>
      </c>
      <c r="BN23" s="316">
        <v>29.595500000000001</v>
      </c>
      <c r="BO23" s="316">
        <v>34.58522</v>
      </c>
      <c r="BP23" s="316">
        <v>43.741430000000001</v>
      </c>
      <c r="BQ23" s="316">
        <v>53.893189999999997</v>
      </c>
      <c r="BR23" s="316">
        <v>53.427869999999999</v>
      </c>
      <c r="BS23" s="316">
        <v>39.610329999999998</v>
      </c>
      <c r="BT23" s="316">
        <v>35.821170000000002</v>
      </c>
      <c r="BU23" s="316">
        <v>34.143129999999999</v>
      </c>
      <c r="BV23" s="316">
        <v>46.240250000000003</v>
      </c>
    </row>
    <row r="24" spans="1:74" ht="11.15" customHeight="1" x14ac:dyDescent="0.25">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2.4802200069999998</v>
      </c>
      <c r="AN24" s="250">
        <v>2.4818640219999999</v>
      </c>
      <c r="AO24" s="250">
        <v>2.4139279949999999</v>
      </c>
      <c r="AP24" s="250">
        <v>1.9018910099999999</v>
      </c>
      <c r="AQ24" s="250">
        <v>1.9098059949999999</v>
      </c>
      <c r="AR24" s="250">
        <v>1.968798</v>
      </c>
      <c r="AS24" s="250">
        <v>2.0149530040000001</v>
      </c>
      <c r="AT24" s="250">
        <v>2.05014501</v>
      </c>
      <c r="AU24" s="250">
        <v>2.0554800000000002</v>
      </c>
      <c r="AV24" s="250">
        <v>2.3568550109999999</v>
      </c>
      <c r="AW24" s="250">
        <v>2.3871230099999998</v>
      </c>
      <c r="AX24" s="250">
        <v>2.436705989</v>
      </c>
      <c r="AY24" s="250">
        <v>2.3231209970000002</v>
      </c>
      <c r="AZ24" s="250">
        <v>2.2304609879999999</v>
      </c>
      <c r="BA24" s="250">
        <v>2.2942880209999998</v>
      </c>
      <c r="BB24" s="250">
        <v>2.0971719900000001</v>
      </c>
      <c r="BC24" s="250">
        <v>2.1078549820000001</v>
      </c>
      <c r="BD24" s="250">
        <v>2.1073140000000001</v>
      </c>
      <c r="BE24" s="250">
        <v>2.244095518</v>
      </c>
      <c r="BF24" s="250">
        <v>2.1938216499999998</v>
      </c>
      <c r="BG24" s="250">
        <v>2.2113236999999999</v>
      </c>
      <c r="BH24" s="250">
        <v>2.2509614600000001</v>
      </c>
      <c r="BI24" s="316">
        <v>2.3678509999999999</v>
      </c>
      <c r="BJ24" s="316">
        <v>2.2835559999999999</v>
      </c>
      <c r="BK24" s="316">
        <v>2.411006</v>
      </c>
      <c r="BL24" s="316">
        <v>2.264948</v>
      </c>
      <c r="BM24" s="316">
        <v>2.2337129999999998</v>
      </c>
      <c r="BN24" s="316">
        <v>2.3581979999999998</v>
      </c>
      <c r="BO24" s="316">
        <v>2.0874809999999999</v>
      </c>
      <c r="BP24" s="316">
        <v>2.1328</v>
      </c>
      <c r="BQ24" s="316">
        <v>2.1520760000000001</v>
      </c>
      <c r="BR24" s="316">
        <v>2.1952029999999998</v>
      </c>
      <c r="BS24" s="316">
        <v>2.2168589999999999</v>
      </c>
      <c r="BT24" s="316">
        <v>2.2279309999999999</v>
      </c>
      <c r="BU24" s="316">
        <v>2.3452380000000002</v>
      </c>
      <c r="BV24" s="316">
        <v>2.2641819999999999</v>
      </c>
    </row>
    <row r="25" spans="1:74" ht="11.15" customHeight="1" x14ac:dyDescent="0.25">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8.6730002E-2</v>
      </c>
      <c r="AZ25" s="250">
        <v>0.105994</v>
      </c>
      <c r="BA25" s="250">
        <v>7.9758009000000005E-2</v>
      </c>
      <c r="BB25" s="250">
        <v>5.2020990000000003E-2</v>
      </c>
      <c r="BC25" s="250">
        <v>4.7070989000000001E-2</v>
      </c>
      <c r="BD25" s="250">
        <v>5.3454990000000001E-2</v>
      </c>
      <c r="BE25" s="250">
        <v>6.051231E-2</v>
      </c>
      <c r="BF25" s="250">
        <v>6.1288599999999999E-2</v>
      </c>
      <c r="BG25" s="250">
        <v>6.6242599999999999E-2</v>
      </c>
      <c r="BH25" s="250">
        <v>6.8719600000000006E-2</v>
      </c>
      <c r="BI25" s="316">
        <v>8.0343700000000004E-2</v>
      </c>
      <c r="BJ25" s="316">
        <v>9.8525399999999999E-2</v>
      </c>
      <c r="BK25" s="316">
        <v>7.9690899999999995E-2</v>
      </c>
      <c r="BL25" s="316">
        <v>6.8988900000000006E-2</v>
      </c>
      <c r="BM25" s="316">
        <v>6.2099799999999997E-2</v>
      </c>
      <c r="BN25" s="316">
        <v>5.88604E-2</v>
      </c>
      <c r="BO25" s="316">
        <v>5.4120700000000001E-2</v>
      </c>
      <c r="BP25" s="316">
        <v>5.00226E-2</v>
      </c>
      <c r="BQ25" s="316">
        <v>6.1274599999999999E-2</v>
      </c>
      <c r="BR25" s="316">
        <v>6.22102E-2</v>
      </c>
      <c r="BS25" s="316">
        <v>6.2101999999999997E-2</v>
      </c>
      <c r="BT25" s="316">
        <v>6.4775399999999997E-2</v>
      </c>
      <c r="BU25" s="316">
        <v>7.5203300000000001E-2</v>
      </c>
      <c r="BV25" s="316">
        <v>9.2719399999999993E-2</v>
      </c>
    </row>
    <row r="26" spans="1:74" ht="11.15" customHeight="1" x14ac:dyDescent="0.25">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2.3845209920000001</v>
      </c>
      <c r="AN26" s="250">
        <v>2.3672360119999998</v>
      </c>
      <c r="AO26" s="250">
        <v>2.3183429979999999</v>
      </c>
      <c r="AP26" s="250">
        <v>1.85837301</v>
      </c>
      <c r="AQ26" s="250">
        <v>1.86251999</v>
      </c>
      <c r="AR26" s="250">
        <v>1.9170740100000001</v>
      </c>
      <c r="AS26" s="250">
        <v>1.969201003</v>
      </c>
      <c r="AT26" s="250">
        <v>2.0014959970000001</v>
      </c>
      <c r="AU26" s="250">
        <v>2.0013869999999998</v>
      </c>
      <c r="AV26" s="250">
        <v>2.300626002</v>
      </c>
      <c r="AW26" s="250">
        <v>2.3287800000000001</v>
      </c>
      <c r="AX26" s="250">
        <v>2.3551009999999999</v>
      </c>
      <c r="AY26" s="250">
        <v>2.2363909949999998</v>
      </c>
      <c r="AZ26" s="250">
        <v>2.124466988</v>
      </c>
      <c r="BA26" s="250">
        <v>2.214530012</v>
      </c>
      <c r="BB26" s="250">
        <v>2.0451510000000002</v>
      </c>
      <c r="BC26" s="250">
        <v>2.0607839929999998</v>
      </c>
      <c r="BD26" s="250">
        <v>2.05385901</v>
      </c>
      <c r="BE26" s="250">
        <v>2.1835832079999999</v>
      </c>
      <c r="BF26" s="250">
        <v>2.1325330999999998</v>
      </c>
      <c r="BG26" s="250">
        <v>2.1450809999999998</v>
      </c>
      <c r="BH26" s="250">
        <v>2.1822419000000002</v>
      </c>
      <c r="BI26" s="316">
        <v>2.2875079999999999</v>
      </c>
      <c r="BJ26" s="316">
        <v>2.1850299999999998</v>
      </c>
      <c r="BK26" s="316">
        <v>2.331315</v>
      </c>
      <c r="BL26" s="316">
        <v>2.1959590000000002</v>
      </c>
      <c r="BM26" s="316">
        <v>2.1716129999999998</v>
      </c>
      <c r="BN26" s="316">
        <v>2.2993380000000001</v>
      </c>
      <c r="BO26" s="316">
        <v>2.0333600000000001</v>
      </c>
      <c r="BP26" s="316">
        <v>2.0827779999999998</v>
      </c>
      <c r="BQ26" s="316">
        <v>2.0908009999999999</v>
      </c>
      <c r="BR26" s="316">
        <v>2.1329920000000002</v>
      </c>
      <c r="BS26" s="316">
        <v>2.154757</v>
      </c>
      <c r="BT26" s="316">
        <v>2.1631559999999999</v>
      </c>
      <c r="BU26" s="316">
        <v>2.2700339999999999</v>
      </c>
      <c r="BV26" s="316">
        <v>2.171462</v>
      </c>
    </row>
    <row r="27" spans="1:74" ht="11.15" customHeight="1" x14ac:dyDescent="0.25">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40.722454204999998</v>
      </c>
      <c r="AN27" s="250">
        <v>35.982735187999999</v>
      </c>
      <c r="AO27" s="250">
        <v>32.800556477000001</v>
      </c>
      <c r="AP27" s="250">
        <v>26.717410919999999</v>
      </c>
      <c r="AQ27" s="250">
        <v>29.834419809</v>
      </c>
      <c r="AR27" s="250">
        <v>39.922882979999997</v>
      </c>
      <c r="AS27" s="250">
        <v>52.963479012999997</v>
      </c>
      <c r="AT27" s="250">
        <v>53.725994010999997</v>
      </c>
      <c r="AU27" s="250">
        <v>41.90164884</v>
      </c>
      <c r="AV27" s="250">
        <v>37.506538757000001</v>
      </c>
      <c r="AW27" s="250">
        <v>38.027714940000003</v>
      </c>
      <c r="AX27" s="250">
        <v>47.289637053</v>
      </c>
      <c r="AY27" s="250">
        <v>49.312463684999997</v>
      </c>
      <c r="AZ27" s="250">
        <v>51.681901123999999</v>
      </c>
      <c r="BA27" s="250">
        <v>38.364425967999999</v>
      </c>
      <c r="BB27" s="250">
        <v>33.677939070000001</v>
      </c>
      <c r="BC27" s="250">
        <v>39.255917768000003</v>
      </c>
      <c r="BD27" s="250">
        <v>51.645851790000002</v>
      </c>
      <c r="BE27" s="250">
        <v>60.091297183999998</v>
      </c>
      <c r="BF27" s="250">
        <v>59.695526999000002</v>
      </c>
      <c r="BG27" s="250">
        <v>46.9396767</v>
      </c>
      <c r="BH27" s="250">
        <v>37.995672659999997</v>
      </c>
      <c r="BI27" s="316">
        <v>40.671559999999999</v>
      </c>
      <c r="BJ27" s="316">
        <v>50.711359999999999</v>
      </c>
      <c r="BK27" s="316">
        <v>51.056780000000003</v>
      </c>
      <c r="BL27" s="316">
        <v>44.062019999999997</v>
      </c>
      <c r="BM27" s="316">
        <v>36.811729999999997</v>
      </c>
      <c r="BN27" s="316">
        <v>33.499380000000002</v>
      </c>
      <c r="BO27" s="316">
        <v>38.064779999999999</v>
      </c>
      <c r="BP27" s="316">
        <v>47.469380000000001</v>
      </c>
      <c r="BQ27" s="316">
        <v>57.400010000000002</v>
      </c>
      <c r="BR27" s="316">
        <v>57.066029999999998</v>
      </c>
      <c r="BS27" s="316">
        <v>43.237340000000003</v>
      </c>
      <c r="BT27" s="316">
        <v>39.58231</v>
      </c>
      <c r="BU27" s="316">
        <v>38.043700000000001</v>
      </c>
      <c r="BV27" s="316">
        <v>50.102110000000003</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345"/>
      <c r="BJ28" s="345"/>
      <c r="BK28" s="345"/>
      <c r="BL28" s="345"/>
      <c r="BM28" s="345"/>
      <c r="BN28" s="345"/>
      <c r="BO28" s="345"/>
      <c r="BP28" s="345"/>
      <c r="BQ28" s="345"/>
      <c r="BR28" s="345"/>
      <c r="BS28" s="345"/>
      <c r="BT28" s="345"/>
      <c r="BU28" s="345"/>
      <c r="BV28" s="345"/>
    </row>
    <row r="29" spans="1:74" ht="11.15" customHeight="1" x14ac:dyDescent="0.25">
      <c r="A29" s="93" t="s">
        <v>219</v>
      </c>
      <c r="B29" s="97" t="s">
        <v>165</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3.828405794</v>
      </c>
      <c r="AN29" s="250">
        <v>0.41587981200000002</v>
      </c>
      <c r="AO29" s="250">
        <v>2.558972528</v>
      </c>
      <c r="AP29" s="250">
        <v>1.21483907</v>
      </c>
      <c r="AQ29" s="250">
        <v>1.0671361989999999</v>
      </c>
      <c r="AR29" s="250">
        <v>1.57324503</v>
      </c>
      <c r="AS29" s="250">
        <v>0.28436399200000001</v>
      </c>
      <c r="AT29" s="250">
        <v>-0.79708701000000004</v>
      </c>
      <c r="AU29" s="250">
        <v>1.21954115</v>
      </c>
      <c r="AV29" s="250">
        <v>-0.25310376000000001</v>
      </c>
      <c r="AW29" s="250">
        <v>-1.05630694</v>
      </c>
      <c r="AX29" s="250">
        <v>-4.2286890530000001</v>
      </c>
      <c r="AY29" s="250">
        <v>-1.987236435</v>
      </c>
      <c r="AZ29" s="250">
        <v>-1.9248298740000001</v>
      </c>
      <c r="BA29" s="250">
        <v>4.053507282</v>
      </c>
      <c r="BB29" s="250">
        <v>-0.52965781999999995</v>
      </c>
      <c r="BC29" s="250">
        <v>0.11646348199999999</v>
      </c>
      <c r="BD29" s="250">
        <v>2.3007224599999998</v>
      </c>
      <c r="BE29" s="250">
        <v>-0.20083283364999999</v>
      </c>
      <c r="BF29" s="250">
        <v>-1.5961377488999999</v>
      </c>
      <c r="BG29" s="250">
        <v>-0.33611625000000001</v>
      </c>
      <c r="BH29" s="250">
        <v>-1.1004634566</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345"/>
      <c r="BJ30" s="345"/>
      <c r="BK30" s="345"/>
      <c r="BL30" s="345"/>
      <c r="BM30" s="345"/>
      <c r="BN30" s="345"/>
      <c r="BO30" s="345"/>
      <c r="BP30" s="345"/>
      <c r="BQ30" s="345"/>
      <c r="BR30" s="345"/>
      <c r="BS30" s="345"/>
      <c r="BT30" s="345"/>
      <c r="BU30" s="345"/>
      <c r="BV30" s="345"/>
    </row>
    <row r="31" spans="1:74" ht="11.15" customHeight="1" x14ac:dyDescent="0.25">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346"/>
      <c r="BJ31" s="346"/>
      <c r="BK31" s="346"/>
      <c r="BL31" s="346"/>
      <c r="BM31" s="346"/>
      <c r="BN31" s="346"/>
      <c r="BO31" s="346"/>
      <c r="BP31" s="346"/>
      <c r="BQ31" s="346"/>
      <c r="BR31" s="346"/>
      <c r="BS31" s="346"/>
      <c r="BT31" s="346"/>
      <c r="BU31" s="346"/>
      <c r="BV31" s="346"/>
    </row>
    <row r="32" spans="1:74" ht="11.15" customHeight="1" x14ac:dyDescent="0.25">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27.138000000000002</v>
      </c>
      <c r="AU32" s="250">
        <v>25.536840000000002</v>
      </c>
      <c r="AV32" s="250">
        <v>25.02535</v>
      </c>
      <c r="AW32" s="250">
        <v>24.151730000000001</v>
      </c>
      <c r="AX32" s="250">
        <v>23.64</v>
      </c>
      <c r="AY32" s="250">
        <v>27.798999999999999</v>
      </c>
      <c r="AZ32" s="250">
        <v>28.312999999999999</v>
      </c>
      <c r="BA32" s="250">
        <v>28.146000000000001</v>
      </c>
      <c r="BB32" s="250">
        <v>28.539000000000001</v>
      </c>
      <c r="BC32" s="250">
        <v>28.861000000000001</v>
      </c>
      <c r="BD32" s="250">
        <v>26.064</v>
      </c>
      <c r="BE32" s="250">
        <v>24.206</v>
      </c>
      <c r="BF32" s="250">
        <v>24.204999999999998</v>
      </c>
      <c r="BG32" s="250">
        <v>23.386780000000002</v>
      </c>
      <c r="BH32" s="250">
        <v>24.426670000000001</v>
      </c>
      <c r="BI32" s="316">
        <v>24.58775</v>
      </c>
      <c r="BJ32" s="316">
        <v>25.37744</v>
      </c>
      <c r="BK32" s="316">
        <v>24.870729999999998</v>
      </c>
      <c r="BL32" s="316">
        <v>26.248049999999999</v>
      </c>
      <c r="BM32" s="316">
        <v>26.6492</v>
      </c>
      <c r="BN32" s="316">
        <v>28.013839999999998</v>
      </c>
      <c r="BO32" s="316">
        <v>29.59741</v>
      </c>
      <c r="BP32" s="316">
        <v>28.747579999999999</v>
      </c>
      <c r="BQ32" s="316">
        <v>27.839279999999999</v>
      </c>
      <c r="BR32" s="316">
        <v>28.543379999999999</v>
      </c>
      <c r="BS32" s="316">
        <v>29.528189999999999</v>
      </c>
      <c r="BT32" s="316">
        <v>31.72758</v>
      </c>
      <c r="BU32" s="316">
        <v>32.9315</v>
      </c>
      <c r="BV32" s="316">
        <v>34.693649999999998</v>
      </c>
    </row>
    <row r="33" spans="1:74" ht="11.15" customHeight="1" x14ac:dyDescent="0.25">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140.03703400000001</v>
      </c>
      <c r="AN33" s="250">
        <v>144.81249199999999</v>
      </c>
      <c r="AO33" s="250">
        <v>150.598004</v>
      </c>
      <c r="AP33" s="250">
        <v>157.060576</v>
      </c>
      <c r="AQ33" s="250">
        <v>159.332888</v>
      </c>
      <c r="AR33" s="250">
        <v>155.65899300000001</v>
      </c>
      <c r="AS33" s="250">
        <v>143.16313400000001</v>
      </c>
      <c r="AT33" s="250">
        <v>134.80676299999999</v>
      </c>
      <c r="AU33" s="250">
        <v>134.19530700000001</v>
      </c>
      <c r="AV33" s="250">
        <v>138.41579300000001</v>
      </c>
      <c r="AW33" s="250">
        <v>141.04072300000001</v>
      </c>
      <c r="AX33" s="250">
        <v>137.474065</v>
      </c>
      <c r="AY33" s="250">
        <v>130.00930099999999</v>
      </c>
      <c r="AZ33" s="250">
        <v>114.18677099999999</v>
      </c>
      <c r="BA33" s="250">
        <v>116.144091</v>
      </c>
      <c r="BB33" s="250">
        <v>122.285796</v>
      </c>
      <c r="BC33" s="250">
        <v>124.915857</v>
      </c>
      <c r="BD33" s="250">
        <v>115.90411899999999</v>
      </c>
      <c r="BE33" s="250">
        <v>102.9259819</v>
      </c>
      <c r="BF33" s="250">
        <v>90.094797900000003</v>
      </c>
      <c r="BG33" s="250">
        <v>88.101717699999995</v>
      </c>
      <c r="BH33" s="250">
        <v>92.898227800000001</v>
      </c>
      <c r="BI33" s="316">
        <v>92.830600000000004</v>
      </c>
      <c r="BJ33" s="316">
        <v>82.809359999999998</v>
      </c>
      <c r="BK33" s="316">
        <v>77.012460000000004</v>
      </c>
      <c r="BL33" s="316">
        <v>71.828000000000003</v>
      </c>
      <c r="BM33" s="316">
        <v>78.882040000000003</v>
      </c>
      <c r="BN33" s="316">
        <v>85.991010000000003</v>
      </c>
      <c r="BO33" s="316">
        <v>90.325429999999997</v>
      </c>
      <c r="BP33" s="316">
        <v>87.626249999999999</v>
      </c>
      <c r="BQ33" s="316">
        <v>76.108609999999999</v>
      </c>
      <c r="BR33" s="316">
        <v>69.474279999999993</v>
      </c>
      <c r="BS33" s="316">
        <v>70.426559999999995</v>
      </c>
      <c r="BT33" s="316">
        <v>75.579819999999998</v>
      </c>
      <c r="BU33" s="316">
        <v>78.791809999999998</v>
      </c>
      <c r="BV33" s="316">
        <v>70.243639999999999</v>
      </c>
    </row>
    <row r="34" spans="1:74" ht="11.15" customHeight="1" x14ac:dyDescent="0.25">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125.398642</v>
      </c>
      <c r="AZ34" s="250">
        <v>109.716945</v>
      </c>
      <c r="BA34" s="250">
        <v>111.815095</v>
      </c>
      <c r="BB34" s="250">
        <v>117.83478100000001</v>
      </c>
      <c r="BC34" s="250">
        <v>120.342822</v>
      </c>
      <c r="BD34" s="250">
        <v>111.209065</v>
      </c>
      <c r="BE34" s="250">
        <v>97.165942999999999</v>
      </c>
      <c r="BF34" s="250">
        <v>84.306472999999997</v>
      </c>
      <c r="BG34" s="250">
        <v>82.288110000000003</v>
      </c>
      <c r="BH34" s="250">
        <v>87.188550000000006</v>
      </c>
      <c r="BI34" s="316">
        <v>87.224289999999996</v>
      </c>
      <c r="BJ34" s="316">
        <v>77.298509999999993</v>
      </c>
      <c r="BK34" s="316">
        <v>71.425349999999995</v>
      </c>
      <c r="BL34" s="316">
        <v>66.706440000000001</v>
      </c>
      <c r="BM34" s="316">
        <v>73.509820000000005</v>
      </c>
      <c r="BN34" s="316">
        <v>80.533079999999998</v>
      </c>
      <c r="BO34" s="316">
        <v>84.787109999999998</v>
      </c>
      <c r="BP34" s="316">
        <v>82.005030000000005</v>
      </c>
      <c r="BQ34" s="316">
        <v>70.490729999999999</v>
      </c>
      <c r="BR34" s="316">
        <v>63.810200000000002</v>
      </c>
      <c r="BS34" s="316">
        <v>64.71396</v>
      </c>
      <c r="BT34" s="316">
        <v>69.9495</v>
      </c>
      <c r="BU34" s="316">
        <v>73.244900000000001</v>
      </c>
      <c r="BV34" s="316">
        <v>64.774780000000007</v>
      </c>
    </row>
    <row r="35" spans="1:74" ht="11.15" customHeight="1" x14ac:dyDescent="0.25">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3.178963</v>
      </c>
      <c r="AN35" s="250">
        <v>3.0995900000000001</v>
      </c>
      <c r="AO35" s="250">
        <v>3.020216</v>
      </c>
      <c r="AP35" s="250">
        <v>3.0196689999999999</v>
      </c>
      <c r="AQ35" s="250">
        <v>3.0191219999999999</v>
      </c>
      <c r="AR35" s="250">
        <v>3.0185749999999998</v>
      </c>
      <c r="AS35" s="250">
        <v>2.9813800000000001</v>
      </c>
      <c r="AT35" s="250">
        <v>2.9441850000000001</v>
      </c>
      <c r="AU35" s="250">
        <v>2.90699</v>
      </c>
      <c r="AV35" s="250">
        <v>2.887165</v>
      </c>
      <c r="AW35" s="250">
        <v>2.86734</v>
      </c>
      <c r="AX35" s="250">
        <v>2.847515</v>
      </c>
      <c r="AY35" s="250">
        <v>2.7499579999999999</v>
      </c>
      <c r="AZ35" s="250">
        <v>2.6524000000000001</v>
      </c>
      <c r="BA35" s="250">
        <v>2.554843</v>
      </c>
      <c r="BB35" s="250">
        <v>2.5804119999999999</v>
      </c>
      <c r="BC35" s="250">
        <v>2.605982</v>
      </c>
      <c r="BD35" s="250">
        <v>2.631551</v>
      </c>
      <c r="BE35" s="250">
        <v>3.581467</v>
      </c>
      <c r="BF35" s="250">
        <v>3.568289</v>
      </c>
      <c r="BG35" s="250">
        <v>3.5546790000000001</v>
      </c>
      <c r="BH35" s="250">
        <v>3.4887060000000001</v>
      </c>
      <c r="BI35" s="316">
        <v>3.4284849999999998</v>
      </c>
      <c r="BJ35" s="316">
        <v>3.3680910000000002</v>
      </c>
      <c r="BK35" s="316">
        <v>3.4930940000000001</v>
      </c>
      <c r="BL35" s="316">
        <v>3.2302979999999999</v>
      </c>
      <c r="BM35" s="316">
        <v>3.6261160000000001</v>
      </c>
      <c r="BN35" s="316">
        <v>3.5753879999999998</v>
      </c>
      <c r="BO35" s="316">
        <v>3.5196480000000001</v>
      </c>
      <c r="BP35" s="316">
        <v>3.4683519999999999</v>
      </c>
      <c r="BQ35" s="316">
        <v>3.4535610000000001</v>
      </c>
      <c r="BR35" s="316">
        <v>3.4436429999999998</v>
      </c>
      <c r="BS35" s="316">
        <v>3.4365350000000001</v>
      </c>
      <c r="BT35" s="316">
        <v>3.3756390000000001</v>
      </c>
      <c r="BU35" s="316">
        <v>3.320287</v>
      </c>
      <c r="BV35" s="316">
        <v>3.264691</v>
      </c>
    </row>
    <row r="36" spans="1:74" ht="11.15" customHeight="1" x14ac:dyDescent="0.25">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1.6176219999999999</v>
      </c>
      <c r="AZ36" s="250">
        <v>1.581378</v>
      </c>
      <c r="BA36" s="250">
        <v>1.5451349999999999</v>
      </c>
      <c r="BB36" s="250">
        <v>1.6478090000000001</v>
      </c>
      <c r="BC36" s="250">
        <v>1.7504839999999999</v>
      </c>
      <c r="BD36" s="250">
        <v>1.8531580000000001</v>
      </c>
      <c r="BE36" s="250">
        <v>1.994156</v>
      </c>
      <c r="BF36" s="250">
        <v>2.0351919999999999</v>
      </c>
      <c r="BG36" s="250">
        <v>2.0743140000000002</v>
      </c>
      <c r="BH36" s="250">
        <v>2.03653</v>
      </c>
      <c r="BI36" s="316">
        <v>2.0007670000000002</v>
      </c>
      <c r="BJ36" s="316">
        <v>1.9727479999999999</v>
      </c>
      <c r="BK36" s="316">
        <v>1.9125259999999999</v>
      </c>
      <c r="BL36" s="316">
        <v>1.7207440000000001</v>
      </c>
      <c r="BM36" s="316">
        <v>1.5718160000000001</v>
      </c>
      <c r="BN36" s="316">
        <v>1.711128</v>
      </c>
      <c r="BO36" s="316">
        <v>1.8402769999999999</v>
      </c>
      <c r="BP36" s="316">
        <v>1.9767129999999999</v>
      </c>
      <c r="BQ36" s="316">
        <v>1.9876769999999999</v>
      </c>
      <c r="BR36" s="316">
        <v>2.0435140000000001</v>
      </c>
      <c r="BS36" s="316">
        <v>2.0992540000000002</v>
      </c>
      <c r="BT36" s="316">
        <v>2.0779540000000001</v>
      </c>
      <c r="BU36" s="316">
        <v>2.0571250000000001</v>
      </c>
      <c r="BV36" s="316">
        <v>2.0415230000000002</v>
      </c>
    </row>
    <row r="37" spans="1:74" ht="11.15" customHeight="1" x14ac:dyDescent="0.25">
      <c r="A37" s="98" t="s">
        <v>198</v>
      </c>
      <c r="B37" s="446"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0.24307899999999999</v>
      </c>
      <c r="AZ37" s="250">
        <v>0.23604800000000001</v>
      </c>
      <c r="BA37" s="250">
        <v>0.229018</v>
      </c>
      <c r="BB37" s="250">
        <v>0.22279399999999999</v>
      </c>
      <c r="BC37" s="250">
        <v>0.21656900000000001</v>
      </c>
      <c r="BD37" s="250">
        <v>0.210345</v>
      </c>
      <c r="BE37" s="250">
        <v>0.18441589999999999</v>
      </c>
      <c r="BF37" s="250">
        <v>0.18484390000000001</v>
      </c>
      <c r="BG37" s="250">
        <v>0.18461469999999999</v>
      </c>
      <c r="BH37" s="250">
        <v>0.18444179999999999</v>
      </c>
      <c r="BI37" s="316">
        <v>0.1770574</v>
      </c>
      <c r="BJ37" s="316">
        <v>0.17001440000000001</v>
      </c>
      <c r="BK37" s="316">
        <v>0.18148410000000001</v>
      </c>
      <c r="BL37" s="316">
        <v>0.17052429999999999</v>
      </c>
      <c r="BM37" s="316">
        <v>0.17428299999999999</v>
      </c>
      <c r="BN37" s="316">
        <v>0.1714215</v>
      </c>
      <c r="BO37" s="316">
        <v>0.17839930000000001</v>
      </c>
      <c r="BP37" s="316">
        <v>0.1761576</v>
      </c>
      <c r="BQ37" s="316">
        <v>0.1766433</v>
      </c>
      <c r="BR37" s="316">
        <v>0.17692169999999999</v>
      </c>
      <c r="BS37" s="316">
        <v>0.17680109999999999</v>
      </c>
      <c r="BT37" s="316">
        <v>0.17672160000000001</v>
      </c>
      <c r="BU37" s="316">
        <v>0.16950019999999999</v>
      </c>
      <c r="BV37" s="316">
        <v>0.16264719999999999</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47"/>
      <c r="BJ38" s="347"/>
      <c r="BK38" s="347"/>
      <c r="BL38" s="347"/>
      <c r="BM38" s="347"/>
      <c r="BN38" s="347"/>
      <c r="BO38" s="347"/>
      <c r="BP38" s="347"/>
      <c r="BQ38" s="347"/>
      <c r="BR38" s="347"/>
      <c r="BS38" s="347"/>
      <c r="BT38" s="347"/>
      <c r="BU38" s="347"/>
      <c r="BV38" s="347"/>
    </row>
    <row r="39" spans="1:74" ht="11.15" customHeight="1" x14ac:dyDescent="0.25">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47"/>
      <c r="BJ39" s="347"/>
      <c r="BK39" s="347"/>
      <c r="BL39" s="347"/>
      <c r="BM39" s="347"/>
      <c r="BN39" s="347"/>
      <c r="BO39" s="347"/>
      <c r="BP39" s="347"/>
      <c r="BQ39" s="347"/>
      <c r="BR39" s="347"/>
      <c r="BS39" s="347"/>
      <c r="BT39" s="347"/>
      <c r="BU39" s="347"/>
      <c r="BV39" s="347"/>
    </row>
    <row r="40" spans="1:74" ht="11.15" customHeight="1" x14ac:dyDescent="0.25">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346"/>
      <c r="BJ40" s="346"/>
      <c r="BK40" s="346"/>
      <c r="BL40" s="346"/>
      <c r="BM40" s="346"/>
      <c r="BN40" s="346"/>
      <c r="BO40" s="346"/>
      <c r="BP40" s="346"/>
      <c r="BQ40" s="346"/>
      <c r="BR40" s="346"/>
      <c r="BS40" s="346"/>
      <c r="BT40" s="346"/>
      <c r="BU40" s="346"/>
      <c r="BV40" s="346"/>
    </row>
    <row r="41" spans="1:74" ht="11.15" customHeight="1" x14ac:dyDescent="0.25">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253">
        <v>6.3206500269000001</v>
      </c>
      <c r="BD41" s="253">
        <v>6.3206500269000001</v>
      </c>
      <c r="BE41" s="253">
        <v>6.3206500269000001</v>
      </c>
      <c r="BF41" s="253">
        <v>6.3206500269000001</v>
      </c>
      <c r="BG41" s="253">
        <v>6.3206500269000001</v>
      </c>
      <c r="BH41" s="253">
        <v>6.3206500269000001</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5" customHeight="1" x14ac:dyDescent="0.25">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349"/>
      <c r="BJ42" s="349"/>
      <c r="BK42" s="349"/>
      <c r="BL42" s="349"/>
      <c r="BM42" s="349"/>
      <c r="BN42" s="349"/>
      <c r="BO42" s="349"/>
      <c r="BP42" s="349"/>
      <c r="BQ42" s="349"/>
      <c r="BR42" s="349"/>
      <c r="BS42" s="349"/>
      <c r="BT42" s="349"/>
      <c r="BU42" s="349"/>
      <c r="BV42" s="349"/>
    </row>
    <row r="43" spans="1:74" ht="11.15" customHeight="1" x14ac:dyDescent="0.25">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0.25338095238000002</v>
      </c>
      <c r="BC43" s="262">
        <v>0.25752073733000003</v>
      </c>
      <c r="BD43" s="262">
        <v>0.26249523809999997</v>
      </c>
      <c r="BE43" s="262">
        <v>0.26594930876</v>
      </c>
      <c r="BF43" s="262">
        <v>0.26744239631</v>
      </c>
      <c r="BG43" s="262">
        <v>0.26798095238000003</v>
      </c>
      <c r="BH43" s="262">
        <v>0.26682857142999999</v>
      </c>
      <c r="BI43" s="334">
        <v>0.29825059999999998</v>
      </c>
      <c r="BJ43" s="334">
        <v>0.33345930000000001</v>
      </c>
      <c r="BK43" s="334">
        <v>0.32929540000000002</v>
      </c>
      <c r="BL43" s="334">
        <v>0.32394089999999998</v>
      </c>
      <c r="BM43" s="334">
        <v>0.31348700000000002</v>
      </c>
      <c r="BN43" s="334">
        <v>0.2999752</v>
      </c>
      <c r="BO43" s="334">
        <v>0.29055940000000002</v>
      </c>
      <c r="BP43" s="334">
        <v>0.28446270000000001</v>
      </c>
      <c r="BQ43" s="334">
        <v>0.28510429999999998</v>
      </c>
      <c r="BR43" s="334">
        <v>0.2896012</v>
      </c>
      <c r="BS43" s="334">
        <v>0.29306650000000001</v>
      </c>
      <c r="BT43" s="334">
        <v>0.29735460000000002</v>
      </c>
      <c r="BU43" s="334">
        <v>0.30406349999999999</v>
      </c>
      <c r="BV43" s="334">
        <v>0.305811</v>
      </c>
    </row>
    <row r="44" spans="1:74" ht="11.15" customHeight="1" x14ac:dyDescent="0.25">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349"/>
      <c r="BJ44" s="349"/>
      <c r="BK44" s="349"/>
      <c r="BL44" s="349"/>
      <c r="BM44" s="349"/>
      <c r="BN44" s="349"/>
      <c r="BO44" s="349"/>
      <c r="BP44" s="349"/>
      <c r="BQ44" s="349"/>
      <c r="BR44" s="349"/>
      <c r="BS44" s="349"/>
      <c r="BT44" s="349"/>
      <c r="BU44" s="349"/>
      <c r="BV44" s="349"/>
    </row>
    <row r="45" spans="1:74" ht="11.15" customHeight="1" x14ac:dyDescent="0.25">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1.94</v>
      </c>
      <c r="AU45" s="209">
        <v>1.94</v>
      </c>
      <c r="AV45" s="209">
        <v>1.92</v>
      </c>
      <c r="AW45" s="209">
        <v>1.91</v>
      </c>
      <c r="AX45" s="209">
        <v>1.92</v>
      </c>
      <c r="AY45" s="209">
        <v>1.9</v>
      </c>
      <c r="AZ45" s="209">
        <v>1.93</v>
      </c>
      <c r="BA45" s="209">
        <v>1.9</v>
      </c>
      <c r="BB45" s="209">
        <v>1.9</v>
      </c>
      <c r="BC45" s="209">
        <v>1.9</v>
      </c>
      <c r="BD45" s="209">
        <v>1.96</v>
      </c>
      <c r="BE45" s="209">
        <v>2.0101161027000001</v>
      </c>
      <c r="BF45" s="209">
        <v>2.0584371320999999</v>
      </c>
      <c r="BG45" s="209">
        <v>2.083898</v>
      </c>
      <c r="BH45" s="209">
        <v>2.047069</v>
      </c>
      <c r="BI45" s="350">
        <v>2.0582029999999998</v>
      </c>
      <c r="BJ45" s="350">
        <v>2.064737</v>
      </c>
      <c r="BK45" s="350">
        <v>2.0699939999999999</v>
      </c>
      <c r="BL45" s="350">
        <v>2.086989</v>
      </c>
      <c r="BM45" s="350">
        <v>2.0980110000000001</v>
      </c>
      <c r="BN45" s="350">
        <v>2.1211359999999999</v>
      </c>
      <c r="BO45" s="350">
        <v>2.0895350000000001</v>
      </c>
      <c r="BP45" s="350">
        <v>2.0613969999999999</v>
      </c>
      <c r="BQ45" s="350">
        <v>2.0738840000000001</v>
      </c>
      <c r="BR45" s="350">
        <v>2.071742</v>
      </c>
      <c r="BS45" s="350">
        <v>2.0931350000000002</v>
      </c>
      <c r="BT45" s="350">
        <v>2.0493929999999998</v>
      </c>
      <c r="BU45" s="350">
        <v>2.0706030000000002</v>
      </c>
      <c r="BV45" s="350">
        <v>2.071755</v>
      </c>
    </row>
    <row r="46" spans="1:74" s="413" customFormat="1" ht="12" customHeight="1" x14ac:dyDescent="0.25">
      <c r="A46" s="412"/>
      <c r="B46" s="811" t="s">
        <v>868</v>
      </c>
      <c r="C46" s="748"/>
      <c r="D46" s="748"/>
      <c r="E46" s="748"/>
      <c r="F46" s="748"/>
      <c r="G46" s="748"/>
      <c r="H46" s="748"/>
      <c r="I46" s="748"/>
      <c r="J46" s="748"/>
      <c r="K46" s="748"/>
      <c r="L46" s="748"/>
      <c r="M46" s="748"/>
      <c r="N46" s="748"/>
      <c r="O46" s="748"/>
      <c r="P46" s="748"/>
      <c r="Q46" s="742"/>
      <c r="AY46" s="468"/>
      <c r="AZ46" s="468"/>
      <c r="BA46" s="468"/>
      <c r="BB46" s="468"/>
      <c r="BC46" s="468"/>
      <c r="BD46" s="605"/>
      <c r="BE46" s="605"/>
      <c r="BF46" s="605"/>
      <c r="BG46" s="468"/>
      <c r="BH46" s="468"/>
      <c r="BI46" s="468"/>
      <c r="BJ46" s="468"/>
    </row>
    <row r="47" spans="1:74" s="413" customFormat="1" ht="12" customHeight="1" x14ac:dyDescent="0.25">
      <c r="A47" s="412"/>
      <c r="B47" s="806" t="s">
        <v>869</v>
      </c>
      <c r="C47" s="748"/>
      <c r="D47" s="748"/>
      <c r="E47" s="748"/>
      <c r="F47" s="748"/>
      <c r="G47" s="748"/>
      <c r="H47" s="748"/>
      <c r="I47" s="748"/>
      <c r="J47" s="748"/>
      <c r="K47" s="748"/>
      <c r="L47" s="748"/>
      <c r="M47" s="748"/>
      <c r="N47" s="748"/>
      <c r="O47" s="748"/>
      <c r="P47" s="748"/>
      <c r="Q47" s="742"/>
      <c r="AY47" s="468"/>
      <c r="AZ47" s="468"/>
      <c r="BA47" s="468"/>
      <c r="BB47" s="468"/>
      <c r="BC47" s="468"/>
      <c r="BD47" s="605"/>
      <c r="BE47" s="605"/>
      <c r="BF47" s="605"/>
      <c r="BG47" s="468"/>
      <c r="BH47" s="468"/>
      <c r="BI47" s="468"/>
      <c r="BJ47" s="468"/>
    </row>
    <row r="48" spans="1:74" s="413" customFormat="1" ht="12" customHeight="1" x14ac:dyDescent="0.25">
      <c r="A48" s="412"/>
      <c r="B48" s="811" t="s">
        <v>870</v>
      </c>
      <c r="C48" s="748"/>
      <c r="D48" s="748"/>
      <c r="E48" s="748"/>
      <c r="F48" s="748"/>
      <c r="G48" s="748"/>
      <c r="H48" s="748"/>
      <c r="I48" s="748"/>
      <c r="J48" s="748"/>
      <c r="K48" s="748"/>
      <c r="L48" s="748"/>
      <c r="M48" s="748"/>
      <c r="N48" s="748"/>
      <c r="O48" s="748"/>
      <c r="P48" s="748"/>
      <c r="Q48" s="742"/>
      <c r="AY48" s="468"/>
      <c r="AZ48" s="468"/>
      <c r="BA48" s="468"/>
      <c r="BB48" s="468"/>
      <c r="BC48" s="468"/>
      <c r="BD48" s="605"/>
      <c r="BE48" s="605"/>
      <c r="BF48" s="605"/>
      <c r="BG48" s="468"/>
      <c r="BH48" s="468"/>
      <c r="BI48" s="468"/>
      <c r="BJ48" s="468"/>
    </row>
    <row r="49" spans="1:74" s="413" customFormat="1" ht="12" customHeight="1" x14ac:dyDescent="0.25">
      <c r="A49" s="412"/>
      <c r="B49" s="811" t="s">
        <v>92</v>
      </c>
      <c r="C49" s="748"/>
      <c r="D49" s="748"/>
      <c r="E49" s="748"/>
      <c r="F49" s="748"/>
      <c r="G49" s="748"/>
      <c r="H49" s="748"/>
      <c r="I49" s="748"/>
      <c r="J49" s="748"/>
      <c r="K49" s="748"/>
      <c r="L49" s="748"/>
      <c r="M49" s="748"/>
      <c r="N49" s="748"/>
      <c r="O49" s="748"/>
      <c r="P49" s="748"/>
      <c r="Q49" s="742"/>
      <c r="AY49" s="468"/>
      <c r="AZ49" s="468"/>
      <c r="BA49" s="468"/>
      <c r="BB49" s="468"/>
      <c r="BC49" s="468"/>
      <c r="BD49" s="605"/>
      <c r="BE49" s="605"/>
      <c r="BF49" s="605"/>
      <c r="BG49" s="468"/>
      <c r="BH49" s="468"/>
      <c r="BI49" s="468"/>
      <c r="BJ49" s="468"/>
    </row>
    <row r="50" spans="1:74" s="270" customFormat="1" ht="12" customHeight="1" x14ac:dyDescent="0.25">
      <c r="A50" s="93"/>
      <c r="B50" s="762" t="s">
        <v>815</v>
      </c>
      <c r="C50" s="763"/>
      <c r="D50" s="763"/>
      <c r="E50" s="763"/>
      <c r="F50" s="763"/>
      <c r="G50" s="763"/>
      <c r="H50" s="763"/>
      <c r="I50" s="763"/>
      <c r="J50" s="763"/>
      <c r="K50" s="763"/>
      <c r="L50" s="763"/>
      <c r="M50" s="763"/>
      <c r="N50" s="763"/>
      <c r="O50" s="763"/>
      <c r="P50" s="763"/>
      <c r="Q50" s="763"/>
      <c r="AY50" s="467"/>
      <c r="AZ50" s="467"/>
      <c r="BA50" s="467"/>
      <c r="BB50" s="467"/>
      <c r="BC50" s="467"/>
      <c r="BD50" s="604"/>
      <c r="BE50" s="604"/>
      <c r="BF50" s="604"/>
      <c r="BG50" s="467"/>
      <c r="BH50" s="467"/>
      <c r="BI50" s="467"/>
      <c r="BJ50" s="467"/>
    </row>
    <row r="51" spans="1:74" s="413" customFormat="1" ht="12" customHeight="1" x14ac:dyDescent="0.25">
      <c r="A51" s="412"/>
      <c r="B51" s="783" t="str">
        <f>"Notes: "&amp;"EIA completed modeling and analysis for this report on " &amp;Dates!D2&amp;"."</f>
        <v>Notes: EIA completed modeling and analysis for this report on Thursday November 4, 2021.</v>
      </c>
      <c r="C51" s="805"/>
      <c r="D51" s="805"/>
      <c r="E51" s="805"/>
      <c r="F51" s="805"/>
      <c r="G51" s="805"/>
      <c r="H51" s="805"/>
      <c r="I51" s="805"/>
      <c r="J51" s="805"/>
      <c r="K51" s="805"/>
      <c r="L51" s="805"/>
      <c r="M51" s="805"/>
      <c r="N51" s="805"/>
      <c r="O51" s="805"/>
      <c r="P51" s="805"/>
      <c r="Q51" s="784"/>
      <c r="AY51" s="468"/>
      <c r="AZ51" s="468"/>
      <c r="BA51" s="468"/>
      <c r="BB51" s="468"/>
      <c r="BC51" s="468"/>
      <c r="BD51" s="605"/>
      <c r="BE51" s="605"/>
      <c r="BF51" s="605"/>
      <c r="BG51" s="468"/>
      <c r="BH51" s="468"/>
      <c r="BI51" s="468"/>
      <c r="BJ51" s="468"/>
    </row>
    <row r="52" spans="1:74" s="413" customFormat="1" ht="12" customHeight="1" x14ac:dyDescent="0.25">
      <c r="A52" s="412"/>
      <c r="B52" s="756" t="s">
        <v>353</v>
      </c>
      <c r="C52" s="755"/>
      <c r="D52" s="755"/>
      <c r="E52" s="755"/>
      <c r="F52" s="755"/>
      <c r="G52" s="755"/>
      <c r="H52" s="755"/>
      <c r="I52" s="755"/>
      <c r="J52" s="755"/>
      <c r="K52" s="755"/>
      <c r="L52" s="755"/>
      <c r="M52" s="755"/>
      <c r="N52" s="755"/>
      <c r="O52" s="755"/>
      <c r="P52" s="755"/>
      <c r="Q52" s="755"/>
      <c r="AY52" s="468"/>
      <c r="AZ52" s="468"/>
      <c r="BA52" s="468"/>
      <c r="BB52" s="468"/>
      <c r="BC52" s="468"/>
      <c r="BD52" s="605"/>
      <c r="BE52" s="605"/>
      <c r="BF52" s="605"/>
      <c r="BG52" s="468"/>
      <c r="BH52" s="468"/>
      <c r="BI52" s="468"/>
      <c r="BJ52" s="468"/>
    </row>
    <row r="53" spans="1:74" s="413" customFormat="1" ht="12" customHeight="1" x14ac:dyDescent="0.25">
      <c r="A53" s="412"/>
      <c r="B53" s="749" t="s">
        <v>871</v>
      </c>
      <c r="C53" s="748"/>
      <c r="D53" s="748"/>
      <c r="E53" s="748"/>
      <c r="F53" s="748"/>
      <c r="G53" s="748"/>
      <c r="H53" s="748"/>
      <c r="I53" s="748"/>
      <c r="J53" s="748"/>
      <c r="K53" s="748"/>
      <c r="L53" s="748"/>
      <c r="M53" s="748"/>
      <c r="N53" s="748"/>
      <c r="O53" s="748"/>
      <c r="P53" s="748"/>
      <c r="Q53" s="742"/>
      <c r="AY53" s="468"/>
      <c r="AZ53" s="468"/>
      <c r="BA53" s="468"/>
      <c r="BB53" s="468"/>
      <c r="BC53" s="468"/>
      <c r="BD53" s="605"/>
      <c r="BE53" s="605"/>
      <c r="BF53" s="605"/>
      <c r="BG53" s="468"/>
      <c r="BH53" s="468"/>
      <c r="BI53" s="468"/>
      <c r="BJ53" s="468"/>
    </row>
    <row r="54" spans="1:74" s="413" customFormat="1" ht="12" customHeight="1" x14ac:dyDescent="0.25">
      <c r="A54" s="412"/>
      <c r="B54" s="751" t="s">
        <v>838</v>
      </c>
      <c r="C54" s="752"/>
      <c r="D54" s="752"/>
      <c r="E54" s="752"/>
      <c r="F54" s="752"/>
      <c r="G54" s="752"/>
      <c r="H54" s="752"/>
      <c r="I54" s="752"/>
      <c r="J54" s="752"/>
      <c r="K54" s="752"/>
      <c r="L54" s="752"/>
      <c r="M54" s="752"/>
      <c r="N54" s="752"/>
      <c r="O54" s="752"/>
      <c r="P54" s="752"/>
      <c r="Q54" s="742"/>
      <c r="AY54" s="468"/>
      <c r="AZ54" s="468"/>
      <c r="BA54" s="468"/>
      <c r="BB54" s="468"/>
      <c r="BC54" s="468"/>
      <c r="BD54" s="605"/>
      <c r="BE54" s="605"/>
      <c r="BF54" s="605"/>
      <c r="BG54" s="468"/>
      <c r="BH54" s="468"/>
      <c r="BI54" s="468"/>
      <c r="BJ54" s="468"/>
    </row>
    <row r="55" spans="1:74" s="414" customFormat="1" ht="12" customHeight="1" x14ac:dyDescent="0.25">
      <c r="A55" s="393"/>
      <c r="B55" s="771" t="s">
        <v>1380</v>
      </c>
      <c r="C55" s="742"/>
      <c r="D55" s="742"/>
      <c r="E55" s="742"/>
      <c r="F55" s="742"/>
      <c r="G55" s="742"/>
      <c r="H55" s="742"/>
      <c r="I55" s="742"/>
      <c r="J55" s="742"/>
      <c r="K55" s="742"/>
      <c r="L55" s="742"/>
      <c r="M55" s="742"/>
      <c r="N55" s="742"/>
      <c r="O55" s="742"/>
      <c r="P55" s="742"/>
      <c r="Q55" s="742"/>
      <c r="AY55" s="469"/>
      <c r="AZ55" s="469"/>
      <c r="BA55" s="469"/>
      <c r="BB55" s="469"/>
      <c r="BC55" s="469"/>
      <c r="BD55" s="606"/>
      <c r="BE55" s="606"/>
      <c r="BF55" s="606"/>
      <c r="BG55" s="469"/>
      <c r="BH55" s="469"/>
      <c r="BI55" s="469"/>
      <c r="BJ55" s="469"/>
    </row>
    <row r="56" spans="1:74" x14ac:dyDescent="0.25">
      <c r="BK56" s="351"/>
      <c r="BL56" s="351"/>
      <c r="BM56" s="351"/>
      <c r="BN56" s="351"/>
      <c r="BO56" s="351"/>
      <c r="BP56" s="351"/>
      <c r="BQ56" s="351"/>
      <c r="BR56" s="351"/>
      <c r="BS56" s="351"/>
      <c r="BT56" s="351"/>
      <c r="BU56" s="351"/>
      <c r="BV56" s="351"/>
    </row>
    <row r="57" spans="1:74" x14ac:dyDescent="0.25">
      <c r="BK57" s="351"/>
      <c r="BL57" s="351"/>
      <c r="BM57" s="351"/>
      <c r="BN57" s="351"/>
      <c r="BO57" s="351"/>
      <c r="BP57" s="351"/>
      <c r="BQ57" s="351"/>
      <c r="BR57" s="351"/>
      <c r="BS57" s="351"/>
      <c r="BT57" s="351"/>
      <c r="BU57" s="351"/>
      <c r="BV57" s="351"/>
    </row>
    <row r="58" spans="1:74" x14ac:dyDescent="0.25">
      <c r="BK58" s="351"/>
      <c r="BL58" s="351"/>
      <c r="BM58" s="351"/>
      <c r="BN58" s="351"/>
      <c r="BO58" s="351"/>
      <c r="BP58" s="351"/>
      <c r="BQ58" s="351"/>
      <c r="BR58" s="351"/>
      <c r="BS58" s="351"/>
      <c r="BT58" s="351"/>
      <c r="BU58" s="351"/>
      <c r="BV58" s="351"/>
    </row>
    <row r="59" spans="1:74" x14ac:dyDescent="0.25">
      <c r="BK59" s="351"/>
      <c r="BL59" s="351"/>
      <c r="BM59" s="351"/>
      <c r="BN59" s="351"/>
      <c r="BO59" s="351"/>
      <c r="BP59" s="351"/>
      <c r="BQ59" s="351"/>
      <c r="BR59" s="351"/>
      <c r="BS59" s="351"/>
      <c r="BT59" s="351"/>
      <c r="BU59" s="351"/>
      <c r="BV59" s="351"/>
    </row>
    <row r="60" spans="1:74" x14ac:dyDescent="0.25">
      <c r="BK60" s="351"/>
      <c r="BL60" s="351"/>
      <c r="BM60" s="351"/>
      <c r="BN60" s="351"/>
      <c r="BO60" s="351"/>
      <c r="BP60" s="351"/>
      <c r="BQ60" s="351"/>
      <c r="BR60" s="351"/>
      <c r="BS60" s="351"/>
      <c r="BT60" s="351"/>
      <c r="BU60" s="351"/>
      <c r="BV60" s="351"/>
    </row>
    <row r="61" spans="1:74" x14ac:dyDescent="0.25">
      <c r="BK61" s="351"/>
      <c r="BL61" s="351"/>
      <c r="BM61" s="351"/>
      <c r="BN61" s="351"/>
      <c r="BO61" s="351"/>
      <c r="BP61" s="351"/>
      <c r="BQ61" s="351"/>
      <c r="BR61" s="351"/>
      <c r="BS61" s="351"/>
      <c r="BT61" s="351"/>
      <c r="BU61" s="351"/>
      <c r="BV61" s="351"/>
    </row>
    <row r="62" spans="1:74" x14ac:dyDescent="0.25">
      <c r="BK62" s="351"/>
      <c r="BL62" s="351"/>
      <c r="BM62" s="351"/>
      <c r="BN62" s="351"/>
      <c r="BO62" s="351"/>
      <c r="BP62" s="351"/>
      <c r="BQ62" s="351"/>
      <c r="BR62" s="351"/>
      <c r="BS62" s="351"/>
      <c r="BT62" s="351"/>
      <c r="BU62" s="351"/>
      <c r="BV62" s="351"/>
    </row>
    <row r="63" spans="1:74" x14ac:dyDescent="0.25">
      <c r="BK63" s="351"/>
      <c r="BL63" s="351"/>
      <c r="BM63" s="351"/>
      <c r="BN63" s="351"/>
      <c r="BO63" s="351"/>
      <c r="BP63" s="351"/>
      <c r="BQ63" s="351"/>
      <c r="BR63" s="351"/>
      <c r="BS63" s="351"/>
      <c r="BT63" s="351"/>
      <c r="BU63" s="351"/>
      <c r="BV63" s="351"/>
    </row>
    <row r="64" spans="1:74" x14ac:dyDescent="0.25">
      <c r="BK64" s="351"/>
      <c r="BL64" s="351"/>
      <c r="BM64" s="351"/>
      <c r="BN64" s="351"/>
      <c r="BO64" s="351"/>
      <c r="BP64" s="351"/>
      <c r="BQ64" s="351"/>
      <c r="BR64" s="351"/>
      <c r="BS64" s="351"/>
      <c r="BT64" s="351"/>
      <c r="BU64" s="351"/>
      <c r="BV64" s="351"/>
    </row>
    <row r="65" spans="63:74" x14ac:dyDescent="0.25">
      <c r="BK65" s="351"/>
      <c r="BL65" s="351"/>
      <c r="BM65" s="351"/>
      <c r="BN65" s="351"/>
      <c r="BO65" s="351"/>
      <c r="BP65" s="351"/>
      <c r="BQ65" s="351"/>
      <c r="BR65" s="351"/>
      <c r="BS65" s="351"/>
      <c r="BT65" s="351"/>
      <c r="BU65" s="351"/>
      <c r="BV65" s="351"/>
    </row>
    <row r="66" spans="63:74" x14ac:dyDescent="0.25">
      <c r="BK66" s="351"/>
      <c r="BL66" s="351"/>
      <c r="BM66" s="351"/>
      <c r="BN66" s="351"/>
      <c r="BO66" s="351"/>
      <c r="BP66" s="351"/>
      <c r="BQ66" s="351"/>
      <c r="BR66" s="351"/>
      <c r="BS66" s="351"/>
      <c r="BT66" s="351"/>
      <c r="BU66" s="351"/>
      <c r="BV66" s="351"/>
    </row>
    <row r="67" spans="63:74" x14ac:dyDescent="0.25">
      <c r="BK67" s="351"/>
      <c r="BL67" s="351"/>
      <c r="BM67" s="351"/>
      <c r="BN67" s="351"/>
      <c r="BO67" s="351"/>
      <c r="BP67" s="351"/>
      <c r="BQ67" s="351"/>
      <c r="BR67" s="351"/>
      <c r="BS67" s="351"/>
      <c r="BT67" s="351"/>
      <c r="BU67" s="351"/>
      <c r="BV67" s="351"/>
    </row>
    <row r="68" spans="63:74" x14ac:dyDescent="0.25">
      <c r="BK68" s="351"/>
      <c r="BL68" s="351"/>
      <c r="BM68" s="351"/>
      <c r="BN68" s="351"/>
      <c r="BO68" s="351"/>
      <c r="BP68" s="351"/>
      <c r="BQ68" s="351"/>
      <c r="BR68" s="351"/>
      <c r="BS68" s="351"/>
      <c r="BT68" s="351"/>
      <c r="BU68" s="351"/>
      <c r="BV68" s="351"/>
    </row>
    <row r="69" spans="63:74" x14ac:dyDescent="0.25">
      <c r="BK69" s="351"/>
      <c r="BL69" s="351"/>
      <c r="BM69" s="351"/>
      <c r="BN69" s="351"/>
      <c r="BO69" s="351"/>
      <c r="BP69" s="351"/>
      <c r="BQ69" s="351"/>
      <c r="BR69" s="351"/>
      <c r="BS69" s="351"/>
      <c r="BT69" s="351"/>
      <c r="BU69" s="351"/>
      <c r="BV69" s="351"/>
    </row>
    <row r="70" spans="63:74" x14ac:dyDescent="0.25">
      <c r="BK70" s="351"/>
      <c r="BL70" s="351"/>
      <c r="BM70" s="351"/>
      <c r="BN70" s="351"/>
      <c r="BO70" s="351"/>
      <c r="BP70" s="351"/>
      <c r="BQ70" s="351"/>
      <c r="BR70" s="351"/>
      <c r="BS70" s="351"/>
      <c r="BT70" s="351"/>
      <c r="BU70" s="351"/>
      <c r="BV70" s="351"/>
    </row>
    <row r="71" spans="63:74" x14ac:dyDescent="0.25">
      <c r="BK71" s="351"/>
      <c r="BL71" s="351"/>
      <c r="BM71" s="351"/>
      <c r="BN71" s="351"/>
      <c r="BO71" s="351"/>
      <c r="BP71" s="351"/>
      <c r="BQ71" s="351"/>
      <c r="BR71" s="351"/>
      <c r="BS71" s="351"/>
      <c r="BT71" s="351"/>
      <c r="BU71" s="351"/>
      <c r="BV71" s="351"/>
    </row>
    <row r="72" spans="63:74" x14ac:dyDescent="0.25">
      <c r="BK72" s="351"/>
      <c r="BL72" s="351"/>
      <c r="BM72" s="351"/>
      <c r="BN72" s="351"/>
      <c r="BO72" s="351"/>
      <c r="BP72" s="351"/>
      <c r="BQ72" s="351"/>
      <c r="BR72" s="351"/>
      <c r="BS72" s="351"/>
      <c r="BT72" s="351"/>
      <c r="BU72" s="351"/>
      <c r="BV72" s="351"/>
    </row>
    <row r="73" spans="63:74" x14ac:dyDescent="0.25">
      <c r="BK73" s="351"/>
      <c r="BL73" s="351"/>
      <c r="BM73" s="351"/>
      <c r="BN73" s="351"/>
      <c r="BO73" s="351"/>
      <c r="BP73" s="351"/>
      <c r="BQ73" s="351"/>
      <c r="BR73" s="351"/>
      <c r="BS73" s="351"/>
      <c r="BT73" s="351"/>
      <c r="BU73" s="351"/>
      <c r="BV73" s="351"/>
    </row>
    <row r="74" spans="63:74" x14ac:dyDescent="0.25">
      <c r="BK74" s="351"/>
      <c r="BL74" s="351"/>
      <c r="BM74" s="351"/>
      <c r="BN74" s="351"/>
      <c r="BO74" s="351"/>
      <c r="BP74" s="351"/>
      <c r="BQ74" s="351"/>
      <c r="BR74" s="351"/>
      <c r="BS74" s="351"/>
      <c r="BT74" s="351"/>
      <c r="BU74" s="351"/>
      <c r="BV74" s="351"/>
    </row>
    <row r="75" spans="63:74" x14ac:dyDescent="0.25">
      <c r="BK75" s="351"/>
      <c r="BL75" s="351"/>
      <c r="BM75" s="351"/>
      <c r="BN75" s="351"/>
      <c r="BO75" s="351"/>
      <c r="BP75" s="351"/>
      <c r="BQ75" s="351"/>
      <c r="BR75" s="351"/>
      <c r="BS75" s="351"/>
      <c r="BT75" s="351"/>
      <c r="BU75" s="351"/>
      <c r="BV75" s="351"/>
    </row>
    <row r="76" spans="63:74" x14ac:dyDescent="0.25">
      <c r="BK76" s="351"/>
      <c r="BL76" s="351"/>
      <c r="BM76" s="351"/>
      <c r="BN76" s="351"/>
      <c r="BO76" s="351"/>
      <c r="BP76" s="351"/>
      <c r="BQ76" s="351"/>
      <c r="BR76" s="351"/>
      <c r="BS76" s="351"/>
      <c r="BT76" s="351"/>
      <c r="BU76" s="351"/>
      <c r="BV76" s="351"/>
    </row>
    <row r="77" spans="63:74" x14ac:dyDescent="0.25">
      <c r="BK77" s="351"/>
      <c r="BL77" s="351"/>
      <c r="BM77" s="351"/>
      <c r="BN77" s="351"/>
      <c r="BO77" s="351"/>
      <c r="BP77" s="351"/>
      <c r="BQ77" s="351"/>
      <c r="BR77" s="351"/>
      <c r="BS77" s="351"/>
      <c r="BT77" s="351"/>
      <c r="BU77" s="351"/>
      <c r="BV77" s="351"/>
    </row>
    <row r="78" spans="63:74" x14ac:dyDescent="0.25">
      <c r="BK78" s="351"/>
      <c r="BL78" s="351"/>
      <c r="BM78" s="351"/>
      <c r="BN78" s="351"/>
      <c r="BO78" s="351"/>
      <c r="BP78" s="351"/>
      <c r="BQ78" s="351"/>
      <c r="BR78" s="351"/>
      <c r="BS78" s="351"/>
      <c r="BT78" s="351"/>
      <c r="BU78" s="351"/>
      <c r="BV78" s="351"/>
    </row>
    <row r="79" spans="63:74" x14ac:dyDescent="0.25">
      <c r="BK79" s="351"/>
      <c r="BL79" s="351"/>
      <c r="BM79" s="351"/>
      <c r="BN79" s="351"/>
      <c r="BO79" s="351"/>
      <c r="BP79" s="351"/>
      <c r="BQ79" s="351"/>
      <c r="BR79" s="351"/>
      <c r="BS79" s="351"/>
      <c r="BT79" s="351"/>
      <c r="BU79" s="351"/>
      <c r="BV79" s="351"/>
    </row>
    <row r="80" spans="63: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6328125" style="100" customWidth="1"/>
    <col min="2" max="2" width="26.81640625" style="100" customWidth="1"/>
    <col min="3" max="50" width="6.6328125" style="100" customWidth="1"/>
    <col min="51" max="55" width="6.6328125" style="344" customWidth="1"/>
    <col min="56" max="58" width="6.6328125" style="607" customWidth="1"/>
    <col min="59" max="62" width="6.6328125" style="344" customWidth="1"/>
    <col min="63" max="74" width="6.6328125" style="100" customWidth="1"/>
    <col min="75" max="16384" width="11" style="100"/>
  </cols>
  <sheetData>
    <row r="1" spans="1:74" ht="15.65" customHeight="1" x14ac:dyDescent="0.3">
      <c r="A1" s="766" t="s">
        <v>798</v>
      </c>
      <c r="B1" s="813" t="s">
        <v>812</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6"/>
    </row>
    <row r="2" spans="1:74" ht="14.15" customHeight="1"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01"/>
      <c r="B5" s="102" t="s">
        <v>1126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1120</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340.6686507</v>
      </c>
      <c r="AN6" s="266">
        <v>318.16756894999997</v>
      </c>
      <c r="AO6" s="266">
        <v>307.47912129000002</v>
      </c>
      <c r="AP6" s="266">
        <v>276.12732747000001</v>
      </c>
      <c r="AQ6" s="266">
        <v>304.27717949999999</v>
      </c>
      <c r="AR6" s="266">
        <v>352.76610066000001</v>
      </c>
      <c r="AS6" s="266">
        <v>414.24253583000001</v>
      </c>
      <c r="AT6" s="266">
        <v>399.50418554999999</v>
      </c>
      <c r="AU6" s="266">
        <v>334.27013481</v>
      </c>
      <c r="AV6" s="266">
        <v>313.91001853</v>
      </c>
      <c r="AW6" s="266">
        <v>302.70181043999997</v>
      </c>
      <c r="AX6" s="266">
        <v>344.97036566999998</v>
      </c>
      <c r="AY6" s="266">
        <v>350.81534146000001</v>
      </c>
      <c r="AZ6" s="266">
        <v>327.01871023000001</v>
      </c>
      <c r="BA6" s="266">
        <v>310.70055400000001</v>
      </c>
      <c r="BB6" s="266">
        <v>292.39162356000003</v>
      </c>
      <c r="BC6" s="266">
        <v>317.42509501000001</v>
      </c>
      <c r="BD6" s="266">
        <v>374.20550937000002</v>
      </c>
      <c r="BE6" s="266">
        <v>404.61488388999999</v>
      </c>
      <c r="BF6" s="266">
        <v>414.22447526000002</v>
      </c>
      <c r="BG6" s="266">
        <v>344.4812</v>
      </c>
      <c r="BH6" s="266">
        <v>317.91559999999998</v>
      </c>
      <c r="BI6" s="309">
        <v>306.67500000000001</v>
      </c>
      <c r="BJ6" s="309">
        <v>351.81380000000001</v>
      </c>
      <c r="BK6" s="309">
        <v>350.47620000000001</v>
      </c>
      <c r="BL6" s="309">
        <v>308.47649999999999</v>
      </c>
      <c r="BM6" s="309">
        <v>316.7937</v>
      </c>
      <c r="BN6" s="309">
        <v>296.9735</v>
      </c>
      <c r="BO6" s="309">
        <v>327.95260000000002</v>
      </c>
      <c r="BP6" s="309">
        <v>369.03890000000001</v>
      </c>
      <c r="BQ6" s="309">
        <v>409.4923</v>
      </c>
      <c r="BR6" s="309">
        <v>406.4015</v>
      </c>
      <c r="BS6" s="309">
        <v>343.6635</v>
      </c>
      <c r="BT6" s="309">
        <v>322.27890000000002</v>
      </c>
      <c r="BU6" s="309">
        <v>310.01519999999999</v>
      </c>
      <c r="BV6" s="309">
        <v>357.40629999999999</v>
      </c>
    </row>
    <row r="7" spans="1:74" ht="11.15" customHeight="1" x14ac:dyDescent="0.25">
      <c r="A7" s="101" t="s">
        <v>1121</v>
      </c>
      <c r="B7" s="130" t="s">
        <v>1331</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326.21705417999999</v>
      </c>
      <c r="AN7" s="266">
        <v>304.88476649</v>
      </c>
      <c r="AO7" s="266">
        <v>294.08367815000003</v>
      </c>
      <c r="AP7" s="266">
        <v>264.05415572999999</v>
      </c>
      <c r="AQ7" s="266">
        <v>291.97944428</v>
      </c>
      <c r="AR7" s="266">
        <v>340.01887859999999</v>
      </c>
      <c r="AS7" s="266">
        <v>400.73697427000002</v>
      </c>
      <c r="AT7" s="266">
        <v>386.0133826</v>
      </c>
      <c r="AU7" s="266">
        <v>321.75486419999999</v>
      </c>
      <c r="AV7" s="266">
        <v>301.72176526999999</v>
      </c>
      <c r="AW7" s="266">
        <v>290.10986337000003</v>
      </c>
      <c r="AX7" s="266">
        <v>331.05896060999999</v>
      </c>
      <c r="AY7" s="266">
        <v>337.09246146999999</v>
      </c>
      <c r="AZ7" s="266">
        <v>315.90521732000002</v>
      </c>
      <c r="BA7" s="266">
        <v>298.75672171999997</v>
      </c>
      <c r="BB7" s="266">
        <v>280.87717941</v>
      </c>
      <c r="BC7" s="266">
        <v>305.32366044999998</v>
      </c>
      <c r="BD7" s="266">
        <v>361.5555129</v>
      </c>
      <c r="BE7" s="266">
        <v>391.12976652999998</v>
      </c>
      <c r="BF7" s="266">
        <v>399.66747308999999</v>
      </c>
      <c r="BG7" s="266">
        <v>331.96960000000001</v>
      </c>
      <c r="BH7" s="266">
        <v>305.59359999999998</v>
      </c>
      <c r="BI7" s="309">
        <v>294.05619999999999</v>
      </c>
      <c r="BJ7" s="309">
        <v>338.32400000000001</v>
      </c>
      <c r="BK7" s="309">
        <v>337.0641</v>
      </c>
      <c r="BL7" s="309">
        <v>296.67419999999998</v>
      </c>
      <c r="BM7" s="309">
        <v>304.19900000000001</v>
      </c>
      <c r="BN7" s="309">
        <v>285.05489999999998</v>
      </c>
      <c r="BO7" s="309">
        <v>315.52289999999999</v>
      </c>
      <c r="BP7" s="309">
        <v>356.24720000000002</v>
      </c>
      <c r="BQ7" s="309">
        <v>395.70940000000002</v>
      </c>
      <c r="BR7" s="309">
        <v>391.45490000000001</v>
      </c>
      <c r="BS7" s="309">
        <v>330.7715</v>
      </c>
      <c r="BT7" s="309">
        <v>309.68380000000002</v>
      </c>
      <c r="BU7" s="309">
        <v>297.15309999999999</v>
      </c>
      <c r="BV7" s="309">
        <v>343.67829999999998</v>
      </c>
    </row>
    <row r="8" spans="1:74" ht="11.15" customHeight="1" x14ac:dyDescent="0.25">
      <c r="A8" s="101" t="s">
        <v>1332</v>
      </c>
      <c r="B8" s="130" t="s">
        <v>1333</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13.284218084000001</v>
      </c>
      <c r="AN8" s="266">
        <v>12.186489127</v>
      </c>
      <c r="AO8" s="266">
        <v>12.300349818000001</v>
      </c>
      <c r="AP8" s="266">
        <v>11.10730734</v>
      </c>
      <c r="AQ8" s="266">
        <v>11.259696713</v>
      </c>
      <c r="AR8" s="266">
        <v>11.643392070000001</v>
      </c>
      <c r="AS8" s="266">
        <v>12.241673979</v>
      </c>
      <c r="AT8" s="266">
        <v>12.262682741000001</v>
      </c>
      <c r="AU8" s="266">
        <v>11.39664939</v>
      </c>
      <c r="AV8" s="266">
        <v>11.165150061</v>
      </c>
      <c r="AW8" s="266">
        <v>11.56742289</v>
      </c>
      <c r="AX8" s="266">
        <v>12.806143027999999</v>
      </c>
      <c r="AY8" s="266">
        <v>12.602117550999999</v>
      </c>
      <c r="AZ8" s="266">
        <v>10.100902140000001</v>
      </c>
      <c r="BA8" s="266">
        <v>10.900206452999999</v>
      </c>
      <c r="BB8" s="266">
        <v>10.51370994</v>
      </c>
      <c r="BC8" s="266">
        <v>11.062589599000001</v>
      </c>
      <c r="BD8" s="266">
        <v>11.5418532</v>
      </c>
      <c r="BE8" s="266">
        <v>12.254108082</v>
      </c>
      <c r="BF8" s="266">
        <v>12.913177813000001</v>
      </c>
      <c r="BG8" s="266">
        <v>11.393929999999999</v>
      </c>
      <c r="BH8" s="266">
        <v>11.24516</v>
      </c>
      <c r="BI8" s="309">
        <v>11.57577</v>
      </c>
      <c r="BJ8" s="309">
        <v>12.368880000000001</v>
      </c>
      <c r="BK8" s="309">
        <v>12.270049999999999</v>
      </c>
      <c r="BL8" s="309">
        <v>10.773529999999999</v>
      </c>
      <c r="BM8" s="309">
        <v>11.4849</v>
      </c>
      <c r="BN8" s="309">
        <v>10.86871</v>
      </c>
      <c r="BO8" s="309">
        <v>11.33667</v>
      </c>
      <c r="BP8" s="309">
        <v>11.65639</v>
      </c>
      <c r="BQ8" s="309">
        <v>12.48854</v>
      </c>
      <c r="BR8" s="309">
        <v>13.288600000000001</v>
      </c>
      <c r="BS8" s="309">
        <v>11.73485</v>
      </c>
      <c r="BT8" s="309">
        <v>11.48523</v>
      </c>
      <c r="BU8" s="309">
        <v>11.794510000000001</v>
      </c>
      <c r="BV8" s="309">
        <v>12.58555</v>
      </c>
    </row>
    <row r="9" spans="1:74" ht="11.15" customHeight="1" x14ac:dyDescent="0.25">
      <c r="A9" s="101" t="s">
        <v>1334</v>
      </c>
      <c r="B9" s="130" t="s">
        <v>1335</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1.1673784389999999</v>
      </c>
      <c r="AN9" s="266">
        <v>1.096313332</v>
      </c>
      <c r="AO9" s="266">
        <v>1.095093321</v>
      </c>
      <c r="AP9" s="266">
        <v>0.96586439999999996</v>
      </c>
      <c r="AQ9" s="266">
        <v>1.0380385029999999</v>
      </c>
      <c r="AR9" s="266">
        <v>1.1038299899999999</v>
      </c>
      <c r="AS9" s="266">
        <v>1.263887577</v>
      </c>
      <c r="AT9" s="266">
        <v>1.228120211</v>
      </c>
      <c r="AU9" s="266">
        <v>1.1186212200000001</v>
      </c>
      <c r="AV9" s="266">
        <v>1.0231031989999999</v>
      </c>
      <c r="AW9" s="266">
        <v>1.02452418</v>
      </c>
      <c r="AX9" s="266">
        <v>1.1052620339999999</v>
      </c>
      <c r="AY9" s="266">
        <v>1.120762437</v>
      </c>
      <c r="AZ9" s="266">
        <v>1.0125907679999999</v>
      </c>
      <c r="BA9" s="266">
        <v>1.0436258190000001</v>
      </c>
      <c r="BB9" s="266">
        <v>1.0007342100000001</v>
      </c>
      <c r="BC9" s="266">
        <v>1.038844968</v>
      </c>
      <c r="BD9" s="266">
        <v>1.10814327</v>
      </c>
      <c r="BE9" s="266">
        <v>1.2310092850000001</v>
      </c>
      <c r="BF9" s="266">
        <v>1.643824352</v>
      </c>
      <c r="BG9" s="266">
        <v>1.1176779999999999</v>
      </c>
      <c r="BH9" s="266">
        <v>1.0768720000000001</v>
      </c>
      <c r="BI9" s="309">
        <v>1.04304</v>
      </c>
      <c r="BJ9" s="309">
        <v>1.120897</v>
      </c>
      <c r="BK9" s="309">
        <v>1.1420969999999999</v>
      </c>
      <c r="BL9" s="309">
        <v>1.0287189999999999</v>
      </c>
      <c r="BM9" s="309">
        <v>1.1098479999999999</v>
      </c>
      <c r="BN9" s="309">
        <v>1.049922</v>
      </c>
      <c r="BO9" s="309">
        <v>1.093092</v>
      </c>
      <c r="BP9" s="309">
        <v>1.1353470000000001</v>
      </c>
      <c r="BQ9" s="309">
        <v>1.2943530000000001</v>
      </c>
      <c r="BR9" s="309">
        <v>1.6579950000000001</v>
      </c>
      <c r="BS9" s="309">
        <v>1.157132</v>
      </c>
      <c r="BT9" s="309">
        <v>1.1099140000000001</v>
      </c>
      <c r="BU9" s="309">
        <v>1.067564</v>
      </c>
      <c r="BV9" s="309">
        <v>1.1424319999999999</v>
      </c>
    </row>
    <row r="10" spans="1:74" ht="11.15" customHeight="1" x14ac:dyDescent="0.25">
      <c r="A10" s="104" t="s">
        <v>1122</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3.1822139840000001</v>
      </c>
      <c r="AN10" s="266">
        <v>2.8315100040000001</v>
      </c>
      <c r="AO10" s="266">
        <v>3.7776139959999999</v>
      </c>
      <c r="AP10" s="266">
        <v>3.2121900000000001</v>
      </c>
      <c r="AQ10" s="266">
        <v>3.6605510209999998</v>
      </c>
      <c r="AR10" s="266">
        <v>3.90002001</v>
      </c>
      <c r="AS10" s="266">
        <v>5.4271159979999997</v>
      </c>
      <c r="AT10" s="266">
        <v>5.8826640049999996</v>
      </c>
      <c r="AU10" s="266">
        <v>3.7403179799999999</v>
      </c>
      <c r="AV10" s="266">
        <v>3.8845699790000001</v>
      </c>
      <c r="AW10" s="266">
        <v>3.4132250100000001</v>
      </c>
      <c r="AX10" s="266">
        <v>4.322381987</v>
      </c>
      <c r="AY10" s="266">
        <v>4.1452130189999998</v>
      </c>
      <c r="AZ10" s="266">
        <v>2.9268679999999998</v>
      </c>
      <c r="BA10" s="266">
        <v>3.8262280099999999</v>
      </c>
      <c r="BB10" s="266">
        <v>3.3243200100000001</v>
      </c>
      <c r="BC10" s="266">
        <v>3.6948489869999999</v>
      </c>
      <c r="BD10" s="266">
        <v>4.4416799999999999</v>
      </c>
      <c r="BE10" s="266">
        <v>4.9668244900999996</v>
      </c>
      <c r="BF10" s="266">
        <v>4.9472684442999997</v>
      </c>
      <c r="BG10" s="266">
        <v>3.4333469999999999</v>
      </c>
      <c r="BH10" s="266">
        <v>2.811572</v>
      </c>
      <c r="BI10" s="309">
        <v>3.0319029999999998</v>
      </c>
      <c r="BJ10" s="309">
        <v>3.2587809999999999</v>
      </c>
      <c r="BK10" s="309">
        <v>3.944534</v>
      </c>
      <c r="BL10" s="309">
        <v>3.1856469999999999</v>
      </c>
      <c r="BM10" s="309">
        <v>3.6574300000000002</v>
      </c>
      <c r="BN10" s="309">
        <v>3.56148</v>
      </c>
      <c r="BO10" s="309">
        <v>4.1256159999999999</v>
      </c>
      <c r="BP10" s="309">
        <v>4.505509</v>
      </c>
      <c r="BQ10" s="309">
        <v>5.1613429999999996</v>
      </c>
      <c r="BR10" s="309">
        <v>5.1870609999999999</v>
      </c>
      <c r="BS10" s="309">
        <v>3.9316710000000001</v>
      </c>
      <c r="BT10" s="309">
        <v>3.4184860000000001</v>
      </c>
      <c r="BU10" s="309">
        <v>3.6045419999999999</v>
      </c>
      <c r="BV10" s="309">
        <v>3.8297050000000001</v>
      </c>
    </row>
    <row r="11" spans="1:74" ht="11.15" customHeight="1" x14ac:dyDescent="0.25">
      <c r="A11" s="104" t="s">
        <v>1123</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343.85086468999998</v>
      </c>
      <c r="AN11" s="266">
        <v>320.99907895000001</v>
      </c>
      <c r="AO11" s="266">
        <v>311.25673528999999</v>
      </c>
      <c r="AP11" s="266">
        <v>279.33951746999998</v>
      </c>
      <c r="AQ11" s="266">
        <v>307.93773052</v>
      </c>
      <c r="AR11" s="266">
        <v>356.66612067</v>
      </c>
      <c r="AS11" s="266">
        <v>419.66965182000001</v>
      </c>
      <c r="AT11" s="266">
        <v>405.38684955999997</v>
      </c>
      <c r="AU11" s="266">
        <v>338.01045278999999</v>
      </c>
      <c r="AV11" s="266">
        <v>317.79458850999998</v>
      </c>
      <c r="AW11" s="266">
        <v>306.11503544999999</v>
      </c>
      <c r="AX11" s="266">
        <v>349.29274765999997</v>
      </c>
      <c r="AY11" s="266">
        <v>354.96055447999998</v>
      </c>
      <c r="AZ11" s="266">
        <v>329.94557823000002</v>
      </c>
      <c r="BA11" s="266">
        <v>314.52678200999998</v>
      </c>
      <c r="BB11" s="266">
        <v>295.71594356999998</v>
      </c>
      <c r="BC11" s="266">
        <v>321.11994399999998</v>
      </c>
      <c r="BD11" s="266">
        <v>378.64718936999998</v>
      </c>
      <c r="BE11" s="266">
        <v>409.58170838000001</v>
      </c>
      <c r="BF11" s="266">
        <v>419.17174369999998</v>
      </c>
      <c r="BG11" s="266">
        <v>347.91449999999998</v>
      </c>
      <c r="BH11" s="266">
        <v>320.72719999999998</v>
      </c>
      <c r="BI11" s="309">
        <v>309.70690000000002</v>
      </c>
      <c r="BJ11" s="309">
        <v>355.07249999999999</v>
      </c>
      <c r="BK11" s="309">
        <v>354.42070000000001</v>
      </c>
      <c r="BL11" s="309">
        <v>311.66210000000001</v>
      </c>
      <c r="BM11" s="309">
        <v>320.4511</v>
      </c>
      <c r="BN11" s="309">
        <v>300.53500000000003</v>
      </c>
      <c r="BO11" s="309">
        <v>332.07830000000001</v>
      </c>
      <c r="BP11" s="309">
        <v>373.5444</v>
      </c>
      <c r="BQ11" s="309">
        <v>414.65359999999998</v>
      </c>
      <c r="BR11" s="309">
        <v>411.58850000000001</v>
      </c>
      <c r="BS11" s="309">
        <v>347.5951</v>
      </c>
      <c r="BT11" s="309">
        <v>325.69740000000002</v>
      </c>
      <c r="BU11" s="309">
        <v>313.61970000000002</v>
      </c>
      <c r="BV11" s="309">
        <v>361.23599999999999</v>
      </c>
    </row>
    <row r="12" spans="1:74" ht="11.15" customHeight="1" x14ac:dyDescent="0.25">
      <c r="A12" s="104" t="s">
        <v>1124</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19.752792753000001</v>
      </c>
      <c r="AN12" s="266">
        <v>19.132896304999999</v>
      </c>
      <c r="AO12" s="266">
        <v>14.233940067000001</v>
      </c>
      <c r="AP12" s="266">
        <v>10.518374850000001</v>
      </c>
      <c r="AQ12" s="266">
        <v>26.576948365</v>
      </c>
      <c r="AR12" s="266">
        <v>29.742560099999999</v>
      </c>
      <c r="AS12" s="266">
        <v>32.992564803999997</v>
      </c>
      <c r="AT12" s="266">
        <v>29.244615793000001</v>
      </c>
      <c r="AU12" s="266">
        <v>8.9409962400000005</v>
      </c>
      <c r="AV12" s="266">
        <v>14.874112108</v>
      </c>
      <c r="AW12" s="266">
        <v>22.05365334</v>
      </c>
      <c r="AX12" s="266">
        <v>26.163105898000001</v>
      </c>
      <c r="AY12" s="266">
        <v>21.606533945999999</v>
      </c>
      <c r="AZ12" s="266">
        <v>21.067293240000001</v>
      </c>
      <c r="BA12" s="266">
        <v>10.224102188</v>
      </c>
      <c r="BB12" s="266">
        <v>13.72712241</v>
      </c>
      <c r="BC12" s="266">
        <v>21.275542574999999</v>
      </c>
      <c r="BD12" s="266">
        <v>30.01892943</v>
      </c>
      <c r="BE12" s="266">
        <v>25.680580138</v>
      </c>
      <c r="BF12" s="266">
        <v>26.547041769</v>
      </c>
      <c r="BG12" s="266">
        <v>8.8612559999999991</v>
      </c>
      <c r="BH12" s="266">
        <v>12.16187</v>
      </c>
      <c r="BI12" s="309">
        <v>18.578240000000001</v>
      </c>
      <c r="BJ12" s="309">
        <v>26.132300000000001</v>
      </c>
      <c r="BK12" s="309">
        <v>18.98132</v>
      </c>
      <c r="BL12" s="309">
        <v>9.6752230000000008</v>
      </c>
      <c r="BM12" s="309">
        <v>15.97101</v>
      </c>
      <c r="BN12" s="309">
        <v>14.272869999999999</v>
      </c>
      <c r="BO12" s="309">
        <v>26.748550000000002</v>
      </c>
      <c r="BP12" s="309">
        <v>26.453510000000001</v>
      </c>
      <c r="BQ12" s="309">
        <v>29.459599999999998</v>
      </c>
      <c r="BR12" s="309">
        <v>22.88166</v>
      </c>
      <c r="BS12" s="309">
        <v>5.345027</v>
      </c>
      <c r="BT12" s="309">
        <v>10.41723</v>
      </c>
      <c r="BU12" s="309">
        <v>18.379719999999999</v>
      </c>
      <c r="BV12" s="309">
        <v>26.7258</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342"/>
      <c r="BJ13" s="342"/>
      <c r="BK13" s="342"/>
      <c r="BL13" s="342"/>
      <c r="BM13" s="342"/>
      <c r="BN13" s="342"/>
      <c r="BO13" s="342"/>
      <c r="BP13" s="342"/>
      <c r="BQ13" s="342"/>
      <c r="BR13" s="342"/>
      <c r="BS13" s="342"/>
      <c r="BT13" s="342"/>
      <c r="BU13" s="342"/>
      <c r="BV13" s="342"/>
    </row>
    <row r="14" spans="1:74" ht="11.15" customHeight="1" x14ac:dyDescent="0.25">
      <c r="A14" s="101"/>
      <c r="B14" s="106" t="s">
        <v>1125</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342"/>
      <c r="BJ14" s="342"/>
      <c r="BK14" s="342"/>
      <c r="BL14" s="342"/>
      <c r="BM14" s="342"/>
      <c r="BN14" s="342"/>
      <c r="BO14" s="342"/>
      <c r="BP14" s="342"/>
      <c r="BQ14" s="342"/>
      <c r="BR14" s="342"/>
      <c r="BS14" s="342"/>
      <c r="BT14" s="342"/>
      <c r="BU14" s="342"/>
      <c r="BV14" s="342"/>
    </row>
    <row r="15" spans="1:74" ht="11.15" customHeight="1" x14ac:dyDescent="0.25">
      <c r="A15" s="104" t="s">
        <v>1127</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321.21872868999998</v>
      </c>
      <c r="AZ15" s="266">
        <v>299.05050340000003</v>
      </c>
      <c r="BA15" s="266">
        <v>293.74061954000001</v>
      </c>
      <c r="BB15" s="266">
        <v>271.80647421999998</v>
      </c>
      <c r="BC15" s="266">
        <v>289.14297404000001</v>
      </c>
      <c r="BD15" s="266">
        <v>337.44173665</v>
      </c>
      <c r="BE15" s="266">
        <v>371.97609525000001</v>
      </c>
      <c r="BF15" s="266">
        <v>379.75178704000001</v>
      </c>
      <c r="BG15" s="266">
        <v>333.24644561000002</v>
      </c>
      <c r="BH15" s="266">
        <v>302.28374524999998</v>
      </c>
      <c r="BI15" s="309">
        <v>279.96969999999999</v>
      </c>
      <c r="BJ15" s="309">
        <v>317.0111</v>
      </c>
      <c r="BK15" s="309">
        <v>323.57889999999998</v>
      </c>
      <c r="BL15" s="309">
        <v>291.55</v>
      </c>
      <c r="BM15" s="309">
        <v>293.34249999999997</v>
      </c>
      <c r="BN15" s="309">
        <v>275.72230000000002</v>
      </c>
      <c r="BO15" s="309">
        <v>294.33789999999999</v>
      </c>
      <c r="BP15" s="309">
        <v>335.779</v>
      </c>
      <c r="BQ15" s="309">
        <v>373.00569999999999</v>
      </c>
      <c r="BR15" s="309">
        <v>375.48939999999999</v>
      </c>
      <c r="BS15" s="309">
        <v>330.84960000000001</v>
      </c>
      <c r="BT15" s="309">
        <v>304.1422</v>
      </c>
      <c r="BU15" s="309">
        <v>283.86590000000001</v>
      </c>
      <c r="BV15" s="309">
        <v>322.37040000000002</v>
      </c>
    </row>
    <row r="16" spans="1:74" ht="11.15" customHeight="1" x14ac:dyDescent="0.25">
      <c r="A16" s="104" t="s">
        <v>1128</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137.24282887999999</v>
      </c>
      <c r="AZ16" s="266">
        <v>127.07581458</v>
      </c>
      <c r="BA16" s="266">
        <v>114.59753719</v>
      </c>
      <c r="BB16" s="266">
        <v>94.210755469999995</v>
      </c>
      <c r="BC16" s="266">
        <v>101.49566853</v>
      </c>
      <c r="BD16" s="266">
        <v>132.71131481</v>
      </c>
      <c r="BE16" s="266">
        <v>154.91223671</v>
      </c>
      <c r="BF16" s="266">
        <v>158.21263207999999</v>
      </c>
      <c r="BG16" s="266">
        <v>132.04155811000001</v>
      </c>
      <c r="BH16" s="266">
        <v>106.01820523000001</v>
      </c>
      <c r="BI16" s="309">
        <v>101.048</v>
      </c>
      <c r="BJ16" s="309">
        <v>130.82249999999999</v>
      </c>
      <c r="BK16" s="309">
        <v>134.5934</v>
      </c>
      <c r="BL16" s="309">
        <v>115.9485</v>
      </c>
      <c r="BM16" s="309">
        <v>109.57210000000001</v>
      </c>
      <c r="BN16" s="309">
        <v>94.027510000000007</v>
      </c>
      <c r="BO16" s="309">
        <v>102.27889999999999</v>
      </c>
      <c r="BP16" s="309">
        <v>128.9084</v>
      </c>
      <c r="BQ16" s="309">
        <v>153.01779999999999</v>
      </c>
      <c r="BR16" s="309">
        <v>153.0403</v>
      </c>
      <c r="BS16" s="309">
        <v>128.06389999999999</v>
      </c>
      <c r="BT16" s="309">
        <v>106.2329</v>
      </c>
      <c r="BU16" s="309">
        <v>102.7747</v>
      </c>
      <c r="BV16" s="309">
        <v>133.6404</v>
      </c>
    </row>
    <row r="17" spans="1:74" ht="11.15" customHeight="1" x14ac:dyDescent="0.25">
      <c r="A17" s="104" t="s">
        <v>1129</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104.1916983</v>
      </c>
      <c r="AZ17" s="266">
        <v>98.174722000000003</v>
      </c>
      <c r="BA17" s="266">
        <v>102.26983359</v>
      </c>
      <c r="BB17" s="266">
        <v>98.288516529999995</v>
      </c>
      <c r="BC17" s="266">
        <v>104.42846692000001</v>
      </c>
      <c r="BD17" s="266">
        <v>118.84316936</v>
      </c>
      <c r="BE17" s="266">
        <v>127.13314928</v>
      </c>
      <c r="BF17" s="266">
        <v>130.84166468999999</v>
      </c>
      <c r="BG17" s="266">
        <v>117.63236903000001</v>
      </c>
      <c r="BH17" s="266">
        <v>111.23773605</v>
      </c>
      <c r="BI17" s="309">
        <v>99.334860000000006</v>
      </c>
      <c r="BJ17" s="309">
        <v>106.3644</v>
      </c>
      <c r="BK17" s="309">
        <v>106.6281</v>
      </c>
      <c r="BL17" s="309">
        <v>98.214680000000001</v>
      </c>
      <c r="BM17" s="309">
        <v>104.2503</v>
      </c>
      <c r="BN17" s="309">
        <v>100.2129</v>
      </c>
      <c r="BO17" s="309">
        <v>106.9777</v>
      </c>
      <c r="BP17" s="309">
        <v>119.15309999999999</v>
      </c>
      <c r="BQ17" s="309">
        <v>128.56700000000001</v>
      </c>
      <c r="BR17" s="309">
        <v>129.964</v>
      </c>
      <c r="BS17" s="309">
        <v>117.1388</v>
      </c>
      <c r="BT17" s="309">
        <v>111.6117</v>
      </c>
      <c r="BU17" s="309">
        <v>100.2547</v>
      </c>
      <c r="BV17" s="309">
        <v>107.6109</v>
      </c>
    </row>
    <row r="18" spans="1:74" ht="11.15" customHeight="1" x14ac:dyDescent="0.25">
      <c r="A18" s="104" t="s">
        <v>1130</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79.221554510000004</v>
      </c>
      <c r="AZ18" s="266">
        <v>73.246327820000005</v>
      </c>
      <c r="BA18" s="266">
        <v>76.330638759999999</v>
      </c>
      <c r="BB18" s="266">
        <v>78.805722220000007</v>
      </c>
      <c r="BC18" s="266">
        <v>82.746651589999999</v>
      </c>
      <c r="BD18" s="266">
        <v>85.382828480000001</v>
      </c>
      <c r="BE18" s="266">
        <v>89.386746259999995</v>
      </c>
      <c r="BF18" s="266">
        <v>90.136452270000007</v>
      </c>
      <c r="BG18" s="266">
        <v>83.041904422000002</v>
      </c>
      <c r="BH18" s="266">
        <v>84.501466531999995</v>
      </c>
      <c r="BI18" s="309">
        <v>79.081270000000004</v>
      </c>
      <c r="BJ18" s="309">
        <v>79.27252</v>
      </c>
      <c r="BK18" s="309">
        <v>81.784930000000003</v>
      </c>
      <c r="BL18" s="309">
        <v>76.828599999999994</v>
      </c>
      <c r="BM18" s="309">
        <v>78.981210000000004</v>
      </c>
      <c r="BN18" s="309">
        <v>80.973650000000006</v>
      </c>
      <c r="BO18" s="309">
        <v>84.583349999999996</v>
      </c>
      <c r="BP18" s="309">
        <v>87.198099999999997</v>
      </c>
      <c r="BQ18" s="309">
        <v>90.884590000000003</v>
      </c>
      <c r="BR18" s="309">
        <v>91.955510000000004</v>
      </c>
      <c r="BS18" s="309">
        <v>85.125659999999996</v>
      </c>
      <c r="BT18" s="309">
        <v>85.792609999999996</v>
      </c>
      <c r="BU18" s="309">
        <v>80.340450000000004</v>
      </c>
      <c r="BV18" s="309">
        <v>80.575950000000006</v>
      </c>
    </row>
    <row r="19" spans="1:74" ht="11.15" customHeight="1" x14ac:dyDescent="0.25">
      <c r="A19" s="104" t="s">
        <v>1131</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0.56264700000000001</v>
      </c>
      <c r="AZ19" s="266">
        <v>0.55363899999999999</v>
      </c>
      <c r="BA19" s="266">
        <v>0.54261000000000004</v>
      </c>
      <c r="BB19" s="266">
        <v>0.50148000000000004</v>
      </c>
      <c r="BC19" s="266">
        <v>0.47218700000000002</v>
      </c>
      <c r="BD19" s="266">
        <v>0.50442399999999998</v>
      </c>
      <c r="BE19" s="266">
        <v>0.54396299999999997</v>
      </c>
      <c r="BF19" s="266">
        <v>0.56103800000000004</v>
      </c>
      <c r="BG19" s="266">
        <v>0.53061405501000003</v>
      </c>
      <c r="BH19" s="266">
        <v>0.52633743355999996</v>
      </c>
      <c r="BI19" s="309">
        <v>0.50559129999999997</v>
      </c>
      <c r="BJ19" s="309">
        <v>0.55172909999999997</v>
      </c>
      <c r="BK19" s="309">
        <v>0.57248909999999997</v>
      </c>
      <c r="BL19" s="309">
        <v>0.55828440000000001</v>
      </c>
      <c r="BM19" s="309">
        <v>0.5388482</v>
      </c>
      <c r="BN19" s="309">
        <v>0.50822140000000005</v>
      </c>
      <c r="BO19" s="309">
        <v>0.49800339999999998</v>
      </c>
      <c r="BP19" s="309">
        <v>0.51943689999999998</v>
      </c>
      <c r="BQ19" s="309">
        <v>0.5363578</v>
      </c>
      <c r="BR19" s="309">
        <v>0.5296611</v>
      </c>
      <c r="BS19" s="309">
        <v>0.52129479999999995</v>
      </c>
      <c r="BT19" s="309">
        <v>0.50498969999999999</v>
      </c>
      <c r="BU19" s="309">
        <v>0.49615379999999998</v>
      </c>
      <c r="BV19" s="309">
        <v>0.54316430000000004</v>
      </c>
    </row>
    <row r="20" spans="1:74" ht="11.15" customHeight="1" x14ac:dyDescent="0.25">
      <c r="A20" s="104" t="s">
        <v>1132</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12.77970285</v>
      </c>
      <c r="AN20" s="266">
        <v>11.746122829999999</v>
      </c>
      <c r="AO20" s="266">
        <v>11.845734041</v>
      </c>
      <c r="AP20" s="266">
        <v>10.67643436</v>
      </c>
      <c r="AQ20" s="266">
        <v>10.875018362</v>
      </c>
      <c r="AR20" s="266">
        <v>11.27250276</v>
      </c>
      <c r="AS20" s="266">
        <v>11.943111529999999</v>
      </c>
      <c r="AT20" s="266">
        <v>11.93006269</v>
      </c>
      <c r="AU20" s="266">
        <v>11.06738975</v>
      </c>
      <c r="AV20" s="266">
        <v>10.778201212000001</v>
      </c>
      <c r="AW20" s="266">
        <v>11.135191689999999</v>
      </c>
      <c r="AX20" s="266">
        <v>12.302003279999999</v>
      </c>
      <c r="AY20" s="266">
        <v>12.13529181</v>
      </c>
      <c r="AZ20" s="266">
        <v>9.82778156</v>
      </c>
      <c r="BA20" s="266">
        <v>10.562060247</v>
      </c>
      <c r="BB20" s="266">
        <v>10.18234694</v>
      </c>
      <c r="BC20" s="266">
        <v>10.701427417</v>
      </c>
      <c r="BD20" s="266">
        <v>11.18652335</v>
      </c>
      <c r="BE20" s="266">
        <v>11.925032997000001</v>
      </c>
      <c r="BF20" s="266">
        <v>12.872914894000001</v>
      </c>
      <c r="BG20" s="266">
        <v>11.06415</v>
      </c>
      <c r="BH20" s="266">
        <v>10.8965</v>
      </c>
      <c r="BI20" s="309">
        <v>11.158939999999999</v>
      </c>
      <c r="BJ20" s="309">
        <v>11.92915</v>
      </c>
      <c r="BK20" s="309">
        <v>11.86051</v>
      </c>
      <c r="BL20" s="309">
        <v>10.43685</v>
      </c>
      <c r="BM20" s="309">
        <v>11.13768</v>
      </c>
      <c r="BN20" s="309">
        <v>10.53978</v>
      </c>
      <c r="BO20" s="309">
        <v>10.991770000000001</v>
      </c>
      <c r="BP20" s="309">
        <v>11.311870000000001</v>
      </c>
      <c r="BQ20" s="309">
        <v>12.188359999999999</v>
      </c>
      <c r="BR20" s="309">
        <v>13.21744</v>
      </c>
      <c r="BS20" s="309">
        <v>11.40052</v>
      </c>
      <c r="BT20" s="309">
        <v>11.138019999999999</v>
      </c>
      <c r="BU20" s="309">
        <v>11.37407</v>
      </c>
      <c r="BV20" s="309">
        <v>12.139799999999999</v>
      </c>
    </row>
    <row r="21" spans="1:74" ht="11.15" customHeight="1" x14ac:dyDescent="0.25">
      <c r="A21" s="107" t="s">
        <v>1133</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324.09807211999998</v>
      </c>
      <c r="AN21" s="266">
        <v>301.86618288</v>
      </c>
      <c r="AO21" s="266">
        <v>297.02279521999998</v>
      </c>
      <c r="AP21" s="266">
        <v>268.82114259000002</v>
      </c>
      <c r="AQ21" s="266">
        <v>281.36078212000001</v>
      </c>
      <c r="AR21" s="266">
        <v>326.92356059999997</v>
      </c>
      <c r="AS21" s="266">
        <v>386.67708701999999</v>
      </c>
      <c r="AT21" s="266">
        <v>376.14223363999997</v>
      </c>
      <c r="AU21" s="266">
        <v>329.06945669999999</v>
      </c>
      <c r="AV21" s="266">
        <v>302.92047643000001</v>
      </c>
      <c r="AW21" s="266">
        <v>284.06138207999999</v>
      </c>
      <c r="AX21" s="266">
        <v>323.12964173</v>
      </c>
      <c r="AY21" s="266">
        <v>333.35402049999999</v>
      </c>
      <c r="AZ21" s="266">
        <v>308.87828495999997</v>
      </c>
      <c r="BA21" s="266">
        <v>304.30267979000001</v>
      </c>
      <c r="BB21" s="266">
        <v>281.98882115999999</v>
      </c>
      <c r="BC21" s="266">
        <v>299.84440145999997</v>
      </c>
      <c r="BD21" s="266">
        <v>348.62826000000001</v>
      </c>
      <c r="BE21" s="266">
        <v>383.90112825</v>
      </c>
      <c r="BF21" s="266">
        <v>392.62470193000001</v>
      </c>
      <c r="BG21" s="266">
        <v>339.05329999999998</v>
      </c>
      <c r="BH21" s="266">
        <v>308.56529999999998</v>
      </c>
      <c r="BI21" s="309">
        <v>291.12869999999998</v>
      </c>
      <c r="BJ21" s="309">
        <v>328.9402</v>
      </c>
      <c r="BK21" s="309">
        <v>335.43939999999998</v>
      </c>
      <c r="BL21" s="309">
        <v>301.98689999999999</v>
      </c>
      <c r="BM21" s="309">
        <v>304.48009999999999</v>
      </c>
      <c r="BN21" s="309">
        <v>286.26209999999998</v>
      </c>
      <c r="BO21" s="309">
        <v>305.3297</v>
      </c>
      <c r="BP21" s="309">
        <v>347.09089999999998</v>
      </c>
      <c r="BQ21" s="309">
        <v>385.19400000000002</v>
      </c>
      <c r="BR21" s="309">
        <v>388.70690000000002</v>
      </c>
      <c r="BS21" s="309">
        <v>342.25009999999997</v>
      </c>
      <c r="BT21" s="309">
        <v>315.28019999999998</v>
      </c>
      <c r="BU21" s="309">
        <v>295.24</v>
      </c>
      <c r="BV21" s="309">
        <v>334.5102</v>
      </c>
    </row>
    <row r="22" spans="1:74" ht="11.15" customHeight="1" x14ac:dyDescent="0.25">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324"/>
      <c r="BJ22" s="324"/>
      <c r="BK22" s="324"/>
      <c r="BL22" s="324"/>
      <c r="BM22" s="324"/>
      <c r="BN22" s="324"/>
      <c r="BO22" s="324"/>
      <c r="BP22" s="324"/>
      <c r="BQ22" s="324"/>
      <c r="BR22" s="324"/>
      <c r="BS22" s="324"/>
      <c r="BT22" s="324"/>
      <c r="BU22" s="324"/>
      <c r="BV22" s="324"/>
    </row>
    <row r="23" spans="1:74" ht="11.15" customHeight="1" x14ac:dyDescent="0.25">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912.55009412000004</v>
      </c>
      <c r="AN23" s="266">
        <v>820.98659412999996</v>
      </c>
      <c r="AO23" s="266">
        <v>762.86594320999995</v>
      </c>
      <c r="AP23" s="266">
        <v>714.88862572999994</v>
      </c>
      <c r="AQ23" s="266">
        <v>773.18097822000004</v>
      </c>
      <c r="AR23" s="266">
        <v>962.64454278000005</v>
      </c>
      <c r="AS23" s="266">
        <v>1224.1201583</v>
      </c>
      <c r="AT23" s="266">
        <v>1164.7830922999999</v>
      </c>
      <c r="AU23" s="266">
        <v>936.70582991000003</v>
      </c>
      <c r="AV23" s="266">
        <v>771.22495824999999</v>
      </c>
      <c r="AW23" s="266">
        <v>729.40549071999999</v>
      </c>
      <c r="AX23" s="266">
        <v>949.89227468000001</v>
      </c>
      <c r="AY23" s="266">
        <v>997.27039327</v>
      </c>
      <c r="AZ23" s="266">
        <v>923.39212631999999</v>
      </c>
      <c r="BA23" s="266">
        <v>832.71914397</v>
      </c>
      <c r="BB23" s="266">
        <v>684.57928130000005</v>
      </c>
      <c r="BC23" s="266">
        <v>737.51485666999997</v>
      </c>
      <c r="BD23" s="266">
        <v>964.34229891999996</v>
      </c>
      <c r="BE23" s="266">
        <v>1125.6645498</v>
      </c>
      <c r="BF23" s="266">
        <v>1149.6467614999999</v>
      </c>
      <c r="BG23" s="266">
        <v>944.60900000000004</v>
      </c>
      <c r="BH23" s="266">
        <v>757.73620000000005</v>
      </c>
      <c r="BI23" s="309">
        <v>734.26189999999997</v>
      </c>
      <c r="BJ23" s="309">
        <v>950.61720000000003</v>
      </c>
      <c r="BK23" s="309">
        <v>967.74130000000002</v>
      </c>
      <c r="BL23" s="309">
        <v>833.68240000000003</v>
      </c>
      <c r="BM23" s="309">
        <v>787.83529999999996</v>
      </c>
      <c r="BN23" s="309">
        <v>676.06820000000005</v>
      </c>
      <c r="BO23" s="309">
        <v>735.39679999999998</v>
      </c>
      <c r="BP23" s="309">
        <v>926.86590000000001</v>
      </c>
      <c r="BQ23" s="309">
        <v>1100.2149999999999</v>
      </c>
      <c r="BR23" s="309">
        <v>1100.377</v>
      </c>
      <c r="BS23" s="309">
        <v>920.79340000000002</v>
      </c>
      <c r="BT23" s="309">
        <v>763.8261</v>
      </c>
      <c r="BU23" s="309">
        <v>738.96119999999996</v>
      </c>
      <c r="BV23" s="309">
        <v>960.88900000000001</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343"/>
      <c r="BJ24" s="343"/>
      <c r="BK24" s="343"/>
      <c r="BL24" s="343"/>
      <c r="BM24" s="343"/>
      <c r="BN24" s="343"/>
      <c r="BO24" s="343"/>
      <c r="BP24" s="343"/>
      <c r="BQ24" s="343"/>
      <c r="BR24" s="343"/>
      <c r="BS24" s="343"/>
      <c r="BT24" s="343"/>
      <c r="BU24" s="343"/>
      <c r="BV24" s="343"/>
    </row>
    <row r="25" spans="1:74" ht="11.15" customHeight="1" x14ac:dyDescent="0.25">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343"/>
      <c r="BJ25" s="343"/>
      <c r="BK25" s="343"/>
      <c r="BL25" s="343"/>
      <c r="BM25" s="343"/>
      <c r="BN25" s="343"/>
      <c r="BO25" s="343"/>
      <c r="BP25" s="343"/>
      <c r="BQ25" s="343"/>
      <c r="BR25" s="343"/>
      <c r="BS25" s="343"/>
      <c r="BT25" s="343"/>
      <c r="BU25" s="343"/>
      <c r="BV25" s="343"/>
    </row>
    <row r="26" spans="1:74" ht="11.15" customHeight="1" x14ac:dyDescent="0.25">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125.398642</v>
      </c>
      <c r="AZ26" s="250">
        <v>109.716945</v>
      </c>
      <c r="BA26" s="250">
        <v>111.815095</v>
      </c>
      <c r="BB26" s="250">
        <v>117.83478100000001</v>
      </c>
      <c r="BC26" s="250">
        <v>120.342822</v>
      </c>
      <c r="BD26" s="250">
        <v>111.209065</v>
      </c>
      <c r="BE26" s="250">
        <v>97.165942999999999</v>
      </c>
      <c r="BF26" s="250">
        <v>84.306472999999997</v>
      </c>
      <c r="BG26" s="250">
        <v>82.288110000000003</v>
      </c>
      <c r="BH26" s="250">
        <v>87.188550000000006</v>
      </c>
      <c r="BI26" s="316">
        <v>87.224289999999996</v>
      </c>
      <c r="BJ26" s="316">
        <v>77.298509999999993</v>
      </c>
      <c r="BK26" s="316">
        <v>71.425349999999995</v>
      </c>
      <c r="BL26" s="316">
        <v>66.706440000000001</v>
      </c>
      <c r="BM26" s="316">
        <v>73.509820000000005</v>
      </c>
      <c r="BN26" s="316">
        <v>80.533079999999998</v>
      </c>
      <c r="BO26" s="316">
        <v>84.787109999999998</v>
      </c>
      <c r="BP26" s="316">
        <v>82.005030000000005</v>
      </c>
      <c r="BQ26" s="316">
        <v>70.490729999999999</v>
      </c>
      <c r="BR26" s="316">
        <v>63.810200000000002</v>
      </c>
      <c r="BS26" s="316">
        <v>64.71396</v>
      </c>
      <c r="BT26" s="316">
        <v>69.9495</v>
      </c>
      <c r="BU26" s="316">
        <v>73.244900000000001</v>
      </c>
      <c r="BV26" s="316">
        <v>64.774780000000007</v>
      </c>
    </row>
    <row r="27" spans="1:74" ht="11.15" customHeight="1" x14ac:dyDescent="0.25">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8.210642</v>
      </c>
      <c r="AZ27" s="250">
        <v>8.0628060000000001</v>
      </c>
      <c r="BA27" s="250">
        <v>8.0035740000000004</v>
      </c>
      <c r="BB27" s="250">
        <v>7.8196409999999998</v>
      </c>
      <c r="BC27" s="250">
        <v>7.650741</v>
      </c>
      <c r="BD27" s="250">
        <v>7.4645929999999998</v>
      </c>
      <c r="BE27" s="250">
        <v>7.21469</v>
      </c>
      <c r="BF27" s="250">
        <v>6.8103699999999998</v>
      </c>
      <c r="BG27" s="250">
        <v>7.3367329999999997</v>
      </c>
      <c r="BH27" s="250">
        <v>8.0624570000000002</v>
      </c>
      <c r="BI27" s="316">
        <v>8.267353</v>
      </c>
      <c r="BJ27" s="316">
        <v>8.2114670000000007</v>
      </c>
      <c r="BK27" s="316">
        <v>7.6689730000000003</v>
      </c>
      <c r="BL27" s="316">
        <v>7.5802149999999999</v>
      </c>
      <c r="BM27" s="316">
        <v>7.8753570000000002</v>
      </c>
      <c r="BN27" s="316">
        <v>7.7127489999999996</v>
      </c>
      <c r="BO27" s="316">
        <v>7.6751389999999997</v>
      </c>
      <c r="BP27" s="316">
        <v>7.7550840000000001</v>
      </c>
      <c r="BQ27" s="316">
        <v>7.4394309999999999</v>
      </c>
      <c r="BR27" s="316">
        <v>7.5111270000000001</v>
      </c>
      <c r="BS27" s="316">
        <v>7.7586579999999996</v>
      </c>
      <c r="BT27" s="316">
        <v>7.9962629999999999</v>
      </c>
      <c r="BU27" s="316">
        <v>8.1543530000000004</v>
      </c>
      <c r="BV27" s="316">
        <v>8.0593240000000002</v>
      </c>
    </row>
    <row r="28" spans="1:74" ht="11.15" customHeight="1" x14ac:dyDescent="0.25">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16.741617000000002</v>
      </c>
      <c r="AZ28" s="250">
        <v>16.052111</v>
      </c>
      <c r="BA28" s="250">
        <v>15.936415</v>
      </c>
      <c r="BB28" s="250">
        <v>15.578006</v>
      </c>
      <c r="BC28" s="250">
        <v>15.470742</v>
      </c>
      <c r="BD28" s="250">
        <v>15.33405</v>
      </c>
      <c r="BE28" s="250">
        <v>15.297907</v>
      </c>
      <c r="BF28" s="250">
        <v>15.197049</v>
      </c>
      <c r="BG28" s="250">
        <v>15.25422</v>
      </c>
      <c r="BH28" s="250">
        <v>15.386620000000001</v>
      </c>
      <c r="BI28" s="316">
        <v>15.57464</v>
      </c>
      <c r="BJ28" s="316">
        <v>15.615919999999999</v>
      </c>
      <c r="BK28" s="316">
        <v>15.68881</v>
      </c>
      <c r="BL28" s="316">
        <v>15.63682</v>
      </c>
      <c r="BM28" s="316">
        <v>15.531269999999999</v>
      </c>
      <c r="BN28" s="316">
        <v>15.40164</v>
      </c>
      <c r="BO28" s="316">
        <v>15.33995</v>
      </c>
      <c r="BP28" s="316">
        <v>15.428290000000001</v>
      </c>
      <c r="BQ28" s="316">
        <v>15.385149999999999</v>
      </c>
      <c r="BR28" s="316">
        <v>15.39101</v>
      </c>
      <c r="BS28" s="316">
        <v>15.426880000000001</v>
      </c>
      <c r="BT28" s="316">
        <v>15.520759999999999</v>
      </c>
      <c r="BU28" s="316">
        <v>15.70659</v>
      </c>
      <c r="BV28" s="316">
        <v>15.74432</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343"/>
      <c r="BJ29" s="343"/>
      <c r="BK29" s="343"/>
      <c r="BL29" s="343"/>
      <c r="BM29" s="343"/>
      <c r="BN29" s="343"/>
      <c r="BO29" s="343"/>
      <c r="BP29" s="343"/>
      <c r="BQ29" s="343"/>
      <c r="BR29" s="343"/>
      <c r="BS29" s="343"/>
      <c r="BT29" s="343"/>
      <c r="BU29" s="343"/>
      <c r="BV29" s="343"/>
    </row>
    <row r="30" spans="1:74" ht="11.15" customHeight="1" x14ac:dyDescent="0.25">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343"/>
      <c r="BJ31" s="343"/>
      <c r="BK31" s="343"/>
      <c r="BL31" s="343"/>
      <c r="BM31" s="343"/>
      <c r="BN31" s="343"/>
      <c r="BO31" s="343"/>
      <c r="BP31" s="343"/>
      <c r="BQ31" s="343"/>
      <c r="BR31" s="343"/>
      <c r="BS31" s="343"/>
      <c r="BT31" s="343"/>
      <c r="BU31" s="343"/>
      <c r="BV31" s="343"/>
    </row>
    <row r="32" spans="1:74" ht="11.15" customHeight="1" x14ac:dyDescent="0.25">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1.94</v>
      </c>
      <c r="AU32" s="208">
        <v>1.94</v>
      </c>
      <c r="AV32" s="208">
        <v>1.92</v>
      </c>
      <c r="AW32" s="208">
        <v>1.91</v>
      </c>
      <c r="AX32" s="208">
        <v>1.92</v>
      </c>
      <c r="AY32" s="208">
        <v>1.9</v>
      </c>
      <c r="AZ32" s="208">
        <v>1.93</v>
      </c>
      <c r="BA32" s="208">
        <v>1.9</v>
      </c>
      <c r="BB32" s="208">
        <v>1.9</v>
      </c>
      <c r="BC32" s="208">
        <v>1.9</v>
      </c>
      <c r="BD32" s="208">
        <v>1.96</v>
      </c>
      <c r="BE32" s="208">
        <v>2.0101161027000001</v>
      </c>
      <c r="BF32" s="208">
        <v>2.0584371320999999</v>
      </c>
      <c r="BG32" s="208">
        <v>2.083898</v>
      </c>
      <c r="BH32" s="208">
        <v>2.047069</v>
      </c>
      <c r="BI32" s="324">
        <v>2.0582029999999998</v>
      </c>
      <c r="BJ32" s="324">
        <v>2.064737</v>
      </c>
      <c r="BK32" s="324">
        <v>2.0699939999999999</v>
      </c>
      <c r="BL32" s="324">
        <v>2.086989</v>
      </c>
      <c r="BM32" s="324">
        <v>2.0980110000000001</v>
      </c>
      <c r="BN32" s="324">
        <v>2.1211359999999999</v>
      </c>
      <c r="BO32" s="324">
        <v>2.0895350000000001</v>
      </c>
      <c r="BP32" s="324">
        <v>2.0613969999999999</v>
      </c>
      <c r="BQ32" s="324">
        <v>2.0738840000000001</v>
      </c>
      <c r="BR32" s="324">
        <v>2.071742</v>
      </c>
      <c r="BS32" s="324">
        <v>2.0931350000000002</v>
      </c>
      <c r="BT32" s="324">
        <v>2.0493929999999998</v>
      </c>
      <c r="BU32" s="324">
        <v>2.0706030000000002</v>
      </c>
      <c r="BV32" s="324">
        <v>2.071755</v>
      </c>
    </row>
    <row r="33" spans="1:74" ht="11.15" customHeight="1" x14ac:dyDescent="0.25">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2.42</v>
      </c>
      <c r="AV33" s="208">
        <v>2.4900000000000002</v>
      </c>
      <c r="AW33" s="208">
        <v>2.99</v>
      </c>
      <c r="AX33" s="208">
        <v>3.17</v>
      </c>
      <c r="AY33" s="208">
        <v>3.19</v>
      </c>
      <c r="AZ33" s="208">
        <v>15.52</v>
      </c>
      <c r="BA33" s="208">
        <v>3.26</v>
      </c>
      <c r="BB33" s="208">
        <v>3.01</v>
      </c>
      <c r="BC33" s="208">
        <v>3.24</v>
      </c>
      <c r="BD33" s="208">
        <v>3.45</v>
      </c>
      <c r="BE33" s="208">
        <v>3.9906573316</v>
      </c>
      <c r="BF33" s="208">
        <v>4.3070894169000002</v>
      </c>
      <c r="BG33" s="208">
        <v>5.3268519999999997</v>
      </c>
      <c r="BH33" s="208">
        <v>5.7905660000000001</v>
      </c>
      <c r="BI33" s="324">
        <v>5.9350259999999997</v>
      </c>
      <c r="BJ33" s="324">
        <v>6.1045100000000003</v>
      </c>
      <c r="BK33" s="324">
        <v>6.2982959999999997</v>
      </c>
      <c r="BL33" s="324">
        <v>6.0464399999999996</v>
      </c>
      <c r="BM33" s="324">
        <v>5.1954310000000001</v>
      </c>
      <c r="BN33" s="324">
        <v>3.879016</v>
      </c>
      <c r="BO33" s="324">
        <v>3.75223</v>
      </c>
      <c r="BP33" s="324">
        <v>3.6756150000000001</v>
      </c>
      <c r="BQ33" s="324">
        <v>3.726823</v>
      </c>
      <c r="BR33" s="324">
        <v>3.7484099999999998</v>
      </c>
      <c r="BS33" s="324">
        <v>3.5614940000000002</v>
      </c>
      <c r="BT33" s="324">
        <v>3.633076</v>
      </c>
      <c r="BU33" s="324">
        <v>3.81664</v>
      </c>
      <c r="BV33" s="324">
        <v>4.025226</v>
      </c>
    </row>
    <row r="34" spans="1:74" ht="11.15" customHeight="1" x14ac:dyDescent="0.25">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8.83</v>
      </c>
      <c r="AX34" s="208">
        <v>9.1999999999999993</v>
      </c>
      <c r="AY34" s="208">
        <v>10.32</v>
      </c>
      <c r="AZ34" s="208">
        <v>11.37</v>
      </c>
      <c r="BA34" s="208">
        <v>12.41</v>
      </c>
      <c r="BB34" s="208">
        <v>12.81</v>
      </c>
      <c r="BC34" s="208">
        <v>12.82</v>
      </c>
      <c r="BD34" s="208">
        <v>13.56</v>
      </c>
      <c r="BE34" s="208">
        <v>14.34</v>
      </c>
      <c r="BF34" s="208">
        <v>13.66757</v>
      </c>
      <c r="BG34" s="208">
        <v>13.080080000000001</v>
      </c>
      <c r="BH34" s="208">
        <v>13.313409999999999</v>
      </c>
      <c r="BI34" s="324">
        <v>14.05045</v>
      </c>
      <c r="BJ34" s="324">
        <v>14.664070000000001</v>
      </c>
      <c r="BK34" s="324">
        <v>14.74588</v>
      </c>
      <c r="BL34" s="324">
        <v>14.31021</v>
      </c>
      <c r="BM34" s="324">
        <v>14.56368</v>
      </c>
      <c r="BN34" s="324">
        <v>14.992520000000001</v>
      </c>
      <c r="BO34" s="324">
        <v>14.31959</v>
      </c>
      <c r="BP34" s="324">
        <v>14.37283</v>
      </c>
      <c r="BQ34" s="324">
        <v>13.6136</v>
      </c>
      <c r="BR34" s="324">
        <v>13.03586</v>
      </c>
      <c r="BS34" s="324">
        <v>12.724170000000001</v>
      </c>
      <c r="BT34" s="324">
        <v>12.55622</v>
      </c>
      <c r="BU34" s="324">
        <v>12.41269</v>
      </c>
      <c r="BV34" s="324">
        <v>12.602980000000001</v>
      </c>
    </row>
    <row r="35" spans="1:74" ht="11.15" customHeight="1" x14ac:dyDescent="0.25">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10.68</v>
      </c>
      <c r="AT35" s="208">
        <v>10.44</v>
      </c>
      <c r="AU35" s="208">
        <v>9.83</v>
      </c>
      <c r="AV35" s="208">
        <v>10.07</v>
      </c>
      <c r="AW35" s="208">
        <v>10.35</v>
      </c>
      <c r="AX35" s="208">
        <v>11.14</v>
      </c>
      <c r="AY35" s="208">
        <v>12.16</v>
      </c>
      <c r="AZ35" s="208">
        <v>13.69</v>
      </c>
      <c r="BA35" s="208">
        <v>14.74</v>
      </c>
      <c r="BB35" s="208">
        <v>14.76</v>
      </c>
      <c r="BC35" s="208">
        <v>15.09</v>
      </c>
      <c r="BD35" s="208">
        <v>15.73</v>
      </c>
      <c r="BE35" s="208">
        <v>16</v>
      </c>
      <c r="BF35" s="208">
        <v>16.040800000000001</v>
      </c>
      <c r="BG35" s="208">
        <v>16.676380000000002</v>
      </c>
      <c r="BH35" s="208">
        <v>18.57422</v>
      </c>
      <c r="BI35" s="324">
        <v>19.171130000000002</v>
      </c>
      <c r="BJ35" s="324">
        <v>18.467919999999999</v>
      </c>
      <c r="BK35" s="324">
        <v>17.904859999999999</v>
      </c>
      <c r="BL35" s="324">
        <v>17.861370000000001</v>
      </c>
      <c r="BM35" s="324">
        <v>17.83323</v>
      </c>
      <c r="BN35" s="324">
        <v>17.27018</v>
      </c>
      <c r="BO35" s="324">
        <v>16.854970000000002</v>
      </c>
      <c r="BP35" s="324">
        <v>16.611640000000001</v>
      </c>
      <c r="BQ35" s="324">
        <v>16.499870000000001</v>
      </c>
      <c r="BR35" s="324">
        <v>16.30058</v>
      </c>
      <c r="BS35" s="324">
        <v>15.972659999999999</v>
      </c>
      <c r="BT35" s="324">
        <v>16.128879999999999</v>
      </c>
      <c r="BU35" s="324">
        <v>16.335889999999999</v>
      </c>
      <c r="BV35" s="324">
        <v>15.366020000000001</v>
      </c>
    </row>
    <row r="36" spans="1:74" ht="11.15" customHeight="1" x14ac:dyDescent="0.25">
      <c r="A36" s="56"/>
      <c r="B36" s="55" t="s">
        <v>1017</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324"/>
      <c r="BJ36" s="324"/>
      <c r="BK36" s="324"/>
      <c r="BL36" s="324"/>
      <c r="BM36" s="324"/>
      <c r="BN36" s="324"/>
      <c r="BO36" s="324"/>
      <c r="BP36" s="324"/>
      <c r="BQ36" s="324"/>
      <c r="BR36" s="324"/>
      <c r="BS36" s="324"/>
      <c r="BT36" s="324"/>
      <c r="BU36" s="324"/>
      <c r="BV36" s="324"/>
    </row>
    <row r="37" spans="1:74" ht="11.15" customHeight="1" x14ac:dyDescent="0.25">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12.69</v>
      </c>
      <c r="AZ37" s="208">
        <v>13.34</v>
      </c>
      <c r="BA37" s="208">
        <v>13.29</v>
      </c>
      <c r="BB37" s="208">
        <v>13.76</v>
      </c>
      <c r="BC37" s="208">
        <v>13.71</v>
      </c>
      <c r="BD37" s="208">
        <v>13.85</v>
      </c>
      <c r="BE37" s="208">
        <v>13.9</v>
      </c>
      <c r="BF37" s="208">
        <v>13.99</v>
      </c>
      <c r="BG37" s="208">
        <v>14.042920000000001</v>
      </c>
      <c r="BH37" s="208">
        <v>14.208600000000001</v>
      </c>
      <c r="BI37" s="324">
        <v>13.97214</v>
      </c>
      <c r="BJ37" s="324">
        <v>13.463609999999999</v>
      </c>
      <c r="BK37" s="324">
        <v>13.42404</v>
      </c>
      <c r="BL37" s="324">
        <v>14.25056</v>
      </c>
      <c r="BM37" s="324">
        <v>14.06427</v>
      </c>
      <c r="BN37" s="324">
        <v>14.540620000000001</v>
      </c>
      <c r="BO37" s="324">
        <v>14.30808</v>
      </c>
      <c r="BP37" s="324">
        <v>14.390219999999999</v>
      </c>
      <c r="BQ37" s="324">
        <v>14.30926</v>
      </c>
      <c r="BR37" s="324">
        <v>14.35087</v>
      </c>
      <c r="BS37" s="324">
        <v>14.401</v>
      </c>
      <c r="BT37" s="324">
        <v>14.429880000000001</v>
      </c>
      <c r="BU37" s="324">
        <v>14.154299999999999</v>
      </c>
      <c r="BV37" s="324">
        <v>13.524100000000001</v>
      </c>
    </row>
    <row r="38" spans="1:74" ht="11.15" customHeight="1" x14ac:dyDescent="0.25">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10.48</v>
      </c>
      <c r="AY38" s="208">
        <v>10.31</v>
      </c>
      <c r="AZ38" s="208">
        <v>11.93</v>
      </c>
      <c r="BA38" s="208">
        <v>11.13</v>
      </c>
      <c r="BB38" s="208">
        <v>10.99</v>
      </c>
      <c r="BC38" s="208">
        <v>10.84</v>
      </c>
      <c r="BD38" s="208">
        <v>11.34</v>
      </c>
      <c r="BE38" s="208">
        <v>11.57</v>
      </c>
      <c r="BF38" s="208">
        <v>11.6</v>
      </c>
      <c r="BG38" s="208">
        <v>11.555020000000001</v>
      </c>
      <c r="BH38" s="208">
        <v>11.30406</v>
      </c>
      <c r="BI38" s="324">
        <v>11.117100000000001</v>
      </c>
      <c r="BJ38" s="324">
        <v>11.02303</v>
      </c>
      <c r="BK38" s="324">
        <v>10.81734</v>
      </c>
      <c r="BL38" s="324">
        <v>12.37804</v>
      </c>
      <c r="BM38" s="324">
        <v>11.68239</v>
      </c>
      <c r="BN38" s="324">
        <v>11.46912</v>
      </c>
      <c r="BO38" s="324">
        <v>11.2174</v>
      </c>
      <c r="BP38" s="324">
        <v>11.64668</v>
      </c>
      <c r="BQ38" s="324">
        <v>11.76904</v>
      </c>
      <c r="BR38" s="324">
        <v>11.68305</v>
      </c>
      <c r="BS38" s="324">
        <v>11.583920000000001</v>
      </c>
      <c r="BT38" s="324">
        <v>11.24541</v>
      </c>
      <c r="BU38" s="324">
        <v>11.060650000000001</v>
      </c>
      <c r="BV38" s="324">
        <v>10.89104</v>
      </c>
    </row>
    <row r="39" spans="1:74" ht="11.15" customHeight="1" x14ac:dyDescent="0.25">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6.4</v>
      </c>
      <c r="AY39" s="208">
        <v>6.35</v>
      </c>
      <c r="AZ39" s="208">
        <v>8.15</v>
      </c>
      <c r="BA39" s="208">
        <v>7.01</v>
      </c>
      <c r="BB39" s="208">
        <v>6.77</v>
      </c>
      <c r="BC39" s="208">
        <v>6.65</v>
      </c>
      <c r="BD39" s="208">
        <v>7.27</v>
      </c>
      <c r="BE39" s="208">
        <v>7.53</v>
      </c>
      <c r="BF39" s="208">
        <v>7.65</v>
      </c>
      <c r="BG39" s="208">
        <v>7.6040270000000003</v>
      </c>
      <c r="BH39" s="208">
        <v>7.2344160000000004</v>
      </c>
      <c r="BI39" s="324">
        <v>6.7497470000000002</v>
      </c>
      <c r="BJ39" s="324">
        <v>6.662566</v>
      </c>
      <c r="BK39" s="324">
        <v>6.6016469999999998</v>
      </c>
      <c r="BL39" s="324">
        <v>7.6177890000000001</v>
      </c>
      <c r="BM39" s="324">
        <v>7.2345509999999997</v>
      </c>
      <c r="BN39" s="324">
        <v>6.865024</v>
      </c>
      <c r="BO39" s="324">
        <v>6.7387759999999997</v>
      </c>
      <c r="BP39" s="324">
        <v>7.2167349999999999</v>
      </c>
      <c r="BQ39" s="324">
        <v>7.4651630000000004</v>
      </c>
      <c r="BR39" s="324">
        <v>7.5532149999999998</v>
      </c>
      <c r="BS39" s="324">
        <v>7.4554260000000001</v>
      </c>
      <c r="BT39" s="324">
        <v>6.9758339999999999</v>
      </c>
      <c r="BU39" s="324">
        <v>6.6906819999999998</v>
      </c>
      <c r="BV39" s="324">
        <v>6.5703379999999996</v>
      </c>
    </row>
    <row r="40" spans="1:74" ht="11.15" customHeight="1" x14ac:dyDescent="0.25">
      <c r="A40" s="56"/>
      <c r="B40" s="690" t="s">
        <v>1134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324"/>
      <c r="BJ40" s="324"/>
      <c r="BK40" s="324"/>
      <c r="BL40" s="324"/>
      <c r="BM40" s="324"/>
      <c r="BN40" s="324"/>
      <c r="BO40" s="324"/>
      <c r="BP40" s="324"/>
      <c r="BQ40" s="324"/>
      <c r="BR40" s="324"/>
      <c r="BS40" s="324"/>
      <c r="BT40" s="324"/>
      <c r="BU40" s="324"/>
      <c r="BV40" s="324"/>
    </row>
    <row r="41" spans="1:74" ht="11.15" customHeight="1" x14ac:dyDescent="0.25">
      <c r="A41" s="56" t="s">
        <v>1135</v>
      </c>
      <c r="B41" s="519" t="s">
        <v>1146</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34.378835227000003</v>
      </c>
      <c r="BC41" s="253">
        <v>27.785406250000001</v>
      </c>
      <c r="BD41" s="253">
        <v>57.045994317999998</v>
      </c>
      <c r="BE41" s="253">
        <v>53.374345237999997</v>
      </c>
      <c r="BF41" s="253">
        <v>50.332357954999999</v>
      </c>
      <c r="BG41" s="253">
        <v>53.215684523999997</v>
      </c>
      <c r="BH41" s="253">
        <v>68.066041666999993</v>
      </c>
      <c r="BI41" s="348">
        <v>39.948</v>
      </c>
      <c r="BJ41" s="348">
        <v>41.647829999999999</v>
      </c>
      <c r="BK41" s="348">
        <v>44.959350000000001</v>
      </c>
      <c r="BL41" s="348">
        <v>44.10689</v>
      </c>
      <c r="BM41" s="348">
        <v>46.754469999999998</v>
      </c>
      <c r="BN41" s="348">
        <v>36.205559999999998</v>
      </c>
      <c r="BO41" s="348">
        <v>41.997309999999999</v>
      </c>
      <c r="BP41" s="348">
        <v>45.578180000000003</v>
      </c>
      <c r="BQ41" s="348">
        <v>41.050420000000003</v>
      </c>
      <c r="BR41" s="348">
        <v>39.673450000000003</v>
      </c>
      <c r="BS41" s="348">
        <v>35.866869999999999</v>
      </c>
      <c r="BT41" s="348">
        <v>29.81438</v>
      </c>
      <c r="BU41" s="348">
        <v>35.723649999999999</v>
      </c>
      <c r="BV41" s="348">
        <v>29.120950000000001</v>
      </c>
    </row>
    <row r="42" spans="1:74" ht="11.15" customHeight="1" x14ac:dyDescent="0.25">
      <c r="A42" s="56" t="s">
        <v>1136</v>
      </c>
      <c r="B42" s="519" t="s">
        <v>1147</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28.044656562</v>
      </c>
      <c r="BC42" s="253">
        <v>26.591761300000002</v>
      </c>
      <c r="BD42" s="253">
        <v>56.061992861</v>
      </c>
      <c r="BE42" s="253">
        <v>78.892639183</v>
      </c>
      <c r="BF42" s="253">
        <v>65.082290889000006</v>
      </c>
      <c r="BG42" s="253">
        <v>72.090007025000006</v>
      </c>
      <c r="BH42" s="253">
        <v>57.888162043000001</v>
      </c>
      <c r="BI42" s="348">
        <v>14.938700000000001</v>
      </c>
      <c r="BJ42" s="348">
        <v>16.61919</v>
      </c>
      <c r="BK42" s="348">
        <v>21.834859999999999</v>
      </c>
      <c r="BL42" s="348">
        <v>21.25525</v>
      </c>
      <c r="BM42" s="348">
        <v>17.5001</v>
      </c>
      <c r="BN42" s="348">
        <v>20.292380000000001</v>
      </c>
      <c r="BO42" s="348">
        <v>17.257729999999999</v>
      </c>
      <c r="BP42" s="348">
        <v>16.90307</v>
      </c>
      <c r="BQ42" s="348">
        <v>19.500250000000001</v>
      </c>
      <c r="BR42" s="348">
        <v>19.617380000000001</v>
      </c>
      <c r="BS42" s="348">
        <v>18.700810000000001</v>
      </c>
      <c r="BT42" s="348">
        <v>17.43207</v>
      </c>
      <c r="BU42" s="348">
        <v>15.66605</v>
      </c>
      <c r="BV42" s="348">
        <v>17.12294</v>
      </c>
    </row>
    <row r="43" spans="1:74" ht="11.15" customHeight="1" x14ac:dyDescent="0.25">
      <c r="A43" s="56" t="s">
        <v>1137</v>
      </c>
      <c r="B43" s="519" t="s">
        <v>1148</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28.054403408999999</v>
      </c>
      <c r="BC43" s="253">
        <v>27.8174375</v>
      </c>
      <c r="BD43" s="253">
        <v>45.140852273</v>
      </c>
      <c r="BE43" s="253">
        <v>43.933898810000002</v>
      </c>
      <c r="BF43" s="253">
        <v>59.844772726999999</v>
      </c>
      <c r="BG43" s="253">
        <v>53.940982142999999</v>
      </c>
      <c r="BH43" s="253">
        <v>65.724791667000005</v>
      </c>
      <c r="BI43" s="348">
        <v>63.646349999999998</v>
      </c>
      <c r="BJ43" s="348">
        <v>65.014269999999996</v>
      </c>
      <c r="BK43" s="348">
        <v>66.201719999999995</v>
      </c>
      <c r="BL43" s="348">
        <v>65.341229999999996</v>
      </c>
      <c r="BM43" s="348">
        <v>61.506819999999998</v>
      </c>
      <c r="BN43" s="348">
        <v>59.406080000000003</v>
      </c>
      <c r="BO43" s="348">
        <v>58.886069999999997</v>
      </c>
      <c r="BP43" s="348">
        <v>54.880650000000003</v>
      </c>
      <c r="BQ43" s="348">
        <v>61.950539999999997</v>
      </c>
      <c r="BR43" s="348">
        <v>58.261839999999999</v>
      </c>
      <c r="BS43" s="348">
        <v>57.567700000000002</v>
      </c>
      <c r="BT43" s="348">
        <v>51.795400000000001</v>
      </c>
      <c r="BU43" s="348">
        <v>48.230800000000002</v>
      </c>
      <c r="BV43" s="348">
        <v>60.04936</v>
      </c>
    </row>
    <row r="44" spans="1:74" ht="11.15" customHeight="1" x14ac:dyDescent="0.25">
      <c r="A44" s="56" t="s">
        <v>1138</v>
      </c>
      <c r="B44" s="519" t="s">
        <v>1149</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26.744034091</v>
      </c>
      <c r="BC44" s="253">
        <v>29.335249999999998</v>
      </c>
      <c r="BD44" s="253">
        <v>39.475852273000001</v>
      </c>
      <c r="BE44" s="253">
        <v>46.411815476000001</v>
      </c>
      <c r="BF44" s="253">
        <v>52.350539773000001</v>
      </c>
      <c r="BG44" s="253">
        <v>52.482916666999998</v>
      </c>
      <c r="BH44" s="253">
        <v>60.011577381000002</v>
      </c>
      <c r="BI44" s="348">
        <v>55.0321</v>
      </c>
      <c r="BJ44" s="348">
        <v>63.811680000000003</v>
      </c>
      <c r="BK44" s="348">
        <v>66.776750000000007</v>
      </c>
      <c r="BL44" s="348">
        <v>60.602220000000003</v>
      </c>
      <c r="BM44" s="348">
        <v>56.829749999999997</v>
      </c>
      <c r="BN44" s="348">
        <v>53.051789999999997</v>
      </c>
      <c r="BO44" s="348">
        <v>52.22954</v>
      </c>
      <c r="BP44" s="348">
        <v>47.939079999999997</v>
      </c>
      <c r="BQ44" s="348">
        <v>55.115960000000001</v>
      </c>
      <c r="BR44" s="348">
        <v>50.554169999999999</v>
      </c>
      <c r="BS44" s="348">
        <v>51.134869999999999</v>
      </c>
      <c r="BT44" s="348">
        <v>45.890270000000001</v>
      </c>
      <c r="BU44" s="348">
        <v>43.20111</v>
      </c>
      <c r="BV44" s="348">
        <v>52.553910000000002</v>
      </c>
    </row>
    <row r="45" spans="1:74" ht="11.15" customHeight="1" x14ac:dyDescent="0.25">
      <c r="A45" s="56" t="s">
        <v>1139</v>
      </c>
      <c r="B45" s="519" t="s">
        <v>1150</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30.871029118999999</v>
      </c>
      <c r="BC45" s="253">
        <v>33.684832499999999</v>
      </c>
      <c r="BD45" s="253">
        <v>36.574307585</v>
      </c>
      <c r="BE45" s="253">
        <v>44.989227292000002</v>
      </c>
      <c r="BF45" s="253">
        <v>54.367788834999999</v>
      </c>
      <c r="BG45" s="253">
        <v>54.615349850999998</v>
      </c>
      <c r="BH45" s="253">
        <v>70.979155356999996</v>
      </c>
      <c r="BI45" s="348">
        <v>47.158949999999997</v>
      </c>
      <c r="BJ45" s="348">
        <v>51.648119999999999</v>
      </c>
      <c r="BK45" s="348">
        <v>54.554229999999997</v>
      </c>
      <c r="BL45" s="348">
        <v>51.025979999999997</v>
      </c>
      <c r="BM45" s="348">
        <v>45.545670000000001</v>
      </c>
      <c r="BN45" s="348">
        <v>38.828270000000003</v>
      </c>
      <c r="BO45" s="348">
        <v>39.508850000000002</v>
      </c>
      <c r="BP45" s="348">
        <v>41.334949999999999</v>
      </c>
      <c r="BQ45" s="348">
        <v>47.238410000000002</v>
      </c>
      <c r="BR45" s="348">
        <v>47.512979999999999</v>
      </c>
      <c r="BS45" s="348">
        <v>39.46322</v>
      </c>
      <c r="BT45" s="348">
        <v>37.496630000000003</v>
      </c>
      <c r="BU45" s="348">
        <v>36.964399999999998</v>
      </c>
      <c r="BV45" s="348">
        <v>40.375100000000003</v>
      </c>
    </row>
    <row r="46" spans="1:74" ht="11.15" customHeight="1" x14ac:dyDescent="0.25">
      <c r="A46" s="56" t="s">
        <v>1140</v>
      </c>
      <c r="B46" s="519" t="s">
        <v>1151</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30.087386364</v>
      </c>
      <c r="BC46" s="253">
        <v>32.031718750000003</v>
      </c>
      <c r="BD46" s="253">
        <v>39.354431818000002</v>
      </c>
      <c r="BE46" s="253">
        <v>44.794166666999999</v>
      </c>
      <c r="BF46" s="253">
        <v>51.973778408999998</v>
      </c>
      <c r="BG46" s="253">
        <v>51.308690476000002</v>
      </c>
      <c r="BH46" s="253">
        <v>67.471726189999998</v>
      </c>
      <c r="BI46" s="348">
        <v>46.56812</v>
      </c>
      <c r="BJ46" s="348">
        <v>52.831510000000002</v>
      </c>
      <c r="BK46" s="348">
        <v>55.14772</v>
      </c>
      <c r="BL46" s="348">
        <v>52.171819999999997</v>
      </c>
      <c r="BM46" s="348">
        <v>43.909170000000003</v>
      </c>
      <c r="BN46" s="348">
        <v>38.955779999999997</v>
      </c>
      <c r="BO46" s="348">
        <v>39.142130000000002</v>
      </c>
      <c r="BP46" s="348">
        <v>42.367519999999999</v>
      </c>
      <c r="BQ46" s="348">
        <v>46.755890000000001</v>
      </c>
      <c r="BR46" s="348">
        <v>47.152709999999999</v>
      </c>
      <c r="BS46" s="348">
        <v>36.96978</v>
      </c>
      <c r="BT46" s="348">
        <v>36.548900000000003</v>
      </c>
      <c r="BU46" s="348">
        <v>35.5349</v>
      </c>
      <c r="BV46" s="348">
        <v>38.767719999999997</v>
      </c>
    </row>
    <row r="47" spans="1:74" ht="11.15" customHeight="1" x14ac:dyDescent="0.25">
      <c r="A47" s="56" t="s">
        <v>1141</v>
      </c>
      <c r="B47" s="519" t="s">
        <v>1152</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23.329173864000001</v>
      </c>
      <c r="BC47" s="253">
        <v>28.610441250000001</v>
      </c>
      <c r="BD47" s="253">
        <v>40.653478976999999</v>
      </c>
      <c r="BE47" s="253">
        <v>46.486033333000002</v>
      </c>
      <c r="BF47" s="253">
        <v>47.203752272999999</v>
      </c>
      <c r="BG47" s="253">
        <v>52.208252975999997</v>
      </c>
      <c r="BH47" s="253">
        <v>59.186798512000003</v>
      </c>
      <c r="BI47" s="348">
        <v>38.153190000000002</v>
      </c>
      <c r="BJ47" s="348">
        <v>44.487430000000003</v>
      </c>
      <c r="BK47" s="348">
        <v>47.981909999999999</v>
      </c>
      <c r="BL47" s="348">
        <v>49.966369999999998</v>
      </c>
      <c r="BM47" s="348">
        <v>37.263210000000001</v>
      </c>
      <c r="BN47" s="348">
        <v>33.135019999999997</v>
      </c>
      <c r="BO47" s="348">
        <v>34.920900000000003</v>
      </c>
      <c r="BP47" s="348">
        <v>43.515720000000002</v>
      </c>
      <c r="BQ47" s="348">
        <v>48.00526</v>
      </c>
      <c r="BR47" s="348">
        <v>46.309710000000003</v>
      </c>
      <c r="BS47" s="348">
        <v>34.63252</v>
      </c>
      <c r="BT47" s="348">
        <v>35.672910000000002</v>
      </c>
      <c r="BU47" s="348">
        <v>30.78256</v>
      </c>
      <c r="BV47" s="348">
        <v>32.959809999999997</v>
      </c>
    </row>
    <row r="48" spans="1:74" ht="11.15" customHeight="1" x14ac:dyDescent="0.25">
      <c r="A48" s="107" t="s">
        <v>1142</v>
      </c>
      <c r="B48" s="519" t="s">
        <v>1153</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28.321428570999998</v>
      </c>
      <c r="BC48" s="253">
        <v>30.65</v>
      </c>
      <c r="BD48" s="253">
        <v>39.829545455000002</v>
      </c>
      <c r="BE48" s="253">
        <v>40.869047619</v>
      </c>
      <c r="BF48" s="253">
        <v>46.863636364000001</v>
      </c>
      <c r="BG48" s="253">
        <v>44.821428570999998</v>
      </c>
      <c r="BH48" s="253">
        <v>56.880952381</v>
      </c>
      <c r="BI48" s="348">
        <v>47.192390000000003</v>
      </c>
      <c r="BJ48" s="348">
        <v>52.094160000000002</v>
      </c>
      <c r="BK48" s="348">
        <v>53.452210000000001</v>
      </c>
      <c r="BL48" s="348">
        <v>48.985329999999998</v>
      </c>
      <c r="BM48" s="348">
        <v>42.639299999999999</v>
      </c>
      <c r="BN48" s="348">
        <v>37.371079999999999</v>
      </c>
      <c r="BO48" s="348">
        <v>36.958089999999999</v>
      </c>
      <c r="BP48" s="348">
        <v>39.778550000000003</v>
      </c>
      <c r="BQ48" s="348">
        <v>42.800469999999997</v>
      </c>
      <c r="BR48" s="348">
        <v>43.707039999999999</v>
      </c>
      <c r="BS48" s="348">
        <v>33.936079999999997</v>
      </c>
      <c r="BT48" s="348">
        <v>34.822600000000001</v>
      </c>
      <c r="BU48" s="348">
        <v>33.835439999999998</v>
      </c>
      <c r="BV48" s="348">
        <v>36.545090000000002</v>
      </c>
    </row>
    <row r="49" spans="1:74" ht="11.15" customHeight="1" x14ac:dyDescent="0.25">
      <c r="A49" s="52" t="s">
        <v>1143</v>
      </c>
      <c r="B49" s="519" t="s">
        <v>1154</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27.857142856999999</v>
      </c>
      <c r="BC49" s="253">
        <v>29.9</v>
      </c>
      <c r="BD49" s="253">
        <v>38.75</v>
      </c>
      <c r="BE49" s="253">
        <v>39.214285713999999</v>
      </c>
      <c r="BF49" s="253">
        <v>45.75</v>
      </c>
      <c r="BG49" s="253">
        <v>43.309523810000002</v>
      </c>
      <c r="BH49" s="253">
        <v>53.928571429000002</v>
      </c>
      <c r="BI49" s="348">
        <v>43.408270000000002</v>
      </c>
      <c r="BJ49" s="348">
        <v>46.83173</v>
      </c>
      <c r="BK49" s="348">
        <v>50.927570000000003</v>
      </c>
      <c r="BL49" s="348">
        <v>48.869959999999999</v>
      </c>
      <c r="BM49" s="348">
        <v>42.275320000000001</v>
      </c>
      <c r="BN49" s="348">
        <v>35.75282</v>
      </c>
      <c r="BO49" s="348">
        <v>35.454900000000002</v>
      </c>
      <c r="BP49" s="348">
        <v>34.871180000000003</v>
      </c>
      <c r="BQ49" s="348">
        <v>36.263240000000003</v>
      </c>
      <c r="BR49" s="348">
        <v>37.291820000000001</v>
      </c>
      <c r="BS49" s="348">
        <v>34.08032</v>
      </c>
      <c r="BT49" s="348">
        <v>34.591009999999997</v>
      </c>
      <c r="BU49" s="348">
        <v>33.579659999999997</v>
      </c>
      <c r="BV49" s="348">
        <v>34.292870000000001</v>
      </c>
    </row>
    <row r="50" spans="1:74" ht="11.15" customHeight="1" x14ac:dyDescent="0.25">
      <c r="A50" s="107" t="s">
        <v>1144</v>
      </c>
      <c r="B50" s="519" t="s">
        <v>1155</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39.368095238000002</v>
      </c>
      <c r="BC50" s="253">
        <v>36.319499999999998</v>
      </c>
      <c r="BD50" s="253">
        <v>78.83</v>
      </c>
      <c r="BE50" s="253">
        <v>119.33142857</v>
      </c>
      <c r="BF50" s="253">
        <v>74.305000000000007</v>
      </c>
      <c r="BG50" s="253">
        <v>81.195238094999993</v>
      </c>
      <c r="BH50" s="253">
        <v>67.879047619000005</v>
      </c>
      <c r="BI50" s="348">
        <v>11.87979</v>
      </c>
      <c r="BJ50" s="348">
        <v>14.175649999999999</v>
      </c>
      <c r="BK50" s="348">
        <v>20.60164</v>
      </c>
      <c r="BL50" s="348">
        <v>19.68478</v>
      </c>
      <c r="BM50" s="348">
        <v>21.3812</v>
      </c>
      <c r="BN50" s="348">
        <v>25.654599999999999</v>
      </c>
      <c r="BO50" s="348">
        <v>19.19744</v>
      </c>
      <c r="BP50" s="348">
        <v>16.03614</v>
      </c>
      <c r="BQ50" s="348">
        <v>18.15034</v>
      </c>
      <c r="BR50" s="348">
        <v>19.261330000000001</v>
      </c>
      <c r="BS50" s="348">
        <v>18.364540000000002</v>
      </c>
      <c r="BT50" s="348">
        <v>17.992090000000001</v>
      </c>
      <c r="BU50" s="348">
        <v>17.03941</v>
      </c>
      <c r="BV50" s="348">
        <v>19.141629999999999</v>
      </c>
    </row>
    <row r="51" spans="1:74" ht="11.15" customHeight="1" x14ac:dyDescent="0.25">
      <c r="A51" s="110" t="s">
        <v>1145</v>
      </c>
      <c r="B51" s="691" t="s">
        <v>1156</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27.761904762</v>
      </c>
      <c r="BC51" s="209">
        <v>26.827500000000001</v>
      </c>
      <c r="BD51" s="209">
        <v>85.125909090999997</v>
      </c>
      <c r="BE51" s="209">
        <v>92.735238095</v>
      </c>
      <c r="BF51" s="209">
        <v>67.405000000000001</v>
      </c>
      <c r="BG51" s="209">
        <v>79.432380952000003</v>
      </c>
      <c r="BH51" s="209">
        <v>57.714285713999999</v>
      </c>
      <c r="BI51" s="350">
        <v>11.12982</v>
      </c>
      <c r="BJ51" s="350">
        <v>12.67094</v>
      </c>
      <c r="BK51" s="350">
        <v>17.98452</v>
      </c>
      <c r="BL51" s="350">
        <v>17.93252</v>
      </c>
      <c r="BM51" s="350">
        <v>15.12459</v>
      </c>
      <c r="BN51" s="350">
        <v>19.489370000000001</v>
      </c>
      <c r="BO51" s="350">
        <v>16.303629999999998</v>
      </c>
      <c r="BP51" s="350">
        <v>14.674300000000001</v>
      </c>
      <c r="BQ51" s="350">
        <v>16.878689999999999</v>
      </c>
      <c r="BR51" s="350">
        <v>17.113990000000001</v>
      </c>
      <c r="BS51" s="350">
        <v>16.228870000000001</v>
      </c>
      <c r="BT51" s="350">
        <v>14.881180000000001</v>
      </c>
      <c r="BU51" s="350">
        <v>13.652810000000001</v>
      </c>
      <c r="BV51" s="350">
        <v>15.25339</v>
      </c>
    </row>
    <row r="52" spans="1:74" s="416" customFormat="1" ht="12" customHeight="1" x14ac:dyDescent="0.25">
      <c r="A52" s="415"/>
      <c r="B52" s="812" t="s">
        <v>1391</v>
      </c>
      <c r="C52" s="755"/>
      <c r="D52" s="755"/>
      <c r="E52" s="755"/>
      <c r="F52" s="755"/>
      <c r="G52" s="755"/>
      <c r="H52" s="755"/>
      <c r="I52" s="755"/>
      <c r="J52" s="755"/>
      <c r="K52" s="755"/>
      <c r="L52" s="755"/>
      <c r="M52" s="755"/>
      <c r="N52" s="755"/>
      <c r="O52" s="755"/>
      <c r="P52" s="755"/>
      <c r="Q52" s="755"/>
      <c r="AY52" s="466"/>
      <c r="AZ52" s="466"/>
      <c r="BA52" s="466"/>
      <c r="BB52" s="466"/>
      <c r="BC52" s="466"/>
      <c r="BD52" s="609"/>
      <c r="BE52" s="609"/>
      <c r="BF52" s="609"/>
      <c r="BG52" s="466"/>
      <c r="BH52" s="466"/>
      <c r="BI52" s="466"/>
      <c r="BJ52" s="466"/>
    </row>
    <row r="53" spans="1:74" s="416" customFormat="1" ht="12" customHeight="1" x14ac:dyDescent="0.25">
      <c r="A53" s="415"/>
      <c r="B53" s="812" t="s">
        <v>1392</v>
      </c>
      <c r="C53" s="755"/>
      <c r="D53" s="755"/>
      <c r="E53" s="755"/>
      <c r="F53" s="755"/>
      <c r="G53" s="755"/>
      <c r="H53" s="755"/>
      <c r="I53" s="755"/>
      <c r="J53" s="755"/>
      <c r="K53" s="755"/>
      <c r="L53" s="755"/>
      <c r="M53" s="755"/>
      <c r="N53" s="755"/>
      <c r="O53" s="755"/>
      <c r="P53" s="755"/>
      <c r="Q53" s="755"/>
      <c r="AY53" s="466"/>
      <c r="AZ53" s="466"/>
      <c r="BA53" s="466"/>
      <c r="BB53" s="466"/>
      <c r="BC53" s="466"/>
      <c r="BD53" s="609"/>
      <c r="BE53" s="609"/>
      <c r="BF53" s="609"/>
      <c r="BG53" s="466"/>
      <c r="BH53" s="466"/>
      <c r="BI53" s="466"/>
      <c r="BJ53" s="466"/>
    </row>
    <row r="54" spans="1:74" s="416" customFormat="1" ht="12" customHeight="1" x14ac:dyDescent="0.25">
      <c r="A54" s="417"/>
      <c r="B54" s="804" t="s">
        <v>1393</v>
      </c>
      <c r="C54" s="748"/>
      <c r="D54" s="748"/>
      <c r="E54" s="748"/>
      <c r="F54" s="748"/>
      <c r="G54" s="748"/>
      <c r="H54" s="748"/>
      <c r="I54" s="748"/>
      <c r="J54" s="748"/>
      <c r="K54" s="748"/>
      <c r="L54" s="748"/>
      <c r="M54" s="748"/>
      <c r="N54" s="748"/>
      <c r="O54" s="748"/>
      <c r="P54" s="748"/>
      <c r="Q54" s="742"/>
      <c r="AY54" s="466"/>
      <c r="AZ54" s="466"/>
      <c r="BA54" s="466"/>
      <c r="BB54" s="466"/>
      <c r="BC54" s="466"/>
      <c r="BD54" s="609"/>
      <c r="BE54" s="609"/>
      <c r="BF54" s="609"/>
      <c r="BG54" s="466"/>
      <c r="BH54" s="466"/>
      <c r="BI54" s="466"/>
      <c r="BJ54" s="466"/>
    </row>
    <row r="55" spans="1:74" s="416" customFormat="1" ht="12" customHeight="1" x14ac:dyDescent="0.25">
      <c r="A55" s="417"/>
      <c r="B55" s="804" t="s">
        <v>1394</v>
      </c>
      <c r="C55" s="748"/>
      <c r="D55" s="748"/>
      <c r="E55" s="748"/>
      <c r="F55" s="748"/>
      <c r="G55" s="748"/>
      <c r="H55" s="748"/>
      <c r="I55" s="748"/>
      <c r="J55" s="748"/>
      <c r="K55" s="748"/>
      <c r="L55" s="748"/>
      <c r="M55" s="748"/>
      <c r="N55" s="748"/>
      <c r="O55" s="748"/>
      <c r="P55" s="748"/>
      <c r="Q55" s="742"/>
      <c r="AY55" s="466"/>
      <c r="AZ55" s="466"/>
      <c r="BA55" s="466"/>
      <c r="BB55" s="466"/>
      <c r="BC55" s="466"/>
      <c r="BD55" s="609"/>
      <c r="BE55" s="609"/>
      <c r="BF55" s="609"/>
      <c r="BG55" s="466"/>
      <c r="BH55" s="466"/>
      <c r="BI55" s="466"/>
      <c r="BJ55" s="466"/>
    </row>
    <row r="56" spans="1:74" s="416" customFormat="1" ht="12" customHeight="1" x14ac:dyDescent="0.25">
      <c r="A56" s="417"/>
      <c r="B56" s="804" t="s">
        <v>1336</v>
      </c>
      <c r="C56" s="742"/>
      <c r="D56" s="742"/>
      <c r="E56" s="742"/>
      <c r="F56" s="742"/>
      <c r="G56" s="742"/>
      <c r="H56" s="742"/>
      <c r="I56" s="742"/>
      <c r="J56" s="742"/>
      <c r="K56" s="742"/>
      <c r="L56" s="742"/>
      <c r="M56" s="742"/>
      <c r="N56" s="742"/>
      <c r="O56" s="742"/>
      <c r="P56" s="742"/>
      <c r="Q56" s="742"/>
      <c r="AY56" s="466"/>
      <c r="AZ56" s="466"/>
      <c r="BA56" s="466"/>
      <c r="BB56" s="466"/>
      <c r="BC56" s="466"/>
      <c r="BD56" s="609"/>
      <c r="BE56" s="609"/>
      <c r="BF56" s="609"/>
      <c r="BG56" s="466"/>
      <c r="BH56" s="466"/>
      <c r="BI56" s="466"/>
      <c r="BJ56" s="466"/>
    </row>
    <row r="57" spans="1:74" s="265" customFormat="1" ht="12" customHeight="1" x14ac:dyDescent="0.25">
      <c r="A57" s="101"/>
      <c r="B57" s="779" t="s">
        <v>1395</v>
      </c>
      <c r="C57" s="763"/>
      <c r="D57" s="763"/>
      <c r="E57" s="763"/>
      <c r="F57" s="763"/>
      <c r="G57" s="763"/>
      <c r="H57" s="763"/>
      <c r="I57" s="763"/>
      <c r="J57" s="763"/>
      <c r="K57" s="763"/>
      <c r="L57" s="763"/>
      <c r="M57" s="763"/>
      <c r="N57" s="763"/>
      <c r="O57" s="763"/>
      <c r="P57" s="763"/>
      <c r="Q57" s="763"/>
      <c r="AY57" s="465"/>
      <c r="AZ57" s="465"/>
      <c r="BA57" s="465"/>
      <c r="BB57" s="465"/>
      <c r="BC57" s="465"/>
      <c r="BD57" s="608"/>
      <c r="BE57" s="608"/>
      <c r="BF57" s="608"/>
      <c r="BG57" s="465"/>
      <c r="BH57" s="465"/>
      <c r="BI57" s="465"/>
      <c r="BJ57" s="465"/>
    </row>
    <row r="58" spans="1:74" s="416" customFormat="1" ht="12" customHeight="1" x14ac:dyDescent="0.25">
      <c r="A58" s="417"/>
      <c r="B58" s="783" t="str">
        <f>"Notes: "&amp;"EIA completed modeling and analysis for this report on " &amp;Dates!D2&amp;"."</f>
        <v>Notes: EIA completed modeling and analysis for this report on Thursday November 4, 2021.</v>
      </c>
      <c r="C58" s="805"/>
      <c r="D58" s="805"/>
      <c r="E58" s="805"/>
      <c r="F58" s="805"/>
      <c r="G58" s="805"/>
      <c r="H58" s="805"/>
      <c r="I58" s="805"/>
      <c r="J58" s="805"/>
      <c r="K58" s="805"/>
      <c r="L58" s="805"/>
      <c r="M58" s="805"/>
      <c r="N58" s="805"/>
      <c r="O58" s="805"/>
      <c r="P58" s="805"/>
      <c r="Q58" s="784"/>
      <c r="AY58" s="466"/>
      <c r="AZ58" s="466"/>
      <c r="BA58" s="466"/>
      <c r="BB58" s="466"/>
      <c r="BC58" s="466"/>
      <c r="BD58" s="609"/>
      <c r="BE58" s="609"/>
      <c r="BF58" s="609"/>
      <c r="BG58" s="466"/>
      <c r="BH58" s="466"/>
      <c r="BI58" s="466"/>
      <c r="BJ58" s="466"/>
    </row>
    <row r="59" spans="1:74" s="416" customFormat="1" ht="12" customHeight="1" x14ac:dyDescent="0.25">
      <c r="A59" s="417"/>
      <c r="B59" s="756" t="s">
        <v>353</v>
      </c>
      <c r="C59" s="755"/>
      <c r="D59" s="755"/>
      <c r="E59" s="755"/>
      <c r="F59" s="755"/>
      <c r="G59" s="755"/>
      <c r="H59" s="755"/>
      <c r="I59" s="755"/>
      <c r="J59" s="755"/>
      <c r="K59" s="755"/>
      <c r="L59" s="755"/>
      <c r="M59" s="755"/>
      <c r="N59" s="755"/>
      <c r="O59" s="755"/>
      <c r="P59" s="755"/>
      <c r="Q59" s="755"/>
      <c r="AY59" s="466"/>
      <c r="AZ59" s="466"/>
      <c r="BA59" s="466"/>
      <c r="BB59" s="466"/>
      <c r="BC59" s="466"/>
      <c r="BD59" s="609"/>
      <c r="BE59" s="609"/>
      <c r="BF59" s="609"/>
      <c r="BG59" s="466"/>
      <c r="BH59" s="466"/>
      <c r="BI59" s="466"/>
      <c r="BJ59" s="466"/>
    </row>
    <row r="60" spans="1:74" s="416" customFormat="1" ht="12" customHeight="1" x14ac:dyDescent="0.25">
      <c r="A60" s="417"/>
      <c r="B60" s="779" t="s">
        <v>129</v>
      </c>
      <c r="C60" s="763"/>
      <c r="D60" s="763"/>
      <c r="E60" s="763"/>
      <c r="F60" s="763"/>
      <c r="G60" s="763"/>
      <c r="H60" s="763"/>
      <c r="I60" s="763"/>
      <c r="J60" s="763"/>
      <c r="K60" s="763"/>
      <c r="L60" s="763"/>
      <c r="M60" s="763"/>
      <c r="N60" s="763"/>
      <c r="O60" s="763"/>
      <c r="P60" s="763"/>
      <c r="Q60" s="763"/>
      <c r="AY60" s="466"/>
      <c r="AZ60" s="466"/>
      <c r="BA60" s="466"/>
      <c r="BB60" s="466"/>
      <c r="BC60" s="466"/>
      <c r="BD60" s="609"/>
      <c r="BE60" s="609"/>
      <c r="BF60" s="609"/>
      <c r="BG60" s="466"/>
      <c r="BH60" s="466"/>
      <c r="BI60" s="466"/>
      <c r="BJ60" s="466"/>
    </row>
    <row r="61" spans="1:74" s="416" customFormat="1" ht="12" customHeight="1" x14ac:dyDescent="0.25">
      <c r="A61" s="415"/>
      <c r="B61" s="749" t="s">
        <v>1337</v>
      </c>
      <c r="C61" s="805"/>
      <c r="D61" s="805"/>
      <c r="E61" s="805"/>
      <c r="F61" s="805"/>
      <c r="G61" s="805"/>
      <c r="H61" s="805"/>
      <c r="I61" s="805"/>
      <c r="J61" s="805"/>
      <c r="K61" s="805"/>
      <c r="L61" s="805"/>
      <c r="M61" s="805"/>
      <c r="N61" s="805"/>
      <c r="O61" s="805"/>
      <c r="P61" s="805"/>
      <c r="Q61" s="784"/>
      <c r="AY61" s="466"/>
      <c r="AZ61" s="466"/>
      <c r="BA61" s="466"/>
      <c r="BB61" s="466"/>
      <c r="BC61" s="466"/>
      <c r="BD61" s="609"/>
      <c r="BE61" s="609"/>
      <c r="BF61" s="609"/>
      <c r="BG61" s="466"/>
      <c r="BH61" s="466"/>
      <c r="BI61" s="466"/>
      <c r="BJ61" s="466"/>
    </row>
    <row r="62" spans="1:74" s="416" customFormat="1" ht="22.25" customHeight="1" x14ac:dyDescent="0.25">
      <c r="A62" s="415"/>
      <c r="B62" s="783" t="s">
        <v>1338</v>
      </c>
      <c r="C62" s="805"/>
      <c r="D62" s="805"/>
      <c r="E62" s="805"/>
      <c r="F62" s="805"/>
      <c r="G62" s="805"/>
      <c r="H62" s="805"/>
      <c r="I62" s="805"/>
      <c r="J62" s="805"/>
      <c r="K62" s="805"/>
      <c r="L62" s="805"/>
      <c r="M62" s="805"/>
      <c r="N62" s="805"/>
      <c r="O62" s="805"/>
      <c r="P62" s="805"/>
      <c r="Q62" s="784"/>
      <c r="AY62" s="466"/>
      <c r="AZ62" s="466"/>
      <c r="BA62" s="466"/>
      <c r="BB62" s="466"/>
      <c r="BC62" s="466"/>
      <c r="BD62" s="609"/>
      <c r="BE62" s="609"/>
      <c r="BF62" s="609"/>
      <c r="BG62" s="466"/>
      <c r="BH62" s="466"/>
      <c r="BI62" s="466"/>
      <c r="BJ62" s="466"/>
    </row>
    <row r="63" spans="1:74" s="416" customFormat="1" ht="12" customHeight="1" x14ac:dyDescent="0.25">
      <c r="A63" s="415"/>
      <c r="B63" s="783" t="s">
        <v>1339</v>
      </c>
      <c r="C63" s="805"/>
      <c r="D63" s="805"/>
      <c r="E63" s="805"/>
      <c r="F63" s="805"/>
      <c r="G63" s="805"/>
      <c r="H63" s="805"/>
      <c r="I63" s="805"/>
      <c r="J63" s="805"/>
      <c r="K63" s="805"/>
      <c r="L63" s="805"/>
      <c r="M63" s="805"/>
      <c r="N63" s="805"/>
      <c r="O63" s="805"/>
      <c r="P63" s="805"/>
      <c r="Q63" s="784"/>
      <c r="AY63" s="466"/>
      <c r="AZ63" s="466"/>
      <c r="BA63" s="466"/>
      <c r="BB63" s="466"/>
      <c r="BC63" s="466"/>
      <c r="BD63" s="609"/>
      <c r="BE63" s="609"/>
      <c r="BF63" s="609"/>
      <c r="BG63" s="466"/>
      <c r="BH63" s="466"/>
      <c r="BI63" s="466"/>
      <c r="BJ63" s="466"/>
    </row>
    <row r="64" spans="1:74" s="418" customFormat="1" ht="12" customHeight="1" x14ac:dyDescent="0.25">
      <c r="A64" s="393"/>
      <c r="B64" s="783" t="s">
        <v>1340</v>
      </c>
      <c r="C64" s="805"/>
      <c r="D64" s="805"/>
      <c r="E64" s="805"/>
      <c r="F64" s="805"/>
      <c r="G64" s="805"/>
      <c r="H64" s="805"/>
      <c r="I64" s="805"/>
      <c r="J64" s="805"/>
      <c r="K64" s="805"/>
      <c r="L64" s="805"/>
      <c r="M64" s="805"/>
      <c r="N64" s="805"/>
      <c r="O64" s="805"/>
      <c r="P64" s="805"/>
      <c r="Q64" s="784"/>
      <c r="AY64" s="462"/>
      <c r="AZ64" s="462"/>
      <c r="BA64" s="462"/>
      <c r="BB64" s="462"/>
      <c r="BC64" s="462"/>
      <c r="BD64" s="610"/>
      <c r="BE64" s="610"/>
      <c r="BF64" s="610"/>
      <c r="BG64" s="462"/>
      <c r="BH64" s="462"/>
      <c r="BI64" s="462"/>
      <c r="BJ64" s="462"/>
    </row>
    <row r="65" spans="1:74" ht="12.5" x14ac:dyDescent="0.25">
      <c r="A65" s="101"/>
      <c r="B65" s="783" t="s">
        <v>838</v>
      </c>
      <c r="C65" s="784"/>
      <c r="D65" s="784"/>
      <c r="E65" s="784"/>
      <c r="F65" s="784"/>
      <c r="G65" s="784"/>
      <c r="H65" s="784"/>
      <c r="I65" s="784"/>
      <c r="J65" s="784"/>
      <c r="K65" s="784"/>
      <c r="L65" s="784"/>
      <c r="M65" s="784"/>
      <c r="N65" s="784"/>
      <c r="O65" s="784"/>
      <c r="P65" s="784"/>
      <c r="Q65" s="742"/>
      <c r="BK65" s="344"/>
      <c r="BL65" s="344"/>
      <c r="BM65" s="344"/>
      <c r="BN65" s="344"/>
      <c r="BO65" s="344"/>
      <c r="BP65" s="344"/>
      <c r="BQ65" s="344"/>
      <c r="BR65" s="344"/>
      <c r="BS65" s="344"/>
      <c r="BT65" s="344"/>
      <c r="BU65" s="344"/>
      <c r="BV65" s="344"/>
    </row>
    <row r="66" spans="1:74" ht="12.5" customHeight="1" x14ac:dyDescent="0.25">
      <c r="A66" s="101"/>
      <c r="B66" s="771" t="s">
        <v>1380</v>
      </c>
      <c r="C66" s="742"/>
      <c r="D66" s="742"/>
      <c r="E66" s="742"/>
      <c r="F66" s="742"/>
      <c r="G66" s="742"/>
      <c r="H66" s="742"/>
      <c r="I66" s="742"/>
      <c r="J66" s="742"/>
      <c r="K66" s="742"/>
      <c r="L66" s="742"/>
      <c r="M66" s="742"/>
      <c r="N66" s="742"/>
      <c r="O66" s="742"/>
      <c r="P66" s="742"/>
      <c r="Q66" s="742"/>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1.36328125" style="112" customWidth="1"/>
    <col min="2" max="2" width="17" style="112" customWidth="1"/>
    <col min="3" max="50" width="6.6328125" style="112" customWidth="1"/>
    <col min="51" max="55" width="6.6328125" style="341" customWidth="1"/>
    <col min="56" max="58" width="6.6328125" style="611" customWidth="1"/>
    <col min="59" max="62" width="6.6328125" style="341" customWidth="1"/>
    <col min="63" max="74" width="6.6328125" style="112" customWidth="1"/>
    <col min="75" max="16384" width="9.6328125" style="112"/>
  </cols>
  <sheetData>
    <row r="1" spans="1:74" ht="15.65" customHeight="1" x14ac:dyDescent="0.3">
      <c r="A1" s="766" t="s">
        <v>798</v>
      </c>
      <c r="B1" s="814" t="s">
        <v>1360</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116"/>
    </row>
    <row r="2" spans="1:74" ht="13.25" customHeight="1"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1157</v>
      </c>
      <c r="B6" s="199" t="s">
        <v>435</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4.3090147099999996</v>
      </c>
      <c r="AN6" s="692">
        <v>3.75609422</v>
      </c>
      <c r="AO6" s="692">
        <v>3.6119322700000001</v>
      </c>
      <c r="AP6" s="692">
        <v>3.50901387</v>
      </c>
      <c r="AQ6" s="692">
        <v>3.3896111100000001</v>
      </c>
      <c r="AR6" s="692">
        <v>4.0195711799999998</v>
      </c>
      <c r="AS6" s="692">
        <v>5.4365921899999998</v>
      </c>
      <c r="AT6" s="692">
        <v>5.2946331300000002</v>
      </c>
      <c r="AU6" s="692">
        <v>3.8546163500000001</v>
      </c>
      <c r="AV6" s="692">
        <v>3.2896772400000001</v>
      </c>
      <c r="AW6" s="692">
        <v>3.4016584999999999</v>
      </c>
      <c r="AX6" s="692">
        <v>4.2979852799999998</v>
      </c>
      <c r="AY6" s="692">
        <v>4.6863192900000001</v>
      </c>
      <c r="AZ6" s="692">
        <v>4.3154239399999996</v>
      </c>
      <c r="BA6" s="692">
        <v>3.9322756499999998</v>
      </c>
      <c r="BB6" s="692">
        <v>3.36020728</v>
      </c>
      <c r="BC6" s="692">
        <v>3.2016665899999999</v>
      </c>
      <c r="BD6" s="692">
        <v>4.2640951600000001</v>
      </c>
      <c r="BE6" s="692">
        <v>4.6782197400000003</v>
      </c>
      <c r="BF6" s="692">
        <v>4.9757601100000004</v>
      </c>
      <c r="BG6" s="692">
        <v>4.0987669832</v>
      </c>
      <c r="BH6" s="692">
        <v>3.3842452742</v>
      </c>
      <c r="BI6" s="693">
        <v>3.3750789999999999</v>
      </c>
      <c r="BJ6" s="693">
        <v>4.3026530000000003</v>
      </c>
      <c r="BK6" s="693">
        <v>4.5622480000000003</v>
      </c>
      <c r="BL6" s="693">
        <v>4.0541559999999999</v>
      </c>
      <c r="BM6" s="693">
        <v>3.7347769999999998</v>
      </c>
      <c r="BN6" s="693">
        <v>3.3007900000000001</v>
      </c>
      <c r="BO6" s="693">
        <v>3.130582</v>
      </c>
      <c r="BP6" s="693">
        <v>3.9015</v>
      </c>
      <c r="BQ6" s="693">
        <v>4.5543469999999999</v>
      </c>
      <c r="BR6" s="693">
        <v>4.5995350000000004</v>
      </c>
      <c r="BS6" s="693">
        <v>3.7303679999999999</v>
      </c>
      <c r="BT6" s="693">
        <v>3.393748</v>
      </c>
      <c r="BU6" s="693">
        <v>3.3808020000000001</v>
      </c>
      <c r="BV6" s="693">
        <v>4.2232900000000004</v>
      </c>
    </row>
    <row r="7" spans="1:74" ht="11.15" customHeight="1" x14ac:dyDescent="0.25">
      <c r="A7" s="111" t="s">
        <v>1158</v>
      </c>
      <c r="B7" s="184" t="s">
        <v>468</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11.875003960000001</v>
      </c>
      <c r="AN7" s="692">
        <v>10.628218309999999</v>
      </c>
      <c r="AO7" s="692">
        <v>9.6491553900000007</v>
      </c>
      <c r="AP7" s="692">
        <v>9.5514051700000007</v>
      </c>
      <c r="AQ7" s="692">
        <v>9.3836939099999999</v>
      </c>
      <c r="AR7" s="692">
        <v>11.61540795</v>
      </c>
      <c r="AS7" s="692">
        <v>16.517231450000001</v>
      </c>
      <c r="AT7" s="692">
        <v>15.41020795</v>
      </c>
      <c r="AU7" s="692">
        <v>11.62058077</v>
      </c>
      <c r="AV7" s="692">
        <v>9.1297948600000005</v>
      </c>
      <c r="AW7" s="692">
        <v>9.4974796599999998</v>
      </c>
      <c r="AX7" s="692">
        <v>12.23215473</v>
      </c>
      <c r="AY7" s="692">
        <v>13.10205317</v>
      </c>
      <c r="AZ7" s="692">
        <v>11.969636319999999</v>
      </c>
      <c r="BA7" s="692">
        <v>10.980689229999999</v>
      </c>
      <c r="BB7" s="692">
        <v>8.9025303000000005</v>
      </c>
      <c r="BC7" s="692">
        <v>9.0643984500000006</v>
      </c>
      <c r="BD7" s="692">
        <v>12.381118069999999</v>
      </c>
      <c r="BE7" s="692">
        <v>14.809121510000001</v>
      </c>
      <c r="BF7" s="692">
        <v>15.013498029999999</v>
      </c>
      <c r="BG7" s="692">
        <v>12.313926741</v>
      </c>
      <c r="BH7" s="692">
        <v>9.2692833399999994</v>
      </c>
      <c r="BI7" s="693">
        <v>9.5706869999999995</v>
      </c>
      <c r="BJ7" s="693">
        <v>12.56695</v>
      </c>
      <c r="BK7" s="693">
        <v>13.47434</v>
      </c>
      <c r="BL7" s="693">
        <v>11.947190000000001</v>
      </c>
      <c r="BM7" s="693">
        <v>11.22275</v>
      </c>
      <c r="BN7" s="693">
        <v>9.1820009999999996</v>
      </c>
      <c r="BO7" s="693">
        <v>9.1972109999999994</v>
      </c>
      <c r="BP7" s="693">
        <v>11.91513</v>
      </c>
      <c r="BQ7" s="693">
        <v>14.38381</v>
      </c>
      <c r="BR7" s="693">
        <v>13.91048</v>
      </c>
      <c r="BS7" s="693">
        <v>11.351129999999999</v>
      </c>
      <c r="BT7" s="693">
        <v>9.4658870000000004</v>
      </c>
      <c r="BU7" s="693">
        <v>9.8081040000000002</v>
      </c>
      <c r="BV7" s="693">
        <v>12.55142</v>
      </c>
    </row>
    <row r="8" spans="1:74" ht="11.15" customHeight="1" x14ac:dyDescent="0.25">
      <c r="A8" s="111" t="s">
        <v>1159</v>
      </c>
      <c r="B8" s="199" t="s">
        <v>436</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16.75736371</v>
      </c>
      <c r="AN8" s="692">
        <v>15.674385750000001</v>
      </c>
      <c r="AO8" s="692">
        <v>13.97042233</v>
      </c>
      <c r="AP8" s="692">
        <v>12.83710872</v>
      </c>
      <c r="AQ8" s="692">
        <v>13.36970664</v>
      </c>
      <c r="AR8" s="692">
        <v>17.455130860000001</v>
      </c>
      <c r="AS8" s="692">
        <v>22.836719389999999</v>
      </c>
      <c r="AT8" s="692">
        <v>19.651342960000001</v>
      </c>
      <c r="AU8" s="692">
        <v>14.040628480000001</v>
      </c>
      <c r="AV8" s="692">
        <v>12.74067455</v>
      </c>
      <c r="AW8" s="692">
        <v>13.287285860000001</v>
      </c>
      <c r="AX8" s="692">
        <v>17.375552679999998</v>
      </c>
      <c r="AY8" s="692">
        <v>18.114520420000002</v>
      </c>
      <c r="AZ8" s="692">
        <v>17.62500872</v>
      </c>
      <c r="BA8" s="692">
        <v>14.466241350000001</v>
      </c>
      <c r="BB8" s="692">
        <v>12.264365829999999</v>
      </c>
      <c r="BC8" s="692">
        <v>13.025008619999999</v>
      </c>
      <c r="BD8" s="692">
        <v>17.85687351</v>
      </c>
      <c r="BE8" s="692">
        <v>19.735552330000001</v>
      </c>
      <c r="BF8" s="692">
        <v>21.214649690000002</v>
      </c>
      <c r="BG8" s="692">
        <v>15.455026765</v>
      </c>
      <c r="BH8" s="692">
        <v>12.895631642</v>
      </c>
      <c r="BI8" s="693">
        <v>13.700670000000001</v>
      </c>
      <c r="BJ8" s="693">
        <v>17.805299999999999</v>
      </c>
      <c r="BK8" s="693">
        <v>17.92259</v>
      </c>
      <c r="BL8" s="693">
        <v>15.611739999999999</v>
      </c>
      <c r="BM8" s="693">
        <v>14.12111</v>
      </c>
      <c r="BN8" s="693">
        <v>12.25694</v>
      </c>
      <c r="BO8" s="693">
        <v>13.10219</v>
      </c>
      <c r="BP8" s="693">
        <v>16.312660000000001</v>
      </c>
      <c r="BQ8" s="693">
        <v>19.404789999999998</v>
      </c>
      <c r="BR8" s="693">
        <v>18.846060000000001</v>
      </c>
      <c r="BS8" s="693">
        <v>14.329050000000001</v>
      </c>
      <c r="BT8" s="693">
        <v>12.77956</v>
      </c>
      <c r="BU8" s="693">
        <v>13.82911</v>
      </c>
      <c r="BV8" s="693">
        <v>17.958030000000001</v>
      </c>
    </row>
    <row r="9" spans="1:74" ht="11.15" customHeight="1" x14ac:dyDescent="0.25">
      <c r="A9" s="111" t="s">
        <v>1160</v>
      </c>
      <c r="B9" s="199" t="s">
        <v>437</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10.32208445</v>
      </c>
      <c r="AN9" s="692">
        <v>9.1240628600000004</v>
      </c>
      <c r="AO9" s="692">
        <v>8.1328683399999999</v>
      </c>
      <c r="AP9" s="692">
        <v>7.2009509300000003</v>
      </c>
      <c r="AQ9" s="692">
        <v>6.9212888100000001</v>
      </c>
      <c r="AR9" s="692">
        <v>9.6147828499999992</v>
      </c>
      <c r="AS9" s="692">
        <v>11.67581406</v>
      </c>
      <c r="AT9" s="692">
        <v>10.33895843</v>
      </c>
      <c r="AU9" s="692">
        <v>7.9536336299999997</v>
      </c>
      <c r="AV9" s="692">
        <v>7.1290491600000001</v>
      </c>
      <c r="AW9" s="692">
        <v>7.4922122900000003</v>
      </c>
      <c r="AX9" s="692">
        <v>9.9227130100000007</v>
      </c>
      <c r="AY9" s="692">
        <v>10.60196711</v>
      </c>
      <c r="AZ9" s="692">
        <v>10.776756900000001</v>
      </c>
      <c r="BA9" s="692">
        <v>8.5674339100000001</v>
      </c>
      <c r="BB9" s="692">
        <v>6.9632910800000003</v>
      </c>
      <c r="BC9" s="692">
        <v>6.9378563399999997</v>
      </c>
      <c r="BD9" s="692">
        <v>9.7984383200000007</v>
      </c>
      <c r="BE9" s="692">
        <v>11.04788911</v>
      </c>
      <c r="BF9" s="692">
        <v>11.167608059999999</v>
      </c>
      <c r="BG9" s="692">
        <v>9.0816760091000006</v>
      </c>
      <c r="BH9" s="692">
        <v>7.1103989676000001</v>
      </c>
      <c r="BI9" s="693">
        <v>7.8744360000000002</v>
      </c>
      <c r="BJ9" s="693">
        <v>10.98663</v>
      </c>
      <c r="BK9" s="693">
        <v>11.88147</v>
      </c>
      <c r="BL9" s="693">
        <v>10.41643</v>
      </c>
      <c r="BM9" s="693">
        <v>9.0328719999999993</v>
      </c>
      <c r="BN9" s="693">
        <v>7.4665020000000002</v>
      </c>
      <c r="BO9" s="693">
        <v>7.5501930000000002</v>
      </c>
      <c r="BP9" s="693">
        <v>9.5935670000000002</v>
      </c>
      <c r="BQ9" s="693">
        <v>11.75407</v>
      </c>
      <c r="BR9" s="693">
        <v>11.694649999999999</v>
      </c>
      <c r="BS9" s="693">
        <v>9.3579559999999997</v>
      </c>
      <c r="BT9" s="693">
        <v>7.9257869999999997</v>
      </c>
      <c r="BU9" s="693">
        <v>8.7303689999999996</v>
      </c>
      <c r="BV9" s="693">
        <v>11.93927</v>
      </c>
    </row>
    <row r="10" spans="1:74" ht="11.15" customHeight="1" x14ac:dyDescent="0.25">
      <c r="A10" s="111" t="s">
        <v>1161</v>
      </c>
      <c r="B10" s="199" t="s">
        <v>438</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30.684486249999999</v>
      </c>
      <c r="AN10" s="692">
        <v>27.72253662</v>
      </c>
      <c r="AO10" s="692">
        <v>25.873461559999999</v>
      </c>
      <c r="AP10" s="692">
        <v>25.209698079999999</v>
      </c>
      <c r="AQ10" s="692">
        <v>27.330296780000001</v>
      </c>
      <c r="AR10" s="692">
        <v>33.790315620000001</v>
      </c>
      <c r="AS10" s="692">
        <v>42.038044620000001</v>
      </c>
      <c r="AT10" s="692">
        <v>40.028107900000002</v>
      </c>
      <c r="AU10" s="692">
        <v>32.682966540000002</v>
      </c>
      <c r="AV10" s="692">
        <v>26.4977847</v>
      </c>
      <c r="AW10" s="692">
        <v>25.642105560000001</v>
      </c>
      <c r="AX10" s="692">
        <v>33.13939792</v>
      </c>
      <c r="AY10" s="692">
        <v>35.069432569999996</v>
      </c>
      <c r="AZ10" s="692">
        <v>31.97535452</v>
      </c>
      <c r="BA10" s="692">
        <v>28.168896360000002</v>
      </c>
      <c r="BB10" s="692">
        <v>24.392757289999999</v>
      </c>
      <c r="BC10" s="692">
        <v>27.303342799999999</v>
      </c>
      <c r="BD10" s="692">
        <v>33.358602769999997</v>
      </c>
      <c r="BE10" s="692">
        <v>38.547220770000003</v>
      </c>
      <c r="BF10" s="692">
        <v>39.447870539999997</v>
      </c>
      <c r="BG10" s="692">
        <v>33.933097353999997</v>
      </c>
      <c r="BH10" s="692">
        <v>27.366392755</v>
      </c>
      <c r="BI10" s="693">
        <v>25.990790000000001</v>
      </c>
      <c r="BJ10" s="693">
        <v>32.902140000000003</v>
      </c>
      <c r="BK10" s="693">
        <v>33.489800000000002</v>
      </c>
      <c r="BL10" s="693">
        <v>29.321950000000001</v>
      </c>
      <c r="BM10" s="693">
        <v>27.046330000000001</v>
      </c>
      <c r="BN10" s="693">
        <v>24.21931</v>
      </c>
      <c r="BO10" s="693">
        <v>27.146920000000001</v>
      </c>
      <c r="BP10" s="693">
        <v>33.283320000000003</v>
      </c>
      <c r="BQ10" s="693">
        <v>38.563470000000002</v>
      </c>
      <c r="BR10" s="693">
        <v>37.789529999999999</v>
      </c>
      <c r="BS10" s="693">
        <v>33.040210000000002</v>
      </c>
      <c r="BT10" s="693">
        <v>27.254190000000001</v>
      </c>
      <c r="BU10" s="693">
        <v>26.231110000000001</v>
      </c>
      <c r="BV10" s="693">
        <v>33.238939999999999</v>
      </c>
    </row>
    <row r="11" spans="1:74" ht="11.15" customHeight="1" x14ac:dyDescent="0.25">
      <c r="A11" s="111" t="s">
        <v>1162</v>
      </c>
      <c r="B11" s="199" t="s">
        <v>439</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10.356480879999999</v>
      </c>
      <c r="AN11" s="692">
        <v>9.9834420799999997</v>
      </c>
      <c r="AO11" s="692">
        <v>8.6916701199999995</v>
      </c>
      <c r="AP11" s="692">
        <v>7.5588864300000003</v>
      </c>
      <c r="AQ11" s="692">
        <v>8.0846155199999998</v>
      </c>
      <c r="AR11" s="692">
        <v>10.385908369999999</v>
      </c>
      <c r="AS11" s="692">
        <v>13.233765959999999</v>
      </c>
      <c r="AT11" s="692">
        <v>13.028582050000001</v>
      </c>
      <c r="AU11" s="692">
        <v>10.928076089999999</v>
      </c>
      <c r="AV11" s="692">
        <v>7.90272562</v>
      </c>
      <c r="AW11" s="692">
        <v>7.7143253700000001</v>
      </c>
      <c r="AX11" s="692">
        <v>10.93585515</v>
      </c>
      <c r="AY11" s="692">
        <v>12.37268289</v>
      </c>
      <c r="AZ11" s="692">
        <v>11.859694470000001</v>
      </c>
      <c r="BA11" s="692">
        <v>9.5632526799999997</v>
      </c>
      <c r="BB11" s="692">
        <v>7.5582040700000004</v>
      </c>
      <c r="BC11" s="692">
        <v>7.8045607300000004</v>
      </c>
      <c r="BD11" s="692">
        <v>10.220292990000001</v>
      </c>
      <c r="BE11" s="692">
        <v>12.19709235</v>
      </c>
      <c r="BF11" s="692">
        <v>12.723450529999999</v>
      </c>
      <c r="BG11" s="692">
        <v>10.959358592999999</v>
      </c>
      <c r="BH11" s="692">
        <v>8.1820099578000001</v>
      </c>
      <c r="BI11" s="693">
        <v>8.0924420000000001</v>
      </c>
      <c r="BJ11" s="693">
        <v>10.930529999999999</v>
      </c>
      <c r="BK11" s="693">
        <v>11.94833</v>
      </c>
      <c r="BL11" s="693">
        <v>10.740819999999999</v>
      </c>
      <c r="BM11" s="693">
        <v>9.0836380000000005</v>
      </c>
      <c r="BN11" s="693">
        <v>7.6494549999999997</v>
      </c>
      <c r="BO11" s="693">
        <v>7.8889509999999996</v>
      </c>
      <c r="BP11" s="693">
        <v>10.478770000000001</v>
      </c>
      <c r="BQ11" s="693">
        <v>12.426589999999999</v>
      </c>
      <c r="BR11" s="693">
        <v>12.766629999999999</v>
      </c>
      <c r="BS11" s="693">
        <v>10.95922</v>
      </c>
      <c r="BT11" s="693">
        <v>8.2391690000000004</v>
      </c>
      <c r="BU11" s="693">
        <v>8.1657630000000001</v>
      </c>
      <c r="BV11" s="693">
        <v>11.25066</v>
      </c>
    </row>
    <row r="12" spans="1:74" ht="11.15" customHeight="1" x14ac:dyDescent="0.25">
      <c r="A12" s="111" t="s">
        <v>1163</v>
      </c>
      <c r="B12" s="199" t="s">
        <v>440</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17.379800379999999</v>
      </c>
      <c r="AN12" s="692">
        <v>16.360990879999999</v>
      </c>
      <c r="AO12" s="692">
        <v>15.03566747</v>
      </c>
      <c r="AP12" s="692">
        <v>14.314656019999999</v>
      </c>
      <c r="AQ12" s="692">
        <v>16.61455896</v>
      </c>
      <c r="AR12" s="692">
        <v>21.923559189999999</v>
      </c>
      <c r="AS12" s="692">
        <v>27.029752989999999</v>
      </c>
      <c r="AT12" s="692">
        <v>26.810658669999999</v>
      </c>
      <c r="AU12" s="692">
        <v>22.57100655</v>
      </c>
      <c r="AV12" s="692">
        <v>16.801881349999999</v>
      </c>
      <c r="AW12" s="692">
        <v>14.13360529</v>
      </c>
      <c r="AX12" s="692">
        <v>17.56830501</v>
      </c>
      <c r="AY12" s="692">
        <v>20.444062519999999</v>
      </c>
      <c r="AZ12" s="692">
        <v>18.437644070000001</v>
      </c>
      <c r="BA12" s="692">
        <v>17.88670308</v>
      </c>
      <c r="BB12" s="692">
        <v>13.45722958</v>
      </c>
      <c r="BC12" s="692">
        <v>15.179110379999999</v>
      </c>
      <c r="BD12" s="692">
        <v>20.905042330000001</v>
      </c>
      <c r="BE12" s="692">
        <v>25.07428505</v>
      </c>
      <c r="BF12" s="692">
        <v>26.250729020000001</v>
      </c>
      <c r="BG12" s="692">
        <v>23.076665596000002</v>
      </c>
      <c r="BH12" s="692">
        <v>17.755444934</v>
      </c>
      <c r="BI12" s="693">
        <v>14.77435</v>
      </c>
      <c r="BJ12" s="693">
        <v>17.242460000000001</v>
      </c>
      <c r="BK12" s="693">
        <v>19.15108</v>
      </c>
      <c r="BL12" s="693">
        <v>14.863490000000001</v>
      </c>
      <c r="BM12" s="693">
        <v>15.745430000000001</v>
      </c>
      <c r="BN12" s="693">
        <v>13.241289999999999</v>
      </c>
      <c r="BO12" s="693">
        <v>15.63416</v>
      </c>
      <c r="BP12" s="693">
        <v>21.462050000000001</v>
      </c>
      <c r="BQ12" s="693">
        <v>25.701830000000001</v>
      </c>
      <c r="BR12" s="693">
        <v>27.130749999999999</v>
      </c>
      <c r="BS12" s="693">
        <v>22.872219999999999</v>
      </c>
      <c r="BT12" s="693">
        <v>17.037579999999998</v>
      </c>
      <c r="BU12" s="693">
        <v>14.783670000000001</v>
      </c>
      <c r="BV12" s="693">
        <v>18.294429999999998</v>
      </c>
    </row>
    <row r="13" spans="1:74" ht="11.15" customHeight="1" x14ac:dyDescent="0.25">
      <c r="A13" s="111" t="s">
        <v>1164</v>
      </c>
      <c r="B13" s="199" t="s">
        <v>441</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8.3172286999999994</v>
      </c>
      <c r="AN13" s="692">
        <v>7.3452341299999997</v>
      </c>
      <c r="AO13" s="692">
        <v>6.8642945500000003</v>
      </c>
      <c r="AP13" s="692">
        <v>6.8986731700000004</v>
      </c>
      <c r="AQ13" s="692">
        <v>8.65161962</v>
      </c>
      <c r="AR13" s="692">
        <v>10.142581010000001</v>
      </c>
      <c r="AS13" s="692">
        <v>12.93897572</v>
      </c>
      <c r="AT13" s="692">
        <v>13.31618529</v>
      </c>
      <c r="AU13" s="692">
        <v>9.9248495099999996</v>
      </c>
      <c r="AV13" s="692">
        <v>8.0811835900000002</v>
      </c>
      <c r="AW13" s="692">
        <v>7.2586995700000001</v>
      </c>
      <c r="AX13" s="692">
        <v>8.6854387400000004</v>
      </c>
      <c r="AY13" s="692">
        <v>8.7641243499999995</v>
      </c>
      <c r="AZ13" s="692">
        <v>7.4865538999999997</v>
      </c>
      <c r="BA13" s="692">
        <v>7.4697391499999997</v>
      </c>
      <c r="BB13" s="692">
        <v>7.1313009699999999</v>
      </c>
      <c r="BC13" s="692">
        <v>8.1155943199999996</v>
      </c>
      <c r="BD13" s="692">
        <v>11.610655830000001</v>
      </c>
      <c r="BE13" s="692">
        <v>13.06081339</v>
      </c>
      <c r="BF13" s="692">
        <v>12.249859300000001</v>
      </c>
      <c r="BG13" s="692">
        <v>9.6985749043999991</v>
      </c>
      <c r="BH13" s="692">
        <v>7.4948083163000003</v>
      </c>
      <c r="BI13" s="693">
        <v>7.1432019999999996</v>
      </c>
      <c r="BJ13" s="693">
        <v>8.7632630000000002</v>
      </c>
      <c r="BK13" s="693">
        <v>8.5929739999999999</v>
      </c>
      <c r="BL13" s="693">
        <v>7.1233599999999999</v>
      </c>
      <c r="BM13" s="693">
        <v>7.1534579999999997</v>
      </c>
      <c r="BN13" s="693">
        <v>6.8775409999999999</v>
      </c>
      <c r="BO13" s="693">
        <v>7.9820060000000002</v>
      </c>
      <c r="BP13" s="693">
        <v>10.418150000000001</v>
      </c>
      <c r="BQ13" s="693">
        <v>12.24114</v>
      </c>
      <c r="BR13" s="693">
        <v>12.420820000000001</v>
      </c>
      <c r="BS13" s="693">
        <v>9.6785840000000007</v>
      </c>
      <c r="BT13" s="693">
        <v>7.8937229999999996</v>
      </c>
      <c r="BU13" s="693">
        <v>7.3574390000000003</v>
      </c>
      <c r="BV13" s="693">
        <v>8.9207479999999997</v>
      </c>
    </row>
    <row r="14" spans="1:74" ht="11.15" customHeight="1" x14ac:dyDescent="0.25">
      <c r="A14" s="111" t="s">
        <v>1165</v>
      </c>
      <c r="B14" s="199" t="s">
        <v>242</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13.94001495</v>
      </c>
      <c r="AN14" s="692">
        <v>10.94611153</v>
      </c>
      <c r="AO14" s="692">
        <v>11.77421303</v>
      </c>
      <c r="AP14" s="692">
        <v>10.009580379999999</v>
      </c>
      <c r="AQ14" s="692">
        <v>11.28722924</v>
      </c>
      <c r="AR14" s="692">
        <v>11.907075300000001</v>
      </c>
      <c r="AS14" s="692">
        <v>14.79373082</v>
      </c>
      <c r="AT14" s="692">
        <v>14.52120255</v>
      </c>
      <c r="AU14" s="692">
        <v>13.73382758</v>
      </c>
      <c r="AV14" s="692">
        <v>13.14595735</v>
      </c>
      <c r="AW14" s="692">
        <v>10.567469620000001</v>
      </c>
      <c r="AX14" s="692">
        <v>14.879823979999999</v>
      </c>
      <c r="AY14" s="692">
        <v>13.636343249999999</v>
      </c>
      <c r="AZ14" s="692">
        <v>12.23074898</v>
      </c>
      <c r="BA14" s="692">
        <v>13.14237112</v>
      </c>
      <c r="BB14" s="692">
        <v>9.8036779000000003</v>
      </c>
      <c r="BC14" s="692">
        <v>10.48341398</v>
      </c>
      <c r="BD14" s="692">
        <v>11.93298781</v>
      </c>
      <c r="BE14" s="692">
        <v>15.359322880000001</v>
      </c>
      <c r="BF14" s="692">
        <v>14.76002312</v>
      </c>
      <c r="BG14" s="692">
        <v>13.02924816</v>
      </c>
      <c r="BH14" s="692">
        <v>12.138913326999999</v>
      </c>
      <c r="BI14" s="693">
        <v>10.085940000000001</v>
      </c>
      <c r="BJ14" s="693">
        <v>14.86628</v>
      </c>
      <c r="BK14" s="693">
        <v>13.129239999999999</v>
      </c>
      <c r="BL14" s="693">
        <v>11.47926</v>
      </c>
      <c r="BM14" s="693">
        <v>12.02078</v>
      </c>
      <c r="BN14" s="693">
        <v>9.4648099999999999</v>
      </c>
      <c r="BO14" s="693">
        <v>10.274179999999999</v>
      </c>
      <c r="BP14" s="693">
        <v>11.16757</v>
      </c>
      <c r="BQ14" s="693">
        <v>13.59178</v>
      </c>
      <c r="BR14" s="693">
        <v>13.478540000000001</v>
      </c>
      <c r="BS14" s="693">
        <v>12.35514</v>
      </c>
      <c r="BT14" s="693">
        <v>11.82718</v>
      </c>
      <c r="BU14" s="693">
        <v>10.052490000000001</v>
      </c>
      <c r="BV14" s="693">
        <v>14.81142</v>
      </c>
    </row>
    <row r="15" spans="1:74" ht="11.15" customHeight="1" x14ac:dyDescent="0.25">
      <c r="A15" s="111" t="s">
        <v>1166</v>
      </c>
      <c r="B15" s="199" t="s">
        <v>243</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0.47134097000000003</v>
      </c>
      <c r="AN15" s="692">
        <v>0.38840251999999997</v>
      </c>
      <c r="AO15" s="692">
        <v>0.40189566999999998</v>
      </c>
      <c r="AP15" s="692">
        <v>0.37460451</v>
      </c>
      <c r="AQ15" s="692">
        <v>0.37926385000000001</v>
      </c>
      <c r="AR15" s="692">
        <v>0.38812985999999999</v>
      </c>
      <c r="AS15" s="692">
        <v>0.39019953000000002</v>
      </c>
      <c r="AT15" s="692">
        <v>0.40120928</v>
      </c>
      <c r="AU15" s="692">
        <v>0.39591368999999998</v>
      </c>
      <c r="AV15" s="692">
        <v>0.42648139000000002</v>
      </c>
      <c r="AW15" s="692">
        <v>0.44889715000000002</v>
      </c>
      <c r="AX15" s="692">
        <v>0.46665099999999998</v>
      </c>
      <c r="AY15" s="692">
        <v>0.45132330999999998</v>
      </c>
      <c r="AZ15" s="692">
        <v>0.39899276</v>
      </c>
      <c r="BA15" s="692">
        <v>0.41993466000000002</v>
      </c>
      <c r="BB15" s="692">
        <v>0.37719117000000002</v>
      </c>
      <c r="BC15" s="692">
        <v>0.38071632</v>
      </c>
      <c r="BD15" s="692">
        <v>0.38320801999999998</v>
      </c>
      <c r="BE15" s="692">
        <v>0.40271958000000002</v>
      </c>
      <c r="BF15" s="692">
        <v>0.40918367999999999</v>
      </c>
      <c r="BG15" s="692">
        <v>0.39521699999999998</v>
      </c>
      <c r="BH15" s="692">
        <v>0.42107672000000002</v>
      </c>
      <c r="BI15" s="693">
        <v>0.44041130000000001</v>
      </c>
      <c r="BJ15" s="693">
        <v>0.45628030000000003</v>
      </c>
      <c r="BK15" s="693">
        <v>0.44131120000000001</v>
      </c>
      <c r="BL15" s="693">
        <v>0.39008979999999999</v>
      </c>
      <c r="BM15" s="693">
        <v>0.41091879999999997</v>
      </c>
      <c r="BN15" s="693">
        <v>0.3688729</v>
      </c>
      <c r="BO15" s="693">
        <v>0.37253049999999999</v>
      </c>
      <c r="BP15" s="693">
        <v>0.37571490000000002</v>
      </c>
      <c r="BQ15" s="693">
        <v>0.39595760000000002</v>
      </c>
      <c r="BR15" s="693">
        <v>0.40328589999999997</v>
      </c>
      <c r="BS15" s="693">
        <v>0.38999030000000001</v>
      </c>
      <c r="BT15" s="693">
        <v>0.41605890000000001</v>
      </c>
      <c r="BU15" s="693">
        <v>0.4358032</v>
      </c>
      <c r="BV15" s="693">
        <v>0.45213890000000001</v>
      </c>
    </row>
    <row r="16" spans="1:74" ht="11.15" customHeight="1" x14ac:dyDescent="0.25">
      <c r="A16" s="111" t="s">
        <v>1167</v>
      </c>
      <c r="B16" s="199" t="s">
        <v>443</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124.41281896</v>
      </c>
      <c r="AN16" s="692">
        <v>111.92947890000001</v>
      </c>
      <c r="AO16" s="692">
        <v>104.00558073000001</v>
      </c>
      <c r="AP16" s="692">
        <v>97.46457728</v>
      </c>
      <c r="AQ16" s="692">
        <v>105.41188443999999</v>
      </c>
      <c r="AR16" s="692">
        <v>131.24246219</v>
      </c>
      <c r="AS16" s="692">
        <v>166.89082672999999</v>
      </c>
      <c r="AT16" s="692">
        <v>158.80108820999999</v>
      </c>
      <c r="AU16" s="692">
        <v>127.70609919</v>
      </c>
      <c r="AV16" s="692">
        <v>105.14520981</v>
      </c>
      <c r="AW16" s="692">
        <v>99.443738870000004</v>
      </c>
      <c r="AX16" s="692">
        <v>129.50387749999999</v>
      </c>
      <c r="AY16" s="692">
        <v>137.24282887999999</v>
      </c>
      <c r="AZ16" s="692">
        <v>127.07581458</v>
      </c>
      <c r="BA16" s="692">
        <v>114.59753719</v>
      </c>
      <c r="BB16" s="692">
        <v>94.210755469999995</v>
      </c>
      <c r="BC16" s="692">
        <v>101.49566853</v>
      </c>
      <c r="BD16" s="692">
        <v>132.71131481</v>
      </c>
      <c r="BE16" s="692">
        <v>154.91223671</v>
      </c>
      <c r="BF16" s="692">
        <v>158.21263207999999</v>
      </c>
      <c r="BG16" s="692">
        <v>132.04155811000001</v>
      </c>
      <c r="BH16" s="692">
        <v>106.01820523000001</v>
      </c>
      <c r="BI16" s="693">
        <v>101.048</v>
      </c>
      <c r="BJ16" s="693">
        <v>130.82249999999999</v>
      </c>
      <c r="BK16" s="693">
        <v>134.5934</v>
      </c>
      <c r="BL16" s="693">
        <v>115.9485</v>
      </c>
      <c r="BM16" s="693">
        <v>109.57210000000001</v>
      </c>
      <c r="BN16" s="693">
        <v>94.027510000000007</v>
      </c>
      <c r="BO16" s="693">
        <v>102.27889999999999</v>
      </c>
      <c r="BP16" s="693">
        <v>128.9084</v>
      </c>
      <c r="BQ16" s="693">
        <v>153.01779999999999</v>
      </c>
      <c r="BR16" s="693">
        <v>153.0403</v>
      </c>
      <c r="BS16" s="693">
        <v>128.06389999999999</v>
      </c>
      <c r="BT16" s="693">
        <v>106.2329</v>
      </c>
      <c r="BU16" s="693">
        <v>102.7747</v>
      </c>
      <c r="BV16" s="693">
        <v>133.6404</v>
      </c>
    </row>
    <row r="17" spans="1:74" ht="11.15" customHeight="1" x14ac:dyDescent="0.25">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5"/>
      <c r="BJ17" s="695"/>
      <c r="BK17" s="695"/>
      <c r="BL17" s="695"/>
      <c r="BM17" s="695"/>
      <c r="BN17" s="695"/>
      <c r="BO17" s="695"/>
      <c r="BP17" s="695"/>
      <c r="BQ17" s="695"/>
      <c r="BR17" s="695"/>
      <c r="BS17" s="695"/>
      <c r="BT17" s="695"/>
      <c r="BU17" s="695"/>
      <c r="BV17" s="695"/>
    </row>
    <row r="18" spans="1:74" ht="11.15" customHeight="1" x14ac:dyDescent="0.25">
      <c r="A18" s="111" t="s">
        <v>1168</v>
      </c>
      <c r="B18" s="199" t="s">
        <v>435</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4.2862826199999997</v>
      </c>
      <c r="AN18" s="692">
        <v>4.0501433799999997</v>
      </c>
      <c r="AO18" s="692">
        <v>3.9432002499999999</v>
      </c>
      <c r="AP18" s="692">
        <v>3.2983323599999999</v>
      </c>
      <c r="AQ18" s="692">
        <v>3.4250437699999998</v>
      </c>
      <c r="AR18" s="692">
        <v>3.8541244699999999</v>
      </c>
      <c r="AS18" s="692">
        <v>4.5910796899999999</v>
      </c>
      <c r="AT18" s="692">
        <v>4.4935661299999996</v>
      </c>
      <c r="AU18" s="692">
        <v>4.1379941000000002</v>
      </c>
      <c r="AV18" s="692">
        <v>3.8051863899999998</v>
      </c>
      <c r="AW18" s="692">
        <v>3.6038512699999998</v>
      </c>
      <c r="AX18" s="692">
        <v>3.9914500999999998</v>
      </c>
      <c r="AY18" s="692">
        <v>4.0433816699999996</v>
      </c>
      <c r="AZ18" s="692">
        <v>3.8408853399999998</v>
      </c>
      <c r="BA18" s="692">
        <v>3.8289765199999999</v>
      </c>
      <c r="BB18" s="692">
        <v>3.6605729400000002</v>
      </c>
      <c r="BC18" s="692">
        <v>3.6650665999999998</v>
      </c>
      <c r="BD18" s="692">
        <v>4.4155105800000003</v>
      </c>
      <c r="BE18" s="692">
        <v>4.3613428699999996</v>
      </c>
      <c r="BF18" s="692">
        <v>4.8837074600000001</v>
      </c>
      <c r="BG18" s="692">
        <v>4.3082706991000004</v>
      </c>
      <c r="BH18" s="692">
        <v>3.9569125485000001</v>
      </c>
      <c r="BI18" s="693">
        <v>3.6154229999999998</v>
      </c>
      <c r="BJ18" s="693">
        <v>3.9979640000000001</v>
      </c>
      <c r="BK18" s="693">
        <v>4.057715</v>
      </c>
      <c r="BL18" s="693">
        <v>3.8161879999999999</v>
      </c>
      <c r="BM18" s="693">
        <v>3.8334160000000002</v>
      </c>
      <c r="BN18" s="693">
        <v>3.6668769999999999</v>
      </c>
      <c r="BO18" s="693">
        <v>3.6623329999999998</v>
      </c>
      <c r="BP18" s="693">
        <v>4.2383740000000003</v>
      </c>
      <c r="BQ18" s="693">
        <v>4.4261559999999998</v>
      </c>
      <c r="BR18" s="693">
        <v>4.6878029999999997</v>
      </c>
      <c r="BS18" s="693">
        <v>4.1877139999999997</v>
      </c>
      <c r="BT18" s="693">
        <v>3.9821240000000002</v>
      </c>
      <c r="BU18" s="693">
        <v>3.6132010000000001</v>
      </c>
      <c r="BV18" s="693">
        <v>3.9838710000000002</v>
      </c>
    </row>
    <row r="19" spans="1:74" ht="11.15" customHeight="1" x14ac:dyDescent="0.25">
      <c r="A19" s="111" t="s">
        <v>1169</v>
      </c>
      <c r="B19" s="184" t="s">
        <v>468</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12.51055674</v>
      </c>
      <c r="AN19" s="692">
        <v>11.93098343</v>
      </c>
      <c r="AO19" s="692">
        <v>11.41369224</v>
      </c>
      <c r="AP19" s="692">
        <v>9.9659698799999994</v>
      </c>
      <c r="AQ19" s="692">
        <v>9.6221466400000004</v>
      </c>
      <c r="AR19" s="692">
        <v>11.43737958</v>
      </c>
      <c r="AS19" s="692">
        <v>13.61435354</v>
      </c>
      <c r="AT19" s="692">
        <v>13.22205422</v>
      </c>
      <c r="AU19" s="692">
        <v>12.03821797</v>
      </c>
      <c r="AV19" s="692">
        <v>10.877757859999999</v>
      </c>
      <c r="AW19" s="692">
        <v>10.560632979999999</v>
      </c>
      <c r="AX19" s="692">
        <v>11.745895519999999</v>
      </c>
      <c r="AY19" s="692">
        <v>11.55278339</v>
      </c>
      <c r="AZ19" s="692">
        <v>11.781843159999999</v>
      </c>
      <c r="BA19" s="692">
        <v>11.303642290000001</v>
      </c>
      <c r="BB19" s="692">
        <v>10.465892820000001</v>
      </c>
      <c r="BC19" s="692">
        <v>10.641354679999999</v>
      </c>
      <c r="BD19" s="692">
        <v>12.14820651</v>
      </c>
      <c r="BE19" s="692">
        <v>13.59953441</v>
      </c>
      <c r="BF19" s="692">
        <v>13.81768379</v>
      </c>
      <c r="BG19" s="692">
        <v>12.682196737</v>
      </c>
      <c r="BH19" s="692">
        <v>11.472174997</v>
      </c>
      <c r="BI19" s="693">
        <v>10.822979999999999</v>
      </c>
      <c r="BJ19" s="693">
        <v>12.076499999999999</v>
      </c>
      <c r="BK19" s="693">
        <v>11.89128</v>
      </c>
      <c r="BL19" s="693">
        <v>12.05297</v>
      </c>
      <c r="BM19" s="693">
        <v>11.641909999999999</v>
      </c>
      <c r="BN19" s="693">
        <v>10.82714</v>
      </c>
      <c r="BO19" s="693">
        <v>10.99004</v>
      </c>
      <c r="BP19" s="693">
        <v>12.265470000000001</v>
      </c>
      <c r="BQ19" s="693">
        <v>13.82085</v>
      </c>
      <c r="BR19" s="693">
        <v>13.70351</v>
      </c>
      <c r="BS19" s="693">
        <v>12.59285</v>
      </c>
      <c r="BT19" s="693">
        <v>11.754160000000001</v>
      </c>
      <c r="BU19" s="693">
        <v>11.144360000000001</v>
      </c>
      <c r="BV19" s="693">
        <v>12.3447</v>
      </c>
    </row>
    <row r="20" spans="1:74" ht="11.15" customHeight="1" x14ac:dyDescent="0.25">
      <c r="A20" s="111" t="s">
        <v>1170</v>
      </c>
      <c r="B20" s="199" t="s">
        <v>436</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15.006270430000001</v>
      </c>
      <c r="AN20" s="692">
        <v>14.385494120000001</v>
      </c>
      <c r="AO20" s="692">
        <v>13.72995809</v>
      </c>
      <c r="AP20" s="692">
        <v>11.531231180000001</v>
      </c>
      <c r="AQ20" s="692">
        <v>12.38705852</v>
      </c>
      <c r="AR20" s="692">
        <v>14.37361587</v>
      </c>
      <c r="AS20" s="692">
        <v>16.881398789999999</v>
      </c>
      <c r="AT20" s="692">
        <v>16.22704062</v>
      </c>
      <c r="AU20" s="692">
        <v>14.17848843</v>
      </c>
      <c r="AV20" s="692">
        <v>13.80974103</v>
      </c>
      <c r="AW20" s="692">
        <v>12.97976923</v>
      </c>
      <c r="AX20" s="692">
        <v>14.16514301</v>
      </c>
      <c r="AY20" s="692">
        <v>14.18518793</v>
      </c>
      <c r="AZ20" s="692">
        <v>13.770862510000001</v>
      </c>
      <c r="BA20" s="692">
        <v>13.76805435</v>
      </c>
      <c r="BB20" s="692">
        <v>12.87183797</v>
      </c>
      <c r="BC20" s="692">
        <v>13.757522359999999</v>
      </c>
      <c r="BD20" s="692">
        <v>15.542579829999999</v>
      </c>
      <c r="BE20" s="692">
        <v>16.595861809999999</v>
      </c>
      <c r="BF20" s="692">
        <v>17.266097259999999</v>
      </c>
      <c r="BG20" s="692">
        <v>15.123126723</v>
      </c>
      <c r="BH20" s="692">
        <v>14.210024196999999</v>
      </c>
      <c r="BI20" s="693">
        <v>13.3294</v>
      </c>
      <c r="BJ20" s="693">
        <v>14.468959999999999</v>
      </c>
      <c r="BK20" s="693">
        <v>14.53318</v>
      </c>
      <c r="BL20" s="693">
        <v>13.64545</v>
      </c>
      <c r="BM20" s="693">
        <v>14.199960000000001</v>
      </c>
      <c r="BN20" s="693">
        <v>13.161379999999999</v>
      </c>
      <c r="BO20" s="693">
        <v>14.14635</v>
      </c>
      <c r="BP20" s="693">
        <v>15.28951</v>
      </c>
      <c r="BQ20" s="693">
        <v>16.842649999999999</v>
      </c>
      <c r="BR20" s="693">
        <v>16.703900000000001</v>
      </c>
      <c r="BS20" s="693">
        <v>14.87063</v>
      </c>
      <c r="BT20" s="693">
        <v>14.253209999999999</v>
      </c>
      <c r="BU20" s="693">
        <v>13.44969</v>
      </c>
      <c r="BV20" s="693">
        <v>14.61159</v>
      </c>
    </row>
    <row r="21" spans="1:74" ht="11.15" customHeight="1" x14ac:dyDescent="0.25">
      <c r="A21" s="111" t="s">
        <v>1171</v>
      </c>
      <c r="B21" s="199" t="s">
        <v>437</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8.6335584500000007</v>
      </c>
      <c r="AN21" s="692">
        <v>8.1806907199999994</v>
      </c>
      <c r="AO21" s="692">
        <v>7.8974757100000001</v>
      </c>
      <c r="AP21" s="692">
        <v>6.6884399999999999</v>
      </c>
      <c r="AQ21" s="692">
        <v>6.7342116399999998</v>
      </c>
      <c r="AR21" s="692">
        <v>8.1943145000000008</v>
      </c>
      <c r="AS21" s="692">
        <v>9.2660489599999991</v>
      </c>
      <c r="AT21" s="692">
        <v>9.0989256800000007</v>
      </c>
      <c r="AU21" s="692">
        <v>7.9787993799999999</v>
      </c>
      <c r="AV21" s="692">
        <v>7.8422255500000002</v>
      </c>
      <c r="AW21" s="692">
        <v>7.4444745499999998</v>
      </c>
      <c r="AX21" s="692">
        <v>8.0828231699999993</v>
      </c>
      <c r="AY21" s="692">
        <v>8.0818418800000007</v>
      </c>
      <c r="AZ21" s="692">
        <v>8.1835229100000006</v>
      </c>
      <c r="BA21" s="692">
        <v>7.7664917200000003</v>
      </c>
      <c r="BB21" s="692">
        <v>7.2268025099999997</v>
      </c>
      <c r="BC21" s="692">
        <v>7.6331257700000004</v>
      </c>
      <c r="BD21" s="692">
        <v>8.8392522400000004</v>
      </c>
      <c r="BE21" s="692">
        <v>9.3932367600000006</v>
      </c>
      <c r="BF21" s="692">
        <v>9.6166784599999993</v>
      </c>
      <c r="BG21" s="692">
        <v>8.6213832608000001</v>
      </c>
      <c r="BH21" s="692">
        <v>8.1486421726000007</v>
      </c>
      <c r="BI21" s="693">
        <v>7.8493599999999999</v>
      </c>
      <c r="BJ21" s="693">
        <v>8.4740479999999998</v>
      </c>
      <c r="BK21" s="693">
        <v>8.4690309999999993</v>
      </c>
      <c r="BL21" s="693">
        <v>8.1765450000000008</v>
      </c>
      <c r="BM21" s="693">
        <v>8.1020099999999999</v>
      </c>
      <c r="BN21" s="693">
        <v>7.432461</v>
      </c>
      <c r="BO21" s="693">
        <v>7.9322270000000001</v>
      </c>
      <c r="BP21" s="693">
        <v>8.7089759999999998</v>
      </c>
      <c r="BQ21" s="693">
        <v>9.6815049999999996</v>
      </c>
      <c r="BR21" s="693">
        <v>9.6877440000000004</v>
      </c>
      <c r="BS21" s="693">
        <v>8.6517739999999996</v>
      </c>
      <c r="BT21" s="693">
        <v>8.4310120000000008</v>
      </c>
      <c r="BU21" s="693">
        <v>8.0939449999999997</v>
      </c>
      <c r="BV21" s="693">
        <v>8.7179190000000002</v>
      </c>
    </row>
    <row r="22" spans="1:74" ht="11.15" customHeight="1" x14ac:dyDescent="0.25">
      <c r="A22" s="111" t="s">
        <v>1172</v>
      </c>
      <c r="B22" s="199" t="s">
        <v>438</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24.83507487</v>
      </c>
      <c r="AN22" s="692">
        <v>23.333353299999999</v>
      </c>
      <c r="AO22" s="692">
        <v>23.82922941</v>
      </c>
      <c r="AP22" s="692">
        <v>21.49336628</v>
      </c>
      <c r="AQ22" s="692">
        <v>22.670984749999999</v>
      </c>
      <c r="AR22" s="692">
        <v>25.862967680000001</v>
      </c>
      <c r="AS22" s="692">
        <v>29.96567976</v>
      </c>
      <c r="AT22" s="692">
        <v>29.085981369999999</v>
      </c>
      <c r="AU22" s="692">
        <v>26.694458650000001</v>
      </c>
      <c r="AV22" s="692">
        <v>25.415149280000001</v>
      </c>
      <c r="AW22" s="692">
        <v>23.436152960000001</v>
      </c>
      <c r="AX22" s="692">
        <v>23.539181849999999</v>
      </c>
      <c r="AY22" s="692">
        <v>24.563493319999999</v>
      </c>
      <c r="AZ22" s="692">
        <v>22.784894860000001</v>
      </c>
      <c r="BA22" s="692">
        <v>23.44845699</v>
      </c>
      <c r="BB22" s="692">
        <v>23.797965439999999</v>
      </c>
      <c r="BC22" s="692">
        <v>25.598112669999999</v>
      </c>
      <c r="BD22" s="692">
        <v>27.928365929999998</v>
      </c>
      <c r="BE22" s="692">
        <v>30.45801586</v>
      </c>
      <c r="BF22" s="692">
        <v>31.115130879999999</v>
      </c>
      <c r="BG22" s="692">
        <v>27.682636209000002</v>
      </c>
      <c r="BH22" s="692">
        <v>26.612143935999999</v>
      </c>
      <c r="BI22" s="693">
        <v>23.719709999999999</v>
      </c>
      <c r="BJ22" s="693">
        <v>23.52788</v>
      </c>
      <c r="BK22" s="693">
        <v>24.94248</v>
      </c>
      <c r="BL22" s="693">
        <v>22.628630000000001</v>
      </c>
      <c r="BM22" s="693">
        <v>23.874220000000001</v>
      </c>
      <c r="BN22" s="693">
        <v>24.02788</v>
      </c>
      <c r="BO22" s="693">
        <v>26.111599999999999</v>
      </c>
      <c r="BP22" s="693">
        <v>28.408560000000001</v>
      </c>
      <c r="BQ22" s="693">
        <v>30.9559</v>
      </c>
      <c r="BR22" s="693">
        <v>30.840029999999999</v>
      </c>
      <c r="BS22" s="693">
        <v>27.743020000000001</v>
      </c>
      <c r="BT22" s="693">
        <v>26.635000000000002</v>
      </c>
      <c r="BU22" s="693">
        <v>23.77468</v>
      </c>
      <c r="BV22" s="693">
        <v>23.74605</v>
      </c>
    </row>
    <row r="23" spans="1:74" ht="11.15" customHeight="1" x14ac:dyDescent="0.25">
      <c r="A23" s="111" t="s">
        <v>1173</v>
      </c>
      <c r="B23" s="199" t="s">
        <v>439</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7.10110581</v>
      </c>
      <c r="AN23" s="692">
        <v>6.8934678199999997</v>
      </c>
      <c r="AO23" s="692">
        <v>6.6650934399999997</v>
      </c>
      <c r="AP23" s="692">
        <v>5.9250047700000001</v>
      </c>
      <c r="AQ23" s="692">
        <v>6.0734063899999997</v>
      </c>
      <c r="AR23" s="692">
        <v>7.4164071800000002</v>
      </c>
      <c r="AS23" s="692">
        <v>8.6682697900000001</v>
      </c>
      <c r="AT23" s="692">
        <v>8.6637494499999992</v>
      </c>
      <c r="AU23" s="692">
        <v>7.9979806699999996</v>
      </c>
      <c r="AV23" s="692">
        <v>7.0909192799999996</v>
      </c>
      <c r="AW23" s="692">
        <v>6.4769012500000001</v>
      </c>
      <c r="AX23" s="692">
        <v>6.87342443</v>
      </c>
      <c r="AY23" s="692">
        <v>7.2037660499999996</v>
      </c>
      <c r="AZ23" s="692">
        <v>6.9081433800000003</v>
      </c>
      <c r="BA23" s="692">
        <v>6.7843775199999996</v>
      </c>
      <c r="BB23" s="692">
        <v>6.7144502800000003</v>
      </c>
      <c r="BC23" s="692">
        <v>6.9899349900000001</v>
      </c>
      <c r="BD23" s="692">
        <v>8.0259113899999992</v>
      </c>
      <c r="BE23" s="692">
        <v>8.5795933099999999</v>
      </c>
      <c r="BF23" s="692">
        <v>9.0099329699999995</v>
      </c>
      <c r="BG23" s="692">
        <v>8.1452314806999997</v>
      </c>
      <c r="BH23" s="692">
        <v>7.3819670846000003</v>
      </c>
      <c r="BI23" s="693">
        <v>6.6769030000000003</v>
      </c>
      <c r="BJ23" s="693">
        <v>6.9504809999999999</v>
      </c>
      <c r="BK23" s="693">
        <v>7.2858070000000001</v>
      </c>
      <c r="BL23" s="693">
        <v>6.889659</v>
      </c>
      <c r="BM23" s="693">
        <v>6.8002710000000004</v>
      </c>
      <c r="BN23" s="693">
        <v>6.7993490000000003</v>
      </c>
      <c r="BO23" s="693">
        <v>7.1474019999999996</v>
      </c>
      <c r="BP23" s="693">
        <v>8.1528639999999992</v>
      </c>
      <c r="BQ23" s="693">
        <v>8.6826690000000006</v>
      </c>
      <c r="BR23" s="693">
        <v>9.0077160000000003</v>
      </c>
      <c r="BS23" s="693">
        <v>8.1719059999999999</v>
      </c>
      <c r="BT23" s="693">
        <v>7.3348529999999998</v>
      </c>
      <c r="BU23" s="693">
        <v>6.6928450000000002</v>
      </c>
      <c r="BV23" s="693">
        <v>7.0521700000000003</v>
      </c>
    </row>
    <row r="24" spans="1:74" ht="11.15" customHeight="1" x14ac:dyDescent="0.25">
      <c r="A24" s="111" t="s">
        <v>1174</v>
      </c>
      <c r="B24" s="199" t="s">
        <v>440</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15.329854129999999</v>
      </c>
      <c r="AN24" s="692">
        <v>13.97697777</v>
      </c>
      <c r="AO24" s="692">
        <v>15.014651710000001</v>
      </c>
      <c r="AP24" s="692">
        <v>13.70517407</v>
      </c>
      <c r="AQ24" s="692">
        <v>13.97737768</v>
      </c>
      <c r="AR24" s="692">
        <v>16.898848269999998</v>
      </c>
      <c r="AS24" s="692">
        <v>18.972925279999998</v>
      </c>
      <c r="AT24" s="692">
        <v>18.643415239999999</v>
      </c>
      <c r="AU24" s="692">
        <v>17.423395620000001</v>
      </c>
      <c r="AV24" s="692">
        <v>16.644203439999998</v>
      </c>
      <c r="AW24" s="692">
        <v>14.017230489999999</v>
      </c>
      <c r="AX24" s="692">
        <v>14.765791500000001</v>
      </c>
      <c r="AY24" s="692">
        <v>15.069296039999999</v>
      </c>
      <c r="AZ24" s="692">
        <v>13.264728330000001</v>
      </c>
      <c r="BA24" s="692">
        <v>14.05934113</v>
      </c>
      <c r="BB24" s="692">
        <v>15.57610524</v>
      </c>
      <c r="BC24" s="692">
        <v>16.206225209999999</v>
      </c>
      <c r="BD24" s="692">
        <v>18.422102240000001</v>
      </c>
      <c r="BE24" s="692">
        <v>19.1693395</v>
      </c>
      <c r="BF24" s="692">
        <v>19.940134149999999</v>
      </c>
      <c r="BG24" s="692">
        <v>18.579090631</v>
      </c>
      <c r="BH24" s="692">
        <v>17.625589168000001</v>
      </c>
      <c r="BI24" s="693">
        <v>14.664009999999999</v>
      </c>
      <c r="BJ24" s="693">
        <v>15.23142</v>
      </c>
      <c r="BK24" s="693">
        <v>15.572850000000001</v>
      </c>
      <c r="BL24" s="693">
        <v>13.13377</v>
      </c>
      <c r="BM24" s="693">
        <v>14.2628</v>
      </c>
      <c r="BN24" s="693">
        <v>16.07433</v>
      </c>
      <c r="BO24" s="693">
        <v>16.95956</v>
      </c>
      <c r="BP24" s="693">
        <v>18.959849999999999</v>
      </c>
      <c r="BQ24" s="693">
        <v>19.769670000000001</v>
      </c>
      <c r="BR24" s="693">
        <v>20.417149999999999</v>
      </c>
      <c r="BS24" s="693">
        <v>18.658390000000001</v>
      </c>
      <c r="BT24" s="693">
        <v>17.417439999999999</v>
      </c>
      <c r="BU24" s="693">
        <v>14.793279999999999</v>
      </c>
      <c r="BV24" s="693">
        <v>15.607290000000001</v>
      </c>
    </row>
    <row r="25" spans="1:74" ht="11.15" customHeight="1" x14ac:dyDescent="0.25">
      <c r="A25" s="111" t="s">
        <v>1175</v>
      </c>
      <c r="B25" s="199" t="s">
        <v>441</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7.7040582200000003</v>
      </c>
      <c r="AN25" s="692">
        <v>7.2809718400000003</v>
      </c>
      <c r="AO25" s="692">
        <v>7.4087320800000001</v>
      </c>
      <c r="AP25" s="692">
        <v>6.58168065</v>
      </c>
      <c r="AQ25" s="692">
        <v>7.4813409599999998</v>
      </c>
      <c r="AR25" s="692">
        <v>8.0662351300000008</v>
      </c>
      <c r="AS25" s="692">
        <v>9.2923613899999999</v>
      </c>
      <c r="AT25" s="692">
        <v>9.5655406999999997</v>
      </c>
      <c r="AU25" s="692">
        <v>8.5668500900000009</v>
      </c>
      <c r="AV25" s="692">
        <v>7.9671675000000004</v>
      </c>
      <c r="AW25" s="692">
        <v>7.2738040599999998</v>
      </c>
      <c r="AX25" s="692">
        <v>7.5526568599999999</v>
      </c>
      <c r="AY25" s="692">
        <v>7.5622785400000003</v>
      </c>
      <c r="AZ25" s="692">
        <v>6.9435370599999997</v>
      </c>
      <c r="BA25" s="692">
        <v>7.4272815999999997</v>
      </c>
      <c r="BB25" s="692">
        <v>7.4817057299999998</v>
      </c>
      <c r="BC25" s="692">
        <v>8.1163236199999993</v>
      </c>
      <c r="BD25" s="692">
        <v>9.2124921700000009</v>
      </c>
      <c r="BE25" s="692">
        <v>9.9592407699999992</v>
      </c>
      <c r="BF25" s="692">
        <v>9.8046345600000002</v>
      </c>
      <c r="BG25" s="692">
        <v>9.1524449128000001</v>
      </c>
      <c r="BH25" s="692">
        <v>8.1046530757999999</v>
      </c>
      <c r="BI25" s="693">
        <v>7.4833069999999999</v>
      </c>
      <c r="BJ25" s="693">
        <v>7.7409929999999996</v>
      </c>
      <c r="BK25" s="693">
        <v>7.7504960000000001</v>
      </c>
      <c r="BL25" s="693">
        <v>7.0412270000000001</v>
      </c>
      <c r="BM25" s="693">
        <v>7.567456</v>
      </c>
      <c r="BN25" s="693">
        <v>7.5246459999999997</v>
      </c>
      <c r="BO25" s="693">
        <v>8.1945999999999994</v>
      </c>
      <c r="BP25" s="693">
        <v>8.8629099999999994</v>
      </c>
      <c r="BQ25" s="693">
        <v>9.8034490000000005</v>
      </c>
      <c r="BR25" s="693">
        <v>9.9310799999999997</v>
      </c>
      <c r="BS25" s="693">
        <v>9.1488390000000006</v>
      </c>
      <c r="BT25" s="693">
        <v>8.3198869999999996</v>
      </c>
      <c r="BU25" s="693">
        <v>7.5733490000000003</v>
      </c>
      <c r="BV25" s="693">
        <v>7.8110559999999998</v>
      </c>
    </row>
    <row r="26" spans="1:74" ht="11.15" customHeight="1" x14ac:dyDescent="0.25">
      <c r="A26" s="111" t="s">
        <v>1176</v>
      </c>
      <c r="B26" s="199" t="s">
        <v>242</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13.015212249999999</v>
      </c>
      <c r="AN26" s="692">
        <v>11.41680391</v>
      </c>
      <c r="AO26" s="692">
        <v>12.577737539999999</v>
      </c>
      <c r="AP26" s="692">
        <v>11.062182869999999</v>
      </c>
      <c r="AQ26" s="692">
        <v>10.652674790000001</v>
      </c>
      <c r="AR26" s="692">
        <v>12.19375617</v>
      </c>
      <c r="AS26" s="692">
        <v>14.330785499999999</v>
      </c>
      <c r="AT26" s="692">
        <v>12.602820250000001</v>
      </c>
      <c r="AU26" s="692">
        <v>12.8629625</v>
      </c>
      <c r="AV26" s="692">
        <v>13.50959645</v>
      </c>
      <c r="AW26" s="692">
        <v>10.85389389</v>
      </c>
      <c r="AX26" s="692">
        <v>13.235208030000001</v>
      </c>
      <c r="AY26" s="692">
        <v>11.493607280000001</v>
      </c>
      <c r="AZ26" s="692">
        <v>10.290168120000001</v>
      </c>
      <c r="BA26" s="692">
        <v>13.43979407</v>
      </c>
      <c r="BB26" s="692">
        <v>10.0793009</v>
      </c>
      <c r="BC26" s="692">
        <v>11.384628319999999</v>
      </c>
      <c r="BD26" s="692">
        <v>13.876087310000001</v>
      </c>
      <c r="BE26" s="692">
        <v>14.570907589999999</v>
      </c>
      <c r="BF26" s="692">
        <v>14.935868620000001</v>
      </c>
      <c r="BG26" s="692">
        <v>12.905160379</v>
      </c>
      <c r="BH26" s="692">
        <v>13.286163879</v>
      </c>
      <c r="BI26" s="693">
        <v>10.738200000000001</v>
      </c>
      <c r="BJ26" s="693">
        <v>13.45636</v>
      </c>
      <c r="BK26" s="693">
        <v>11.69126</v>
      </c>
      <c r="BL26" s="693">
        <v>10.417680000000001</v>
      </c>
      <c r="BM26" s="693">
        <v>13.53524</v>
      </c>
      <c r="BN26" s="693">
        <v>10.270860000000001</v>
      </c>
      <c r="BO26" s="693">
        <v>11.398389999999999</v>
      </c>
      <c r="BP26" s="693">
        <v>13.834350000000001</v>
      </c>
      <c r="BQ26" s="693">
        <v>14.132210000000001</v>
      </c>
      <c r="BR26" s="693">
        <v>14.51871</v>
      </c>
      <c r="BS26" s="693">
        <v>12.665609999999999</v>
      </c>
      <c r="BT26" s="693">
        <v>13.025919999999999</v>
      </c>
      <c r="BU26" s="693">
        <v>10.66446</v>
      </c>
      <c r="BV26" s="693">
        <v>13.276020000000001</v>
      </c>
    </row>
    <row r="27" spans="1:74" ht="11.15" customHeight="1" x14ac:dyDescent="0.25">
      <c r="A27" s="111" t="s">
        <v>1177</v>
      </c>
      <c r="B27" s="199" t="s">
        <v>243</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0.48053228999999997</v>
      </c>
      <c r="AN27" s="692">
        <v>0.45519959999999998</v>
      </c>
      <c r="AO27" s="692">
        <v>0.45692825999999997</v>
      </c>
      <c r="AP27" s="692">
        <v>0.37981651</v>
      </c>
      <c r="AQ27" s="692">
        <v>0.38150112000000003</v>
      </c>
      <c r="AR27" s="692">
        <v>0.40116445000000001</v>
      </c>
      <c r="AS27" s="692">
        <v>0.42733337999999998</v>
      </c>
      <c r="AT27" s="692">
        <v>0.43143974000000002</v>
      </c>
      <c r="AU27" s="692">
        <v>0.41746198000000001</v>
      </c>
      <c r="AV27" s="692">
        <v>0.44201947000000003</v>
      </c>
      <c r="AW27" s="692">
        <v>0.4445075</v>
      </c>
      <c r="AX27" s="692">
        <v>0.45112859999999999</v>
      </c>
      <c r="AY27" s="692">
        <v>0.43606220000000001</v>
      </c>
      <c r="AZ27" s="692">
        <v>0.40613632999999999</v>
      </c>
      <c r="BA27" s="692">
        <v>0.44341740000000002</v>
      </c>
      <c r="BB27" s="692">
        <v>0.41388269999999999</v>
      </c>
      <c r="BC27" s="692">
        <v>0.43617270000000002</v>
      </c>
      <c r="BD27" s="692">
        <v>0.43266115999999999</v>
      </c>
      <c r="BE27" s="692">
        <v>0.44607639999999998</v>
      </c>
      <c r="BF27" s="692">
        <v>0.45179654000000002</v>
      </c>
      <c r="BG27" s="692">
        <v>0.43282799999999999</v>
      </c>
      <c r="BH27" s="692">
        <v>0.43946499</v>
      </c>
      <c r="BI27" s="693">
        <v>0.4355715</v>
      </c>
      <c r="BJ27" s="693">
        <v>0.43974530000000001</v>
      </c>
      <c r="BK27" s="693">
        <v>0.43403269999999999</v>
      </c>
      <c r="BL27" s="693">
        <v>0.41256530000000002</v>
      </c>
      <c r="BM27" s="693">
        <v>0.43303269999999999</v>
      </c>
      <c r="BN27" s="693">
        <v>0.4280233</v>
      </c>
      <c r="BO27" s="693">
        <v>0.4351643</v>
      </c>
      <c r="BP27" s="693">
        <v>0.43221739999999997</v>
      </c>
      <c r="BQ27" s="693">
        <v>0.4518972</v>
      </c>
      <c r="BR27" s="693">
        <v>0.4663369</v>
      </c>
      <c r="BS27" s="693">
        <v>0.44801659999999999</v>
      </c>
      <c r="BT27" s="693">
        <v>0.45810469999999998</v>
      </c>
      <c r="BU27" s="693">
        <v>0.45484049999999998</v>
      </c>
      <c r="BV27" s="693">
        <v>0.46023579999999997</v>
      </c>
    </row>
    <row r="28" spans="1:74" ht="11.15" customHeight="1" x14ac:dyDescent="0.25">
      <c r="A28" s="111" t="s">
        <v>1178</v>
      </c>
      <c r="B28" s="199" t="s">
        <v>443</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108.90250580999999</v>
      </c>
      <c r="AN28" s="692">
        <v>101.90408589</v>
      </c>
      <c r="AO28" s="692">
        <v>102.93669873</v>
      </c>
      <c r="AP28" s="692">
        <v>90.631198569999995</v>
      </c>
      <c r="AQ28" s="692">
        <v>93.405746260000001</v>
      </c>
      <c r="AR28" s="692">
        <v>108.6988133</v>
      </c>
      <c r="AS28" s="692">
        <v>126.01023608</v>
      </c>
      <c r="AT28" s="692">
        <v>122.0345334</v>
      </c>
      <c r="AU28" s="692">
        <v>112.29660939</v>
      </c>
      <c r="AV28" s="692">
        <v>107.40396625</v>
      </c>
      <c r="AW28" s="692">
        <v>97.091218179999998</v>
      </c>
      <c r="AX28" s="692">
        <v>104.40270307</v>
      </c>
      <c r="AY28" s="692">
        <v>104.1916983</v>
      </c>
      <c r="AZ28" s="692">
        <v>98.174722000000003</v>
      </c>
      <c r="BA28" s="692">
        <v>102.26983359</v>
      </c>
      <c r="BB28" s="692">
        <v>98.288516529999995</v>
      </c>
      <c r="BC28" s="692">
        <v>104.42846692000001</v>
      </c>
      <c r="BD28" s="692">
        <v>118.84316936</v>
      </c>
      <c r="BE28" s="692">
        <v>127.13314928</v>
      </c>
      <c r="BF28" s="692">
        <v>130.84166468999999</v>
      </c>
      <c r="BG28" s="692">
        <v>117.63236903000001</v>
      </c>
      <c r="BH28" s="692">
        <v>111.23773605</v>
      </c>
      <c r="BI28" s="693">
        <v>99.334860000000006</v>
      </c>
      <c r="BJ28" s="693">
        <v>106.3644</v>
      </c>
      <c r="BK28" s="693">
        <v>106.6281</v>
      </c>
      <c r="BL28" s="693">
        <v>98.214680000000001</v>
      </c>
      <c r="BM28" s="693">
        <v>104.2503</v>
      </c>
      <c r="BN28" s="693">
        <v>100.2129</v>
      </c>
      <c r="BO28" s="693">
        <v>106.9777</v>
      </c>
      <c r="BP28" s="693">
        <v>119.15309999999999</v>
      </c>
      <c r="BQ28" s="693">
        <v>128.56700000000001</v>
      </c>
      <c r="BR28" s="693">
        <v>129.964</v>
      </c>
      <c r="BS28" s="693">
        <v>117.1388</v>
      </c>
      <c r="BT28" s="693">
        <v>111.6117</v>
      </c>
      <c r="BU28" s="693">
        <v>100.2547</v>
      </c>
      <c r="BV28" s="693">
        <v>107.6109</v>
      </c>
    </row>
    <row r="29" spans="1:74" ht="11.15" customHeight="1" x14ac:dyDescent="0.25">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c r="BF29" s="694"/>
      <c r="BG29" s="694"/>
      <c r="BH29" s="694"/>
      <c r="BI29" s="695"/>
      <c r="BJ29" s="695"/>
      <c r="BK29" s="695"/>
      <c r="BL29" s="695"/>
      <c r="BM29" s="695"/>
      <c r="BN29" s="695"/>
      <c r="BO29" s="695"/>
      <c r="BP29" s="695"/>
      <c r="BQ29" s="695"/>
      <c r="BR29" s="695"/>
      <c r="BS29" s="695"/>
      <c r="BT29" s="695"/>
      <c r="BU29" s="695"/>
      <c r="BV29" s="695"/>
    </row>
    <row r="30" spans="1:74" ht="11.15" customHeight="1" x14ac:dyDescent="0.25">
      <c r="A30" s="111" t="s">
        <v>1179</v>
      </c>
      <c r="B30" s="199" t="s">
        <v>435</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1.2483491099999999</v>
      </c>
      <c r="AN30" s="692">
        <v>1.2144128599999999</v>
      </c>
      <c r="AO30" s="692">
        <v>1.2091429499999999</v>
      </c>
      <c r="AP30" s="692">
        <v>1.10545637</v>
      </c>
      <c r="AQ30" s="692">
        <v>1.14526325</v>
      </c>
      <c r="AR30" s="692">
        <v>1.23894401</v>
      </c>
      <c r="AS30" s="692">
        <v>1.3403389000000001</v>
      </c>
      <c r="AT30" s="692">
        <v>1.3022097399999999</v>
      </c>
      <c r="AU30" s="692">
        <v>1.2962931200000001</v>
      </c>
      <c r="AV30" s="692">
        <v>1.25130634</v>
      </c>
      <c r="AW30" s="692">
        <v>1.2334707600000001</v>
      </c>
      <c r="AX30" s="692">
        <v>1.26128817</v>
      </c>
      <c r="AY30" s="692">
        <v>1.2790879100000001</v>
      </c>
      <c r="AZ30" s="692">
        <v>1.2021589100000001</v>
      </c>
      <c r="BA30" s="692">
        <v>1.27993274</v>
      </c>
      <c r="BB30" s="692">
        <v>1.2485828999999999</v>
      </c>
      <c r="BC30" s="692">
        <v>1.35986575</v>
      </c>
      <c r="BD30" s="692">
        <v>1.3802629</v>
      </c>
      <c r="BE30" s="692">
        <v>1.3706706099999999</v>
      </c>
      <c r="BF30" s="692">
        <v>1.4475951</v>
      </c>
      <c r="BG30" s="692">
        <v>1.3356562586</v>
      </c>
      <c r="BH30" s="692">
        <v>1.3158209246000001</v>
      </c>
      <c r="BI30" s="693">
        <v>1.227363</v>
      </c>
      <c r="BJ30" s="693">
        <v>1.2539880000000001</v>
      </c>
      <c r="BK30" s="693">
        <v>1.2624059999999999</v>
      </c>
      <c r="BL30" s="693">
        <v>1.2341850000000001</v>
      </c>
      <c r="BM30" s="693">
        <v>1.279191</v>
      </c>
      <c r="BN30" s="693">
        <v>1.238254</v>
      </c>
      <c r="BO30" s="693">
        <v>1.3464400000000001</v>
      </c>
      <c r="BP30" s="693">
        <v>1.3701620000000001</v>
      </c>
      <c r="BQ30" s="693">
        <v>1.359022</v>
      </c>
      <c r="BR30" s="693">
        <v>1.446213</v>
      </c>
      <c r="BS30" s="693">
        <v>1.347675</v>
      </c>
      <c r="BT30" s="693">
        <v>1.315302</v>
      </c>
      <c r="BU30" s="693">
        <v>1.2275069999999999</v>
      </c>
      <c r="BV30" s="693">
        <v>1.255134</v>
      </c>
    </row>
    <row r="31" spans="1:74" ht="11.15" customHeight="1" x14ac:dyDescent="0.25">
      <c r="A31" s="111" t="s">
        <v>1180</v>
      </c>
      <c r="B31" s="184" t="s">
        <v>468</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6.1424207800000001</v>
      </c>
      <c r="AN31" s="692">
        <v>5.9737199099999998</v>
      </c>
      <c r="AO31" s="692">
        <v>5.8798308700000002</v>
      </c>
      <c r="AP31" s="692">
        <v>5.3237353799999996</v>
      </c>
      <c r="AQ31" s="692">
        <v>5.1876985299999996</v>
      </c>
      <c r="AR31" s="692">
        <v>5.7168112899999999</v>
      </c>
      <c r="AS31" s="692">
        <v>6.2872969799999998</v>
      </c>
      <c r="AT31" s="692">
        <v>6.3488593</v>
      </c>
      <c r="AU31" s="692">
        <v>5.91959824</v>
      </c>
      <c r="AV31" s="692">
        <v>5.9898578200000001</v>
      </c>
      <c r="AW31" s="692">
        <v>5.6357777200000001</v>
      </c>
      <c r="AX31" s="692">
        <v>5.9549685400000003</v>
      </c>
      <c r="AY31" s="692">
        <v>5.9103157700000004</v>
      </c>
      <c r="AZ31" s="692">
        <v>5.7865321600000001</v>
      </c>
      <c r="BA31" s="692">
        <v>5.9409071500000001</v>
      </c>
      <c r="BB31" s="692">
        <v>5.8433693099999999</v>
      </c>
      <c r="BC31" s="692">
        <v>6.0533067300000001</v>
      </c>
      <c r="BD31" s="692">
        <v>6.0417844499999998</v>
      </c>
      <c r="BE31" s="692">
        <v>6.4549910800000001</v>
      </c>
      <c r="BF31" s="692">
        <v>6.5943989299999997</v>
      </c>
      <c r="BG31" s="692">
        <v>6.1099969774999998</v>
      </c>
      <c r="BH31" s="692">
        <v>6.3669480406999996</v>
      </c>
      <c r="BI31" s="693">
        <v>5.8402430000000001</v>
      </c>
      <c r="BJ31" s="693">
        <v>6.1304059999999998</v>
      </c>
      <c r="BK31" s="693">
        <v>6.076854</v>
      </c>
      <c r="BL31" s="693">
        <v>6.0521320000000003</v>
      </c>
      <c r="BM31" s="693">
        <v>6.1449350000000003</v>
      </c>
      <c r="BN31" s="693">
        <v>6.0092210000000001</v>
      </c>
      <c r="BO31" s="693">
        <v>6.2101769999999998</v>
      </c>
      <c r="BP31" s="693">
        <v>6.2081340000000003</v>
      </c>
      <c r="BQ31" s="693">
        <v>6.5954110000000004</v>
      </c>
      <c r="BR31" s="693">
        <v>6.7408520000000003</v>
      </c>
      <c r="BS31" s="693">
        <v>6.263522</v>
      </c>
      <c r="BT31" s="693">
        <v>6.4626679999999999</v>
      </c>
      <c r="BU31" s="693">
        <v>5.9336970000000004</v>
      </c>
      <c r="BV31" s="693">
        <v>6.223166</v>
      </c>
    </row>
    <row r="32" spans="1:74" ht="11.15" customHeight="1" x14ac:dyDescent="0.25">
      <c r="A32" s="111" t="s">
        <v>1181</v>
      </c>
      <c r="B32" s="199" t="s">
        <v>436</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14.702946219999999</v>
      </c>
      <c r="AN32" s="692">
        <v>14.578521739999999</v>
      </c>
      <c r="AO32" s="692">
        <v>14.705947480000001</v>
      </c>
      <c r="AP32" s="692">
        <v>11.82485338</v>
      </c>
      <c r="AQ32" s="692">
        <v>12.212273720000001</v>
      </c>
      <c r="AR32" s="692">
        <v>13.626864490000001</v>
      </c>
      <c r="AS32" s="692">
        <v>14.98910407</v>
      </c>
      <c r="AT32" s="692">
        <v>15.2130981</v>
      </c>
      <c r="AU32" s="692">
        <v>14.26928073</v>
      </c>
      <c r="AV32" s="692">
        <v>14.68899534</v>
      </c>
      <c r="AW32" s="692">
        <v>13.837415910000001</v>
      </c>
      <c r="AX32" s="692">
        <v>14.005200690000001</v>
      </c>
      <c r="AY32" s="692">
        <v>15.04900776</v>
      </c>
      <c r="AZ32" s="692">
        <v>14.44447061</v>
      </c>
      <c r="BA32" s="692">
        <v>15.300096780000001</v>
      </c>
      <c r="BB32" s="692">
        <v>14.832987040000001</v>
      </c>
      <c r="BC32" s="692">
        <v>15.787196099999999</v>
      </c>
      <c r="BD32" s="692">
        <v>15.95825278</v>
      </c>
      <c r="BE32" s="692">
        <v>16.388996429999999</v>
      </c>
      <c r="BF32" s="692">
        <v>16.766978649999999</v>
      </c>
      <c r="BG32" s="692">
        <v>15.520575386000001</v>
      </c>
      <c r="BH32" s="692">
        <v>15.737201054</v>
      </c>
      <c r="BI32" s="693">
        <v>14.42759</v>
      </c>
      <c r="BJ32" s="693">
        <v>14.500299999999999</v>
      </c>
      <c r="BK32" s="693">
        <v>15.405889999999999</v>
      </c>
      <c r="BL32" s="693">
        <v>15.501810000000001</v>
      </c>
      <c r="BM32" s="693">
        <v>15.84121</v>
      </c>
      <c r="BN32" s="693">
        <v>15.08118</v>
      </c>
      <c r="BO32" s="693">
        <v>15.99943</v>
      </c>
      <c r="BP32" s="693">
        <v>16.19126</v>
      </c>
      <c r="BQ32" s="693">
        <v>16.5899</v>
      </c>
      <c r="BR32" s="693">
        <v>17.04457</v>
      </c>
      <c r="BS32" s="693">
        <v>15.980219999999999</v>
      </c>
      <c r="BT32" s="693">
        <v>16.011970000000002</v>
      </c>
      <c r="BU32" s="693">
        <v>14.70082</v>
      </c>
      <c r="BV32" s="693">
        <v>14.79792</v>
      </c>
    </row>
    <row r="33" spans="1:74" ht="11.15" customHeight="1" x14ac:dyDescent="0.25">
      <c r="A33" s="111" t="s">
        <v>1182</v>
      </c>
      <c r="B33" s="199" t="s">
        <v>437</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7.3068600799999999</v>
      </c>
      <c r="AN33" s="692">
        <v>7.1545735500000003</v>
      </c>
      <c r="AO33" s="692">
        <v>7.2817147699999998</v>
      </c>
      <c r="AP33" s="692">
        <v>6.6504124400000002</v>
      </c>
      <c r="AQ33" s="692">
        <v>6.6108867</v>
      </c>
      <c r="AR33" s="692">
        <v>7.0383835000000001</v>
      </c>
      <c r="AS33" s="692">
        <v>7.6514902600000001</v>
      </c>
      <c r="AT33" s="692">
        <v>8.1105782000000008</v>
      </c>
      <c r="AU33" s="692">
        <v>7.4198976300000004</v>
      </c>
      <c r="AV33" s="692">
        <v>7.4445549399999997</v>
      </c>
      <c r="AW33" s="692">
        <v>7.2979755900000001</v>
      </c>
      <c r="AX33" s="692">
        <v>7.3543161799999996</v>
      </c>
      <c r="AY33" s="692">
        <v>7.71245812</v>
      </c>
      <c r="AZ33" s="692">
        <v>7.4607861700000004</v>
      </c>
      <c r="BA33" s="692">
        <v>7.8132875300000002</v>
      </c>
      <c r="BB33" s="692">
        <v>7.7155055299999997</v>
      </c>
      <c r="BC33" s="692">
        <v>8.1025042799999998</v>
      </c>
      <c r="BD33" s="692">
        <v>8.4034640199999995</v>
      </c>
      <c r="BE33" s="692">
        <v>8.75967582</v>
      </c>
      <c r="BF33" s="692">
        <v>8.9839049200000005</v>
      </c>
      <c r="BG33" s="692">
        <v>8.2436219847000007</v>
      </c>
      <c r="BH33" s="692">
        <v>8.3043013199000004</v>
      </c>
      <c r="BI33" s="693">
        <v>7.8855329999999997</v>
      </c>
      <c r="BJ33" s="693">
        <v>7.9379569999999999</v>
      </c>
      <c r="BK33" s="693">
        <v>8.2697690000000001</v>
      </c>
      <c r="BL33" s="693">
        <v>8.1726869999999998</v>
      </c>
      <c r="BM33" s="693">
        <v>8.3228030000000004</v>
      </c>
      <c r="BN33" s="693">
        <v>8.1749050000000008</v>
      </c>
      <c r="BO33" s="693">
        <v>8.4721989999999998</v>
      </c>
      <c r="BP33" s="693">
        <v>8.7847939999999998</v>
      </c>
      <c r="BQ33" s="693">
        <v>9.010586</v>
      </c>
      <c r="BR33" s="693">
        <v>9.2903959999999994</v>
      </c>
      <c r="BS33" s="693">
        <v>8.5578339999999997</v>
      </c>
      <c r="BT33" s="693">
        <v>8.4706919999999997</v>
      </c>
      <c r="BU33" s="693">
        <v>8.0179899999999993</v>
      </c>
      <c r="BV33" s="693">
        <v>8.0717929999999996</v>
      </c>
    </row>
    <row r="34" spans="1:74" ht="11.15" customHeight="1" x14ac:dyDescent="0.25">
      <c r="A34" s="111" t="s">
        <v>1183</v>
      </c>
      <c r="B34" s="199" t="s">
        <v>438</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10.992403619999999</v>
      </c>
      <c r="AN34" s="692">
        <v>10.703854460000001</v>
      </c>
      <c r="AO34" s="692">
        <v>11.15278943</v>
      </c>
      <c r="AP34" s="692">
        <v>9.87234458</v>
      </c>
      <c r="AQ34" s="692">
        <v>10.699069919999999</v>
      </c>
      <c r="AR34" s="692">
        <v>10.43273776</v>
      </c>
      <c r="AS34" s="692">
        <v>11.7001895</v>
      </c>
      <c r="AT34" s="692">
        <v>11.76950995</v>
      </c>
      <c r="AU34" s="692">
        <v>10.760362539999999</v>
      </c>
      <c r="AV34" s="692">
        <v>11.478168930000001</v>
      </c>
      <c r="AW34" s="692">
        <v>11.844885339999999</v>
      </c>
      <c r="AX34" s="692">
        <v>10.289538690000001</v>
      </c>
      <c r="AY34" s="692">
        <v>11.3193693</v>
      </c>
      <c r="AZ34" s="692">
        <v>10.96924827</v>
      </c>
      <c r="BA34" s="692">
        <v>11.112387399999999</v>
      </c>
      <c r="BB34" s="692">
        <v>11.41779449</v>
      </c>
      <c r="BC34" s="692">
        <v>12.020492040000001</v>
      </c>
      <c r="BD34" s="692">
        <v>12.453794390000001</v>
      </c>
      <c r="BE34" s="692">
        <v>13.159988759999999</v>
      </c>
      <c r="BF34" s="692">
        <v>13.13484397</v>
      </c>
      <c r="BG34" s="692">
        <v>11.252854374</v>
      </c>
      <c r="BH34" s="692">
        <v>12.283576523000001</v>
      </c>
      <c r="BI34" s="693">
        <v>12.058059999999999</v>
      </c>
      <c r="BJ34" s="693">
        <v>10.477220000000001</v>
      </c>
      <c r="BK34" s="693">
        <v>11.46875</v>
      </c>
      <c r="BL34" s="693">
        <v>11.418279999999999</v>
      </c>
      <c r="BM34" s="693">
        <v>11.356299999999999</v>
      </c>
      <c r="BN34" s="693">
        <v>11.588380000000001</v>
      </c>
      <c r="BO34" s="693">
        <v>12.18225</v>
      </c>
      <c r="BP34" s="693">
        <v>12.62121</v>
      </c>
      <c r="BQ34" s="693">
        <v>13.30814</v>
      </c>
      <c r="BR34" s="693">
        <v>13.346220000000001</v>
      </c>
      <c r="BS34" s="693">
        <v>11.507199999999999</v>
      </c>
      <c r="BT34" s="693">
        <v>12.46105</v>
      </c>
      <c r="BU34" s="693">
        <v>12.2437</v>
      </c>
      <c r="BV34" s="693">
        <v>10.64517</v>
      </c>
    </row>
    <row r="35" spans="1:74" ht="11.15" customHeight="1" x14ac:dyDescent="0.25">
      <c r="A35" s="111" t="s">
        <v>1184</v>
      </c>
      <c r="B35" s="199" t="s">
        <v>439</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7.8884124</v>
      </c>
      <c r="AN35" s="692">
        <v>7.6460195300000002</v>
      </c>
      <c r="AO35" s="692">
        <v>7.7830231400000001</v>
      </c>
      <c r="AP35" s="692">
        <v>6.9538303700000004</v>
      </c>
      <c r="AQ35" s="692">
        <v>7.1110745599999996</v>
      </c>
      <c r="AR35" s="692">
        <v>7.3266009700000003</v>
      </c>
      <c r="AS35" s="692">
        <v>7.6833388100000004</v>
      </c>
      <c r="AT35" s="692">
        <v>8.0101709099999994</v>
      </c>
      <c r="AU35" s="692">
        <v>7.7270520100000004</v>
      </c>
      <c r="AV35" s="692">
        <v>7.71328251</v>
      </c>
      <c r="AW35" s="692">
        <v>7.4862019399999999</v>
      </c>
      <c r="AX35" s="692">
        <v>7.7432703500000004</v>
      </c>
      <c r="AY35" s="692">
        <v>8.1267454600000004</v>
      </c>
      <c r="AZ35" s="692">
        <v>7.5196626699999998</v>
      </c>
      <c r="BA35" s="692">
        <v>8.1526088800000007</v>
      </c>
      <c r="BB35" s="692">
        <v>8.0613969099999991</v>
      </c>
      <c r="BC35" s="692">
        <v>8.4280416500000008</v>
      </c>
      <c r="BD35" s="692">
        <v>8.5476624000000001</v>
      </c>
      <c r="BE35" s="692">
        <v>8.7195082999999993</v>
      </c>
      <c r="BF35" s="692">
        <v>8.9160916500000003</v>
      </c>
      <c r="BG35" s="692">
        <v>8.2854099260999998</v>
      </c>
      <c r="BH35" s="692">
        <v>8.3211943575999996</v>
      </c>
      <c r="BI35" s="693">
        <v>7.9500739999999999</v>
      </c>
      <c r="BJ35" s="693">
        <v>8.1448049999999999</v>
      </c>
      <c r="BK35" s="693">
        <v>8.4300329999999999</v>
      </c>
      <c r="BL35" s="693">
        <v>8.0413519999999998</v>
      </c>
      <c r="BM35" s="693">
        <v>8.4505130000000008</v>
      </c>
      <c r="BN35" s="693">
        <v>8.2511910000000004</v>
      </c>
      <c r="BO35" s="693">
        <v>8.5766950000000008</v>
      </c>
      <c r="BP35" s="693">
        <v>8.6799379999999999</v>
      </c>
      <c r="BQ35" s="693">
        <v>8.8016269999999999</v>
      </c>
      <c r="BR35" s="693">
        <v>9.0333659999999991</v>
      </c>
      <c r="BS35" s="693">
        <v>8.4483949999999997</v>
      </c>
      <c r="BT35" s="693">
        <v>8.394698</v>
      </c>
      <c r="BU35" s="693">
        <v>8.0081249999999997</v>
      </c>
      <c r="BV35" s="693">
        <v>8.2019590000000004</v>
      </c>
    </row>
    <row r="36" spans="1:74" ht="11.15" customHeight="1" x14ac:dyDescent="0.25">
      <c r="A36" s="111" t="s">
        <v>1185</v>
      </c>
      <c r="B36" s="199" t="s">
        <v>440</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15.37437218</v>
      </c>
      <c r="AN36" s="692">
        <v>15.29351877</v>
      </c>
      <c r="AO36" s="692">
        <v>15.944632390000001</v>
      </c>
      <c r="AP36" s="692">
        <v>14.97576888</v>
      </c>
      <c r="AQ36" s="692">
        <v>14.62462537</v>
      </c>
      <c r="AR36" s="692">
        <v>15.314941109999999</v>
      </c>
      <c r="AS36" s="692">
        <v>15.88925029</v>
      </c>
      <c r="AT36" s="692">
        <v>16.33074598</v>
      </c>
      <c r="AU36" s="692">
        <v>15.691525410000001</v>
      </c>
      <c r="AV36" s="692">
        <v>16.370470770000001</v>
      </c>
      <c r="AW36" s="692">
        <v>15.72625395</v>
      </c>
      <c r="AX36" s="692">
        <v>16.58952244</v>
      </c>
      <c r="AY36" s="692">
        <v>16.9029989</v>
      </c>
      <c r="AZ36" s="692">
        <v>13.57777997</v>
      </c>
      <c r="BA36" s="692">
        <v>13.573000520000001</v>
      </c>
      <c r="BB36" s="692">
        <v>16.558320009999999</v>
      </c>
      <c r="BC36" s="692">
        <v>16.396763830000001</v>
      </c>
      <c r="BD36" s="692">
        <v>16.71986905</v>
      </c>
      <c r="BE36" s="692">
        <v>18.27953492</v>
      </c>
      <c r="BF36" s="692">
        <v>18.139962879999999</v>
      </c>
      <c r="BG36" s="692">
        <v>17.007878758</v>
      </c>
      <c r="BH36" s="692">
        <v>17.50603499</v>
      </c>
      <c r="BI36" s="693">
        <v>16.66358</v>
      </c>
      <c r="BJ36" s="693">
        <v>17.588090000000001</v>
      </c>
      <c r="BK36" s="693">
        <v>17.929539999999999</v>
      </c>
      <c r="BL36" s="693">
        <v>13.871180000000001</v>
      </c>
      <c r="BM36" s="693">
        <v>14.320830000000001</v>
      </c>
      <c r="BN36" s="693">
        <v>17.404399999999999</v>
      </c>
      <c r="BO36" s="693">
        <v>17.044889999999999</v>
      </c>
      <c r="BP36" s="693">
        <v>17.3902</v>
      </c>
      <c r="BQ36" s="693">
        <v>18.92661</v>
      </c>
      <c r="BR36" s="693">
        <v>18.75375</v>
      </c>
      <c r="BS36" s="693">
        <v>17.52516</v>
      </c>
      <c r="BT36" s="693">
        <v>17.90475</v>
      </c>
      <c r="BU36" s="693">
        <v>17.019850000000002</v>
      </c>
      <c r="BV36" s="693">
        <v>17.994679999999999</v>
      </c>
    </row>
    <row r="37" spans="1:74" s="116" customFormat="1" ht="11.15" customHeight="1" x14ac:dyDescent="0.25">
      <c r="A37" s="111" t="s">
        <v>1186</v>
      </c>
      <c r="B37" s="199" t="s">
        <v>441</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6.8641698900000003</v>
      </c>
      <c r="AN37" s="692">
        <v>6.4453222200000004</v>
      </c>
      <c r="AO37" s="692">
        <v>6.7593792800000001</v>
      </c>
      <c r="AP37" s="692">
        <v>6.3836197099999996</v>
      </c>
      <c r="AQ37" s="692">
        <v>6.7784994200000002</v>
      </c>
      <c r="AR37" s="692">
        <v>7.1328809900000003</v>
      </c>
      <c r="AS37" s="692">
        <v>7.7845581499999996</v>
      </c>
      <c r="AT37" s="692">
        <v>7.8043421200000003</v>
      </c>
      <c r="AU37" s="692">
        <v>7.03732121</v>
      </c>
      <c r="AV37" s="692">
        <v>6.9209329799999999</v>
      </c>
      <c r="AW37" s="692">
        <v>6.3449413100000003</v>
      </c>
      <c r="AX37" s="692">
        <v>6.5966570899999999</v>
      </c>
      <c r="AY37" s="692">
        <v>6.5534480500000001</v>
      </c>
      <c r="AZ37" s="692">
        <v>6.1655127600000004</v>
      </c>
      <c r="BA37" s="692">
        <v>6.4363486999999999</v>
      </c>
      <c r="BB37" s="692">
        <v>6.5789602599999997</v>
      </c>
      <c r="BC37" s="692">
        <v>7.2216839899999998</v>
      </c>
      <c r="BD37" s="692">
        <v>7.7579073599999999</v>
      </c>
      <c r="BE37" s="692">
        <v>8.1551433499999995</v>
      </c>
      <c r="BF37" s="692">
        <v>7.8594169300000001</v>
      </c>
      <c r="BG37" s="692">
        <v>7.3554674307000001</v>
      </c>
      <c r="BH37" s="692">
        <v>7.2142121339000003</v>
      </c>
      <c r="BI37" s="693">
        <v>6.4352150000000004</v>
      </c>
      <c r="BJ37" s="693">
        <v>6.621073</v>
      </c>
      <c r="BK37" s="693">
        <v>6.5313679999999996</v>
      </c>
      <c r="BL37" s="693">
        <v>6.1915310000000003</v>
      </c>
      <c r="BM37" s="693">
        <v>6.4182689999999996</v>
      </c>
      <c r="BN37" s="693">
        <v>6.5404949999999999</v>
      </c>
      <c r="BO37" s="693">
        <v>7.2227670000000002</v>
      </c>
      <c r="BP37" s="693">
        <v>7.7501309999999997</v>
      </c>
      <c r="BQ37" s="693">
        <v>8.1664849999999998</v>
      </c>
      <c r="BR37" s="693">
        <v>7.9118360000000001</v>
      </c>
      <c r="BS37" s="693">
        <v>7.4335579999999997</v>
      </c>
      <c r="BT37" s="693">
        <v>7.286422</v>
      </c>
      <c r="BU37" s="693">
        <v>6.5393470000000002</v>
      </c>
      <c r="BV37" s="693">
        <v>6.7322439999999997</v>
      </c>
    </row>
    <row r="38" spans="1:74" s="116" customFormat="1" ht="11.15" customHeight="1" x14ac:dyDescent="0.25">
      <c r="A38" s="111" t="s">
        <v>1187</v>
      </c>
      <c r="B38" s="199" t="s">
        <v>242</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6.4111607900000003</v>
      </c>
      <c r="AN38" s="692">
        <v>6.2871721300000001</v>
      </c>
      <c r="AO38" s="692">
        <v>6.5447706999999999</v>
      </c>
      <c r="AP38" s="692">
        <v>6.1657796899999999</v>
      </c>
      <c r="AQ38" s="692">
        <v>6.5001747300000003</v>
      </c>
      <c r="AR38" s="692">
        <v>7.0370888100000002</v>
      </c>
      <c r="AS38" s="692">
        <v>7.5680689900000004</v>
      </c>
      <c r="AT38" s="692">
        <v>7.5658337700000002</v>
      </c>
      <c r="AU38" s="692">
        <v>6.9738628599999997</v>
      </c>
      <c r="AV38" s="692">
        <v>6.8242849000000003</v>
      </c>
      <c r="AW38" s="692">
        <v>6.078716</v>
      </c>
      <c r="AX38" s="692">
        <v>6.1100071199999997</v>
      </c>
      <c r="AY38" s="692">
        <v>5.9986210599999996</v>
      </c>
      <c r="AZ38" s="692">
        <v>5.7899662899999997</v>
      </c>
      <c r="BA38" s="692">
        <v>6.3472181599999997</v>
      </c>
      <c r="BB38" s="692">
        <v>6.1729683199999998</v>
      </c>
      <c r="BC38" s="692">
        <v>6.9812950799999998</v>
      </c>
      <c r="BD38" s="692">
        <v>7.7419043399999996</v>
      </c>
      <c r="BE38" s="692">
        <v>7.6916477099999998</v>
      </c>
      <c r="BF38" s="692">
        <v>7.8786725200000003</v>
      </c>
      <c r="BG38" s="692">
        <v>7.5520158266999999</v>
      </c>
      <c r="BH38" s="692">
        <v>7.0539400278000004</v>
      </c>
      <c r="BI38" s="693">
        <v>6.2143899999999999</v>
      </c>
      <c r="BJ38" s="693">
        <v>6.2359400000000003</v>
      </c>
      <c r="BK38" s="693">
        <v>6.0435410000000003</v>
      </c>
      <c r="BL38" s="693">
        <v>6.0125739999999999</v>
      </c>
      <c r="BM38" s="693">
        <v>6.4730600000000003</v>
      </c>
      <c r="BN38" s="693">
        <v>6.311661</v>
      </c>
      <c r="BO38" s="693">
        <v>7.1349830000000001</v>
      </c>
      <c r="BP38" s="693">
        <v>7.825888</v>
      </c>
      <c r="BQ38" s="693">
        <v>7.7219620000000004</v>
      </c>
      <c r="BR38" s="693">
        <v>7.9744089999999996</v>
      </c>
      <c r="BS38" s="693">
        <v>7.6829460000000003</v>
      </c>
      <c r="BT38" s="693">
        <v>7.0873059999999999</v>
      </c>
      <c r="BU38" s="693">
        <v>6.2704459999999997</v>
      </c>
      <c r="BV38" s="693">
        <v>6.271191</v>
      </c>
    </row>
    <row r="39" spans="1:74" s="116" customFormat="1" ht="11.15" customHeight="1" x14ac:dyDescent="0.25">
      <c r="A39" s="111" t="s">
        <v>1188</v>
      </c>
      <c r="B39" s="199" t="s">
        <v>243</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0.40750043000000002</v>
      </c>
      <c r="AN39" s="692">
        <v>0.36705409</v>
      </c>
      <c r="AO39" s="692">
        <v>0.39687570999999999</v>
      </c>
      <c r="AP39" s="692">
        <v>0.33498958000000001</v>
      </c>
      <c r="AQ39" s="692">
        <v>0.35035786000000002</v>
      </c>
      <c r="AR39" s="692">
        <v>0.36460342000000001</v>
      </c>
      <c r="AS39" s="692">
        <v>0.38467673000000002</v>
      </c>
      <c r="AT39" s="692">
        <v>0.39642126999999999</v>
      </c>
      <c r="AU39" s="692">
        <v>0.37261161999999998</v>
      </c>
      <c r="AV39" s="692">
        <v>0.39686163000000002</v>
      </c>
      <c r="AW39" s="692">
        <v>0.38034681999999997</v>
      </c>
      <c r="AX39" s="692">
        <v>0.38459760999999998</v>
      </c>
      <c r="AY39" s="692">
        <v>0.36950218000000001</v>
      </c>
      <c r="AZ39" s="692">
        <v>0.33021001</v>
      </c>
      <c r="BA39" s="692">
        <v>0.37485089999999999</v>
      </c>
      <c r="BB39" s="692">
        <v>0.37583745000000002</v>
      </c>
      <c r="BC39" s="692">
        <v>0.39550214</v>
      </c>
      <c r="BD39" s="692">
        <v>0.37792679000000001</v>
      </c>
      <c r="BE39" s="692">
        <v>0.40658928</v>
      </c>
      <c r="BF39" s="692">
        <v>0.41458672000000002</v>
      </c>
      <c r="BG39" s="692">
        <v>0.37842750000000003</v>
      </c>
      <c r="BH39" s="692">
        <v>0.39823715999999998</v>
      </c>
      <c r="BI39" s="693">
        <v>0.37921559999999999</v>
      </c>
      <c r="BJ39" s="693">
        <v>0.38274580000000002</v>
      </c>
      <c r="BK39" s="693">
        <v>0.3667822</v>
      </c>
      <c r="BL39" s="693">
        <v>0.33286549999999998</v>
      </c>
      <c r="BM39" s="693">
        <v>0.374108</v>
      </c>
      <c r="BN39" s="693">
        <v>0.37397530000000001</v>
      </c>
      <c r="BO39" s="693">
        <v>0.39351439999999999</v>
      </c>
      <c r="BP39" s="693">
        <v>0.3763881</v>
      </c>
      <c r="BQ39" s="693">
        <v>0.40485090000000001</v>
      </c>
      <c r="BR39" s="693">
        <v>0.41389579999999998</v>
      </c>
      <c r="BS39" s="693">
        <v>0.37915349999999998</v>
      </c>
      <c r="BT39" s="693">
        <v>0.39774480000000001</v>
      </c>
      <c r="BU39" s="693">
        <v>0.37896400000000002</v>
      </c>
      <c r="BV39" s="693">
        <v>0.38270399999999999</v>
      </c>
    </row>
    <row r="40" spans="1:74" s="116" customFormat="1" ht="11.15" customHeight="1" x14ac:dyDescent="0.25">
      <c r="A40" s="111" t="s">
        <v>1189</v>
      </c>
      <c r="B40" s="199" t="s">
        <v>443</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77.338595499999997</v>
      </c>
      <c r="AN40" s="692">
        <v>75.664169259999994</v>
      </c>
      <c r="AO40" s="692">
        <v>77.658106720000006</v>
      </c>
      <c r="AP40" s="692">
        <v>69.590790380000001</v>
      </c>
      <c r="AQ40" s="692">
        <v>71.219924059999997</v>
      </c>
      <c r="AR40" s="692">
        <v>75.229856350000006</v>
      </c>
      <c r="AS40" s="692">
        <v>81.278312679999999</v>
      </c>
      <c r="AT40" s="692">
        <v>82.851769340000004</v>
      </c>
      <c r="AU40" s="692">
        <v>77.467805369999994</v>
      </c>
      <c r="AV40" s="692">
        <v>79.078716159999999</v>
      </c>
      <c r="AW40" s="692">
        <v>75.865985339999995</v>
      </c>
      <c r="AX40" s="692">
        <v>76.289366880000003</v>
      </c>
      <c r="AY40" s="692">
        <v>79.221554510000004</v>
      </c>
      <c r="AZ40" s="692">
        <v>73.246327820000005</v>
      </c>
      <c r="BA40" s="692">
        <v>76.330638759999999</v>
      </c>
      <c r="BB40" s="692">
        <v>78.805722220000007</v>
      </c>
      <c r="BC40" s="692">
        <v>82.746651589999999</v>
      </c>
      <c r="BD40" s="692">
        <v>85.382828480000001</v>
      </c>
      <c r="BE40" s="692">
        <v>89.386746259999995</v>
      </c>
      <c r="BF40" s="692">
        <v>90.136452270000007</v>
      </c>
      <c r="BG40" s="692">
        <v>83.041904422000002</v>
      </c>
      <c r="BH40" s="692">
        <v>84.501466531999995</v>
      </c>
      <c r="BI40" s="693">
        <v>79.081270000000004</v>
      </c>
      <c r="BJ40" s="693">
        <v>79.27252</v>
      </c>
      <c r="BK40" s="693">
        <v>81.784930000000003</v>
      </c>
      <c r="BL40" s="693">
        <v>76.828599999999994</v>
      </c>
      <c r="BM40" s="693">
        <v>78.981210000000004</v>
      </c>
      <c r="BN40" s="693">
        <v>80.973650000000006</v>
      </c>
      <c r="BO40" s="693">
        <v>84.583349999999996</v>
      </c>
      <c r="BP40" s="693">
        <v>87.198099999999997</v>
      </c>
      <c r="BQ40" s="693">
        <v>90.884590000000003</v>
      </c>
      <c r="BR40" s="693">
        <v>91.955510000000004</v>
      </c>
      <c r="BS40" s="693">
        <v>85.125659999999996</v>
      </c>
      <c r="BT40" s="693">
        <v>85.792609999999996</v>
      </c>
      <c r="BU40" s="693">
        <v>80.340450000000004</v>
      </c>
      <c r="BV40" s="693">
        <v>80.575950000000006</v>
      </c>
    </row>
    <row r="41" spans="1:74" s="116" customFormat="1" ht="11.15" customHeight="1" x14ac:dyDescent="0.25">
      <c r="A41" s="117"/>
      <c r="B41" s="118" t="s">
        <v>241</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7"/>
      <c r="BJ41" s="697"/>
      <c r="BK41" s="697"/>
      <c r="BL41" s="697"/>
      <c r="BM41" s="697"/>
      <c r="BN41" s="697"/>
      <c r="BO41" s="697"/>
      <c r="BP41" s="697"/>
      <c r="BQ41" s="697"/>
      <c r="BR41" s="697"/>
      <c r="BS41" s="697"/>
      <c r="BT41" s="697"/>
      <c r="BU41" s="697"/>
      <c r="BV41" s="697"/>
    </row>
    <row r="42" spans="1:74" s="116" customFormat="1" ht="11.15" customHeight="1" x14ac:dyDescent="0.25">
      <c r="A42" s="111" t="s">
        <v>1190</v>
      </c>
      <c r="B42" s="199" t="s">
        <v>435</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9.8921174399999998</v>
      </c>
      <c r="AN42" s="698">
        <v>9.0658524600000003</v>
      </c>
      <c r="AO42" s="698">
        <v>8.8077604699999998</v>
      </c>
      <c r="AP42" s="698">
        <v>7.9481425999999997</v>
      </c>
      <c r="AQ42" s="698">
        <v>7.9923191300000003</v>
      </c>
      <c r="AR42" s="698">
        <v>9.1461246599999999</v>
      </c>
      <c r="AS42" s="698">
        <v>11.40681378</v>
      </c>
      <c r="AT42" s="698">
        <v>11.128102</v>
      </c>
      <c r="AU42" s="698">
        <v>9.3252255700000006</v>
      </c>
      <c r="AV42" s="698">
        <v>8.3828129699999998</v>
      </c>
      <c r="AW42" s="698">
        <v>8.2755145300000006</v>
      </c>
      <c r="AX42" s="698">
        <v>9.5928455499999998</v>
      </c>
      <c r="AY42" s="698">
        <v>10.051622869999999</v>
      </c>
      <c r="AZ42" s="698">
        <v>9.4015201899999994</v>
      </c>
      <c r="BA42" s="698">
        <v>9.0829329100000002</v>
      </c>
      <c r="BB42" s="698">
        <v>8.3041801199999998</v>
      </c>
      <c r="BC42" s="698">
        <v>8.2634619399999991</v>
      </c>
      <c r="BD42" s="698">
        <v>10.09694764</v>
      </c>
      <c r="BE42" s="698">
        <v>10.44985922</v>
      </c>
      <c r="BF42" s="698">
        <v>11.34801867</v>
      </c>
      <c r="BG42" s="698">
        <v>9.7799998771999999</v>
      </c>
      <c r="BH42" s="698">
        <v>8.6941051301000005</v>
      </c>
      <c r="BI42" s="699">
        <v>8.2538940000000007</v>
      </c>
      <c r="BJ42" s="699">
        <v>9.5961119999999998</v>
      </c>
      <c r="BK42" s="699">
        <v>9.9263399999999997</v>
      </c>
      <c r="BL42" s="699">
        <v>9.1459700000000002</v>
      </c>
      <c r="BM42" s="699">
        <v>8.8895239999999998</v>
      </c>
      <c r="BN42" s="699">
        <v>8.2421190000000006</v>
      </c>
      <c r="BO42" s="699">
        <v>8.1754700000000007</v>
      </c>
      <c r="BP42" s="699">
        <v>9.5450920000000004</v>
      </c>
      <c r="BQ42" s="699">
        <v>10.37725</v>
      </c>
      <c r="BR42" s="699">
        <v>10.772489999999999</v>
      </c>
      <c r="BS42" s="699">
        <v>9.3019320000000008</v>
      </c>
      <c r="BT42" s="699">
        <v>8.7262869999999992</v>
      </c>
      <c r="BU42" s="699">
        <v>8.2572530000000004</v>
      </c>
      <c r="BV42" s="699">
        <v>9.5035849999999993</v>
      </c>
    </row>
    <row r="43" spans="1:74" s="116" customFormat="1" ht="11.15" customHeight="1" x14ac:dyDescent="0.25">
      <c r="A43" s="111" t="s">
        <v>1191</v>
      </c>
      <c r="B43" s="184" t="s">
        <v>468</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30.85429448</v>
      </c>
      <c r="AN43" s="698">
        <v>28.83166065</v>
      </c>
      <c r="AO43" s="698">
        <v>27.230974499999999</v>
      </c>
      <c r="AP43" s="698">
        <v>25.047569429999999</v>
      </c>
      <c r="AQ43" s="698">
        <v>24.409225079999999</v>
      </c>
      <c r="AR43" s="698">
        <v>29.011971819999999</v>
      </c>
      <c r="AS43" s="698">
        <v>36.705820969999998</v>
      </c>
      <c r="AT43" s="698">
        <v>35.255196470000001</v>
      </c>
      <c r="AU43" s="698">
        <v>29.854631980000001</v>
      </c>
      <c r="AV43" s="698">
        <v>26.254936539999999</v>
      </c>
      <c r="AW43" s="698">
        <v>25.970611359999999</v>
      </c>
      <c r="AX43" s="698">
        <v>30.233701790000001</v>
      </c>
      <c r="AY43" s="698">
        <v>30.860684330000002</v>
      </c>
      <c r="AZ43" s="698">
        <v>29.817956639999998</v>
      </c>
      <c r="BA43" s="698">
        <v>28.49928967</v>
      </c>
      <c r="BB43" s="698">
        <v>25.460295429999999</v>
      </c>
      <c r="BC43" s="698">
        <v>25.992413859999999</v>
      </c>
      <c r="BD43" s="698">
        <v>30.808939030000001</v>
      </c>
      <c r="BE43" s="698">
        <v>35.133631000000001</v>
      </c>
      <c r="BF43" s="698">
        <v>35.682723750000001</v>
      </c>
      <c r="BG43" s="698">
        <v>31.379990184</v>
      </c>
      <c r="BH43" s="698">
        <v>27.376616206000001</v>
      </c>
      <c r="BI43" s="699">
        <v>26.49118</v>
      </c>
      <c r="BJ43" s="699">
        <v>31.053039999999999</v>
      </c>
      <c r="BK43" s="699">
        <v>31.733820000000001</v>
      </c>
      <c r="BL43" s="699">
        <v>30.34233</v>
      </c>
      <c r="BM43" s="699">
        <v>29.285789999999999</v>
      </c>
      <c r="BN43" s="699">
        <v>26.27318</v>
      </c>
      <c r="BO43" s="699">
        <v>26.641780000000001</v>
      </c>
      <c r="BP43" s="699">
        <v>30.651399999999999</v>
      </c>
      <c r="BQ43" s="699">
        <v>35.065060000000003</v>
      </c>
      <c r="BR43" s="699">
        <v>34.614229999999999</v>
      </c>
      <c r="BS43" s="699">
        <v>30.472549999999998</v>
      </c>
      <c r="BT43" s="699">
        <v>27.93449</v>
      </c>
      <c r="BU43" s="699">
        <v>27.13326</v>
      </c>
      <c r="BV43" s="699">
        <v>31.388950000000001</v>
      </c>
    </row>
    <row r="44" spans="1:74" s="116" customFormat="1" ht="11.15" customHeight="1" x14ac:dyDescent="0.25">
      <c r="A44" s="111" t="s">
        <v>1192</v>
      </c>
      <c r="B44" s="199" t="s">
        <v>436</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46.524326360000003</v>
      </c>
      <c r="AN44" s="698">
        <v>44.693455610000001</v>
      </c>
      <c r="AO44" s="698">
        <v>42.455281900000003</v>
      </c>
      <c r="AP44" s="698">
        <v>36.23681028</v>
      </c>
      <c r="AQ44" s="698">
        <v>38.006345879999998</v>
      </c>
      <c r="AR44" s="698">
        <v>45.488791220000003</v>
      </c>
      <c r="AS44" s="698">
        <v>54.746745249999996</v>
      </c>
      <c r="AT44" s="698">
        <v>51.131963679999998</v>
      </c>
      <c r="AU44" s="698">
        <v>42.526447640000001</v>
      </c>
      <c r="AV44" s="698">
        <v>41.276004919999998</v>
      </c>
      <c r="AW44" s="698">
        <v>40.141271000000003</v>
      </c>
      <c r="AX44" s="698">
        <v>45.586525379999998</v>
      </c>
      <c r="AY44" s="698">
        <v>47.394935109999999</v>
      </c>
      <c r="AZ44" s="698">
        <v>45.897142840000001</v>
      </c>
      <c r="BA44" s="698">
        <v>43.579459479999997</v>
      </c>
      <c r="BB44" s="698">
        <v>40.007999839999997</v>
      </c>
      <c r="BC44" s="698">
        <v>42.606664080000002</v>
      </c>
      <c r="BD44" s="698">
        <v>49.398035120000003</v>
      </c>
      <c r="BE44" s="698">
        <v>52.766082570000002</v>
      </c>
      <c r="BF44" s="698">
        <v>55.2902226</v>
      </c>
      <c r="BG44" s="698">
        <v>46.140009284999998</v>
      </c>
      <c r="BH44" s="698">
        <v>42.879980246000002</v>
      </c>
      <c r="BI44" s="699">
        <v>41.495739999999998</v>
      </c>
      <c r="BJ44" s="699">
        <v>46.823</v>
      </c>
      <c r="BK44" s="699">
        <v>47.91225</v>
      </c>
      <c r="BL44" s="699">
        <v>44.812170000000002</v>
      </c>
      <c r="BM44" s="699">
        <v>44.205249999999999</v>
      </c>
      <c r="BN44" s="699">
        <v>40.539479999999998</v>
      </c>
      <c r="BO44" s="699">
        <v>43.285690000000002</v>
      </c>
      <c r="BP44" s="699">
        <v>47.830710000000003</v>
      </c>
      <c r="BQ44" s="699">
        <v>52.878549999999997</v>
      </c>
      <c r="BR44" s="699">
        <v>52.636510000000001</v>
      </c>
      <c r="BS44" s="699">
        <v>45.220030000000001</v>
      </c>
      <c r="BT44" s="699">
        <v>43.081110000000002</v>
      </c>
      <c r="BU44" s="699">
        <v>42.017499999999998</v>
      </c>
      <c r="BV44" s="699">
        <v>47.415860000000002</v>
      </c>
    </row>
    <row r="45" spans="1:74" s="116" customFormat="1" ht="11.15" customHeight="1" x14ac:dyDescent="0.25">
      <c r="A45" s="111" t="s">
        <v>1193</v>
      </c>
      <c r="B45" s="199" t="s">
        <v>437</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26.26742698</v>
      </c>
      <c r="AN45" s="698">
        <v>24.46373513</v>
      </c>
      <c r="AO45" s="698">
        <v>23.315893819999999</v>
      </c>
      <c r="AP45" s="698">
        <v>20.542572369999998</v>
      </c>
      <c r="AQ45" s="698">
        <v>20.268783150000001</v>
      </c>
      <c r="AR45" s="698">
        <v>24.850036849999999</v>
      </c>
      <c r="AS45" s="698">
        <v>28.59634428</v>
      </c>
      <c r="AT45" s="698">
        <v>27.551667309999999</v>
      </c>
      <c r="AU45" s="698">
        <v>23.355119640000002</v>
      </c>
      <c r="AV45" s="698">
        <v>22.41921365</v>
      </c>
      <c r="AW45" s="698">
        <v>22.238123430000002</v>
      </c>
      <c r="AX45" s="698">
        <v>25.36400536</v>
      </c>
      <c r="AY45" s="698">
        <v>26.40060111</v>
      </c>
      <c r="AZ45" s="698">
        <v>26.425578980000001</v>
      </c>
      <c r="BA45" s="698">
        <v>24.150955159999999</v>
      </c>
      <c r="BB45" s="698">
        <v>21.908716120000001</v>
      </c>
      <c r="BC45" s="698">
        <v>22.67702139</v>
      </c>
      <c r="BD45" s="698">
        <v>27.04433058</v>
      </c>
      <c r="BE45" s="698">
        <v>29.20443569</v>
      </c>
      <c r="BF45" s="698">
        <v>29.77154844</v>
      </c>
      <c r="BG45" s="698">
        <v>25.950001621999998</v>
      </c>
      <c r="BH45" s="698">
        <v>23.566617283999999</v>
      </c>
      <c r="BI45" s="699">
        <v>23.612770000000001</v>
      </c>
      <c r="BJ45" s="699">
        <v>27.402819999999998</v>
      </c>
      <c r="BK45" s="699">
        <v>28.624890000000001</v>
      </c>
      <c r="BL45" s="699">
        <v>26.76989</v>
      </c>
      <c r="BM45" s="699">
        <v>25.46163</v>
      </c>
      <c r="BN45" s="699">
        <v>23.077220000000001</v>
      </c>
      <c r="BO45" s="699">
        <v>23.95787</v>
      </c>
      <c r="BP45" s="699">
        <v>27.090520000000001</v>
      </c>
      <c r="BQ45" s="699">
        <v>30.449680000000001</v>
      </c>
      <c r="BR45" s="699">
        <v>30.676349999999999</v>
      </c>
      <c r="BS45" s="699">
        <v>26.570969999999999</v>
      </c>
      <c r="BT45" s="699">
        <v>24.830860000000001</v>
      </c>
      <c r="BU45" s="699">
        <v>24.845880000000001</v>
      </c>
      <c r="BV45" s="699">
        <v>28.733319999999999</v>
      </c>
    </row>
    <row r="46" spans="1:74" s="116" customFormat="1" ht="11.15" customHeight="1" x14ac:dyDescent="0.25">
      <c r="A46" s="111" t="s">
        <v>1194</v>
      </c>
      <c r="B46" s="199" t="s">
        <v>438</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66.63198774</v>
      </c>
      <c r="AN46" s="698">
        <v>61.877979379999999</v>
      </c>
      <c r="AO46" s="698">
        <v>60.946308399999999</v>
      </c>
      <c r="AP46" s="698">
        <v>56.66300794</v>
      </c>
      <c r="AQ46" s="698">
        <v>60.783524450000002</v>
      </c>
      <c r="AR46" s="698">
        <v>70.168358060000003</v>
      </c>
      <c r="AS46" s="698">
        <v>83.805051879999994</v>
      </c>
      <c r="AT46" s="698">
        <v>80.965754219999994</v>
      </c>
      <c r="AU46" s="698">
        <v>70.225265730000004</v>
      </c>
      <c r="AV46" s="698">
        <v>63.48595091</v>
      </c>
      <c r="AW46" s="698">
        <v>61.015212859999998</v>
      </c>
      <c r="AX46" s="698">
        <v>67.126436459999994</v>
      </c>
      <c r="AY46" s="698">
        <v>71.047030190000001</v>
      </c>
      <c r="AZ46" s="698">
        <v>65.822289650000002</v>
      </c>
      <c r="BA46" s="698">
        <v>62.828031750000001</v>
      </c>
      <c r="BB46" s="698">
        <v>59.699146220000003</v>
      </c>
      <c r="BC46" s="698">
        <v>65.008292510000004</v>
      </c>
      <c r="BD46" s="698">
        <v>73.847357090000003</v>
      </c>
      <c r="BE46" s="698">
        <v>82.262014390000004</v>
      </c>
      <c r="BF46" s="698">
        <v>83.812068389999993</v>
      </c>
      <c r="BG46" s="698">
        <v>72.959998440000007</v>
      </c>
      <c r="BH46" s="698">
        <v>66.354741102999995</v>
      </c>
      <c r="BI46" s="699">
        <v>61.855600000000003</v>
      </c>
      <c r="BJ46" s="699">
        <v>66.997649999999993</v>
      </c>
      <c r="BK46" s="699">
        <v>69.998429999999999</v>
      </c>
      <c r="BL46" s="699">
        <v>63.457889999999999</v>
      </c>
      <c r="BM46" s="699">
        <v>62.366900000000001</v>
      </c>
      <c r="BN46" s="699">
        <v>59.92389</v>
      </c>
      <c r="BO46" s="699">
        <v>65.533069999999995</v>
      </c>
      <c r="BP46" s="699">
        <v>74.406369999999995</v>
      </c>
      <c r="BQ46" s="699">
        <v>82.927760000000006</v>
      </c>
      <c r="BR46" s="699">
        <v>82.070890000000006</v>
      </c>
      <c r="BS46" s="699">
        <v>72.380650000000003</v>
      </c>
      <c r="BT46" s="699">
        <v>66.439490000000006</v>
      </c>
      <c r="BU46" s="699">
        <v>62.337110000000003</v>
      </c>
      <c r="BV46" s="699">
        <v>67.721159999999998</v>
      </c>
    </row>
    <row r="47" spans="1:74" s="116" customFormat="1" ht="11.15" customHeight="1" x14ac:dyDescent="0.25">
      <c r="A47" s="111" t="s">
        <v>1195</v>
      </c>
      <c r="B47" s="199" t="s">
        <v>439</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25.345999089999999</v>
      </c>
      <c r="AN47" s="698">
        <v>24.522929430000001</v>
      </c>
      <c r="AO47" s="698">
        <v>23.139786699999998</v>
      </c>
      <c r="AP47" s="698">
        <v>20.437721570000001</v>
      </c>
      <c r="AQ47" s="698">
        <v>21.269096470000001</v>
      </c>
      <c r="AR47" s="698">
        <v>25.128916520000001</v>
      </c>
      <c r="AS47" s="698">
        <v>29.585374560000002</v>
      </c>
      <c r="AT47" s="698">
        <v>29.702502410000001</v>
      </c>
      <c r="AU47" s="698">
        <v>26.653108769999999</v>
      </c>
      <c r="AV47" s="698">
        <v>22.706927409999999</v>
      </c>
      <c r="AW47" s="698">
        <v>21.677428559999999</v>
      </c>
      <c r="AX47" s="698">
        <v>25.552549930000001</v>
      </c>
      <c r="AY47" s="698">
        <v>27.703194400000001</v>
      </c>
      <c r="AZ47" s="698">
        <v>26.287500519999998</v>
      </c>
      <c r="BA47" s="698">
        <v>24.50023908</v>
      </c>
      <c r="BB47" s="698">
        <v>22.334051259999999</v>
      </c>
      <c r="BC47" s="698">
        <v>23.222537370000001</v>
      </c>
      <c r="BD47" s="698">
        <v>26.793866779999998</v>
      </c>
      <c r="BE47" s="698">
        <v>29.496193959999999</v>
      </c>
      <c r="BF47" s="698">
        <v>30.649475150000001</v>
      </c>
      <c r="BG47" s="698">
        <v>27.39</v>
      </c>
      <c r="BH47" s="698">
        <v>23.885171400000001</v>
      </c>
      <c r="BI47" s="699">
        <v>22.71942</v>
      </c>
      <c r="BJ47" s="699">
        <v>26.02582</v>
      </c>
      <c r="BK47" s="699">
        <v>27.664169999999999</v>
      </c>
      <c r="BL47" s="699">
        <v>25.67183</v>
      </c>
      <c r="BM47" s="699">
        <v>24.334420000000001</v>
      </c>
      <c r="BN47" s="699">
        <v>22.7</v>
      </c>
      <c r="BO47" s="699">
        <v>23.613050000000001</v>
      </c>
      <c r="BP47" s="699">
        <v>27.311579999999999</v>
      </c>
      <c r="BQ47" s="699">
        <v>29.910879999999999</v>
      </c>
      <c r="BR47" s="699">
        <v>30.80772</v>
      </c>
      <c r="BS47" s="699">
        <v>27.579519999999999</v>
      </c>
      <c r="BT47" s="699">
        <v>23.968720000000001</v>
      </c>
      <c r="BU47" s="699">
        <v>22.86673</v>
      </c>
      <c r="BV47" s="699">
        <v>26.50479</v>
      </c>
    </row>
    <row r="48" spans="1:74" s="116" customFormat="1" ht="11.15" customHeight="1" x14ac:dyDescent="0.25">
      <c r="A48" s="111" t="s">
        <v>1196</v>
      </c>
      <c r="B48" s="199" t="s">
        <v>440</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48.099780690000003</v>
      </c>
      <c r="AN48" s="698">
        <v>45.646813420000001</v>
      </c>
      <c r="AO48" s="698">
        <v>46.00960757</v>
      </c>
      <c r="AP48" s="698">
        <v>43.010545970000003</v>
      </c>
      <c r="AQ48" s="698">
        <v>45.23027201</v>
      </c>
      <c r="AR48" s="698">
        <v>54.152360569999999</v>
      </c>
      <c r="AS48" s="698">
        <v>61.907911560000002</v>
      </c>
      <c r="AT48" s="698">
        <v>61.802320889999997</v>
      </c>
      <c r="AU48" s="698">
        <v>55.702725579999999</v>
      </c>
      <c r="AV48" s="698">
        <v>49.832458559999999</v>
      </c>
      <c r="AW48" s="698">
        <v>43.892188730000001</v>
      </c>
      <c r="AX48" s="698">
        <v>48.93762495</v>
      </c>
      <c r="AY48" s="698">
        <v>52.43057246</v>
      </c>
      <c r="AZ48" s="698">
        <v>45.292918370000002</v>
      </c>
      <c r="BA48" s="698">
        <v>45.533221730000001</v>
      </c>
      <c r="BB48" s="698">
        <v>45.604924830000002</v>
      </c>
      <c r="BC48" s="698">
        <v>47.795913419999998</v>
      </c>
      <c r="BD48" s="698">
        <v>56.061134619999997</v>
      </c>
      <c r="BE48" s="698">
        <v>62.538948470000001</v>
      </c>
      <c r="BF48" s="698">
        <v>64.347059049999999</v>
      </c>
      <c r="BG48" s="698">
        <v>58.679991028000003</v>
      </c>
      <c r="BH48" s="698">
        <v>52.903288359999998</v>
      </c>
      <c r="BI48" s="699">
        <v>46.11824</v>
      </c>
      <c r="BJ48" s="699">
        <v>50.076599999999999</v>
      </c>
      <c r="BK48" s="699">
        <v>52.66865</v>
      </c>
      <c r="BL48" s="699">
        <v>41.883139999999997</v>
      </c>
      <c r="BM48" s="699">
        <v>44.343690000000002</v>
      </c>
      <c r="BN48" s="699">
        <v>46.735100000000003</v>
      </c>
      <c r="BO48" s="699">
        <v>49.653700000000001</v>
      </c>
      <c r="BP48" s="699">
        <v>57.82788</v>
      </c>
      <c r="BQ48" s="699">
        <v>64.414580000000001</v>
      </c>
      <c r="BR48" s="699">
        <v>66.318929999999995</v>
      </c>
      <c r="BS48" s="699">
        <v>59.072780000000002</v>
      </c>
      <c r="BT48" s="699">
        <v>52.376649999999998</v>
      </c>
      <c r="BU48" s="699">
        <v>46.613529999999997</v>
      </c>
      <c r="BV48" s="699">
        <v>51.911380000000001</v>
      </c>
    </row>
    <row r="49" spans="1:74" s="116" customFormat="1" ht="11.15" customHeight="1" x14ac:dyDescent="0.25">
      <c r="A49" s="111" t="s">
        <v>1197</v>
      </c>
      <c r="B49" s="199" t="s">
        <v>441</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22.900711810000001</v>
      </c>
      <c r="AN49" s="698">
        <v>21.08660519</v>
      </c>
      <c r="AO49" s="698">
        <v>21.04644291</v>
      </c>
      <c r="AP49" s="698">
        <v>19.87717353</v>
      </c>
      <c r="AQ49" s="698">
        <v>22.924302000000001</v>
      </c>
      <c r="AR49" s="698">
        <v>25.354580129999999</v>
      </c>
      <c r="AS49" s="698">
        <v>30.028522259999999</v>
      </c>
      <c r="AT49" s="698">
        <v>30.698508109999999</v>
      </c>
      <c r="AU49" s="698">
        <v>25.54140881</v>
      </c>
      <c r="AV49" s="698">
        <v>22.982014070000002</v>
      </c>
      <c r="AW49" s="698">
        <v>20.889693940000001</v>
      </c>
      <c r="AX49" s="698">
        <v>22.847616689999999</v>
      </c>
      <c r="AY49" s="698">
        <v>22.89253394</v>
      </c>
      <c r="AZ49" s="698">
        <v>20.608146720000001</v>
      </c>
      <c r="BA49" s="698">
        <v>21.345655449999999</v>
      </c>
      <c r="BB49" s="698">
        <v>21.204160959999999</v>
      </c>
      <c r="BC49" s="698">
        <v>23.465692929999999</v>
      </c>
      <c r="BD49" s="698">
        <v>28.593460360000002</v>
      </c>
      <c r="BE49" s="698">
        <v>31.18834751</v>
      </c>
      <c r="BF49" s="698">
        <v>29.927347789999999</v>
      </c>
      <c r="BG49" s="698">
        <v>26.219996803000001</v>
      </c>
      <c r="BH49" s="698">
        <v>22.827611509</v>
      </c>
      <c r="BI49" s="699">
        <v>21.07535</v>
      </c>
      <c r="BJ49" s="699">
        <v>23.139949999999999</v>
      </c>
      <c r="BK49" s="699">
        <v>22.889479999999999</v>
      </c>
      <c r="BL49" s="699">
        <v>20.369700000000002</v>
      </c>
      <c r="BM49" s="699">
        <v>21.15297</v>
      </c>
      <c r="BN49" s="699">
        <v>20.95609</v>
      </c>
      <c r="BO49" s="699">
        <v>23.412929999999999</v>
      </c>
      <c r="BP49" s="699">
        <v>27.044619999999998</v>
      </c>
      <c r="BQ49" s="699">
        <v>30.224900000000002</v>
      </c>
      <c r="BR49" s="699">
        <v>30.27759</v>
      </c>
      <c r="BS49" s="699">
        <v>26.274360000000001</v>
      </c>
      <c r="BT49" s="699">
        <v>23.513590000000001</v>
      </c>
      <c r="BU49" s="699">
        <v>21.483409999999999</v>
      </c>
      <c r="BV49" s="699">
        <v>23.47832</v>
      </c>
    </row>
    <row r="50" spans="1:74" s="116" customFormat="1" ht="11.15" customHeight="1" x14ac:dyDescent="0.25">
      <c r="A50" s="111" t="s">
        <v>1198</v>
      </c>
      <c r="B50" s="199" t="s">
        <v>242</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33.442350990000001</v>
      </c>
      <c r="AN50" s="698">
        <v>28.720372569999999</v>
      </c>
      <c r="AO50" s="698">
        <v>30.96930527</v>
      </c>
      <c r="AP50" s="698">
        <v>27.29175394</v>
      </c>
      <c r="AQ50" s="698">
        <v>28.490772759999999</v>
      </c>
      <c r="AR50" s="698">
        <v>31.196020279999999</v>
      </c>
      <c r="AS50" s="698">
        <v>36.749181309999997</v>
      </c>
      <c r="AT50" s="698">
        <v>34.747085570000003</v>
      </c>
      <c r="AU50" s="698">
        <v>33.632145940000001</v>
      </c>
      <c r="AV50" s="698">
        <v>33.536593699999997</v>
      </c>
      <c r="AW50" s="698">
        <v>27.552394509999999</v>
      </c>
      <c r="AX50" s="698">
        <v>34.283955130000002</v>
      </c>
      <c r="AY50" s="698">
        <v>31.180666590000001</v>
      </c>
      <c r="AZ50" s="698">
        <v>28.362110390000002</v>
      </c>
      <c r="BA50" s="698">
        <v>32.982631349999998</v>
      </c>
      <c r="BB50" s="698">
        <v>26.116088120000001</v>
      </c>
      <c r="BC50" s="698">
        <v>28.89858538</v>
      </c>
      <c r="BD50" s="698">
        <v>33.603869459999999</v>
      </c>
      <c r="BE50" s="698">
        <v>37.681197179999998</v>
      </c>
      <c r="BF50" s="698">
        <v>37.647756260000001</v>
      </c>
      <c r="BG50" s="698">
        <v>33.539985872999999</v>
      </c>
      <c r="BH50" s="698">
        <v>32.536835138000001</v>
      </c>
      <c r="BI50" s="699">
        <v>27.09234</v>
      </c>
      <c r="BJ50" s="699">
        <v>34.617339999999999</v>
      </c>
      <c r="BK50" s="699">
        <v>30.918759999999999</v>
      </c>
      <c r="BL50" s="699">
        <v>27.961600000000001</v>
      </c>
      <c r="BM50" s="699">
        <v>32.084209999999999</v>
      </c>
      <c r="BN50" s="699">
        <v>26.104369999999999</v>
      </c>
      <c r="BO50" s="699">
        <v>28.86318</v>
      </c>
      <c r="BP50" s="699">
        <v>32.88655</v>
      </c>
      <c r="BQ50" s="699">
        <v>35.50432</v>
      </c>
      <c r="BR50" s="699">
        <v>36.031210000000002</v>
      </c>
      <c r="BS50" s="699">
        <v>32.759639999999997</v>
      </c>
      <c r="BT50" s="699">
        <v>31.999089999999999</v>
      </c>
      <c r="BU50" s="699">
        <v>27.041630000000001</v>
      </c>
      <c r="BV50" s="699">
        <v>34.417929999999998</v>
      </c>
    </row>
    <row r="51" spans="1:74" s="116" customFormat="1" ht="11.25" customHeight="1" x14ac:dyDescent="0.25">
      <c r="A51" s="111" t="s">
        <v>1199</v>
      </c>
      <c r="B51" s="199" t="s">
        <v>243</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1.35937369</v>
      </c>
      <c r="AN51" s="698">
        <v>1.21065621</v>
      </c>
      <c r="AO51" s="698">
        <v>1.25569964</v>
      </c>
      <c r="AP51" s="698">
        <v>1.0894105999999999</v>
      </c>
      <c r="AQ51" s="698">
        <v>1.11112283</v>
      </c>
      <c r="AR51" s="698">
        <v>1.15389773</v>
      </c>
      <c r="AS51" s="698">
        <v>1.20220964</v>
      </c>
      <c r="AT51" s="698">
        <v>1.2290702899999999</v>
      </c>
      <c r="AU51" s="698">
        <v>1.1859872899999999</v>
      </c>
      <c r="AV51" s="698">
        <v>1.26536249</v>
      </c>
      <c r="AW51" s="698">
        <v>1.2737514700000001</v>
      </c>
      <c r="AX51" s="698">
        <v>1.30237721</v>
      </c>
      <c r="AY51" s="698">
        <v>1.2568876899999999</v>
      </c>
      <c r="AZ51" s="698">
        <v>1.1353390999999999</v>
      </c>
      <c r="BA51" s="698">
        <v>1.23820296</v>
      </c>
      <c r="BB51" s="698">
        <v>1.1669113200000001</v>
      </c>
      <c r="BC51" s="698">
        <v>1.2123911599999999</v>
      </c>
      <c r="BD51" s="698">
        <v>1.19379597</v>
      </c>
      <c r="BE51" s="698">
        <v>1.2553852599999999</v>
      </c>
      <c r="BF51" s="698">
        <v>1.27556694</v>
      </c>
      <c r="BG51" s="698">
        <v>1.2064728</v>
      </c>
      <c r="BH51" s="698">
        <v>1.2587785600000001</v>
      </c>
      <c r="BI51" s="699">
        <v>1.255198</v>
      </c>
      <c r="BJ51" s="699">
        <v>1.2787710000000001</v>
      </c>
      <c r="BK51" s="699">
        <v>1.2421260000000001</v>
      </c>
      <c r="BL51" s="699">
        <v>1.1355200000000001</v>
      </c>
      <c r="BM51" s="699">
        <v>1.2180599999999999</v>
      </c>
      <c r="BN51" s="699">
        <v>1.1708719999999999</v>
      </c>
      <c r="BO51" s="699">
        <v>1.201209</v>
      </c>
      <c r="BP51" s="699">
        <v>1.18432</v>
      </c>
      <c r="BQ51" s="699">
        <v>1.2527060000000001</v>
      </c>
      <c r="BR51" s="699">
        <v>1.2835190000000001</v>
      </c>
      <c r="BS51" s="699">
        <v>1.21716</v>
      </c>
      <c r="BT51" s="699">
        <v>1.271908</v>
      </c>
      <c r="BU51" s="699">
        <v>1.2696080000000001</v>
      </c>
      <c r="BV51" s="699">
        <v>1.2950790000000001</v>
      </c>
    </row>
    <row r="52" spans="1:74" s="116" customFormat="1" ht="11.15" customHeight="1" x14ac:dyDescent="0.25">
      <c r="A52" s="111" t="s">
        <v>1200</v>
      </c>
      <c r="B52" s="200" t="s">
        <v>443</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311.31836927000001</v>
      </c>
      <c r="AN52" s="700">
        <v>290.12006005000001</v>
      </c>
      <c r="AO52" s="700">
        <v>285.17706118000001</v>
      </c>
      <c r="AP52" s="700">
        <v>258.14470822999999</v>
      </c>
      <c r="AQ52" s="700">
        <v>270.48576376</v>
      </c>
      <c r="AR52" s="700">
        <v>315.65105784000002</v>
      </c>
      <c r="AS52" s="700">
        <v>374.73397548999998</v>
      </c>
      <c r="AT52" s="700">
        <v>364.21217094999997</v>
      </c>
      <c r="AU52" s="700">
        <v>318.00206695000003</v>
      </c>
      <c r="AV52" s="700">
        <v>292.14227521999999</v>
      </c>
      <c r="AW52" s="700">
        <v>272.92619038999999</v>
      </c>
      <c r="AX52" s="700">
        <v>310.82763844999999</v>
      </c>
      <c r="AY52" s="700">
        <v>321.21872868999998</v>
      </c>
      <c r="AZ52" s="700">
        <v>299.05050340000003</v>
      </c>
      <c r="BA52" s="700">
        <v>293.74061954000001</v>
      </c>
      <c r="BB52" s="700">
        <v>271.80647421999998</v>
      </c>
      <c r="BC52" s="700">
        <v>289.14297404000001</v>
      </c>
      <c r="BD52" s="700">
        <v>337.44173665</v>
      </c>
      <c r="BE52" s="700">
        <v>371.97609525000001</v>
      </c>
      <c r="BF52" s="700">
        <v>379.75178704000001</v>
      </c>
      <c r="BG52" s="700">
        <v>333.24644561000002</v>
      </c>
      <c r="BH52" s="700">
        <v>302.28374524999998</v>
      </c>
      <c r="BI52" s="701">
        <v>279.96969999999999</v>
      </c>
      <c r="BJ52" s="701">
        <v>317.0111</v>
      </c>
      <c r="BK52" s="701">
        <v>323.57889999999998</v>
      </c>
      <c r="BL52" s="701">
        <v>291.55</v>
      </c>
      <c r="BM52" s="701">
        <v>293.34249999999997</v>
      </c>
      <c r="BN52" s="701">
        <v>275.72230000000002</v>
      </c>
      <c r="BO52" s="701">
        <v>294.33789999999999</v>
      </c>
      <c r="BP52" s="701">
        <v>335.779</v>
      </c>
      <c r="BQ52" s="701">
        <v>373.00569999999999</v>
      </c>
      <c r="BR52" s="701">
        <v>375.48939999999999</v>
      </c>
      <c r="BS52" s="701">
        <v>330.84960000000001</v>
      </c>
      <c r="BT52" s="701">
        <v>304.1422</v>
      </c>
      <c r="BU52" s="701">
        <v>283.86590000000001</v>
      </c>
      <c r="BV52" s="701">
        <v>322.37040000000002</v>
      </c>
    </row>
    <row r="53" spans="1:74" s="420" customFormat="1" ht="12" customHeight="1" x14ac:dyDescent="0.25">
      <c r="A53" s="419"/>
      <c r="B53" s="816" t="s">
        <v>873</v>
      </c>
      <c r="C53" s="742"/>
      <c r="D53" s="742"/>
      <c r="E53" s="742"/>
      <c r="F53" s="742"/>
      <c r="G53" s="742"/>
      <c r="H53" s="742"/>
      <c r="I53" s="742"/>
      <c r="J53" s="742"/>
      <c r="K53" s="742"/>
      <c r="L53" s="742"/>
      <c r="M53" s="742"/>
      <c r="N53" s="742"/>
      <c r="O53" s="742"/>
      <c r="P53" s="742"/>
      <c r="Q53" s="742"/>
      <c r="AY53" s="464"/>
      <c r="AZ53" s="464"/>
      <c r="BA53" s="464"/>
      <c r="BB53" s="464"/>
      <c r="BC53" s="464"/>
      <c r="BD53" s="612"/>
      <c r="BE53" s="612"/>
      <c r="BF53" s="612"/>
      <c r="BG53" s="464"/>
      <c r="BH53" s="251"/>
      <c r="BI53" s="464"/>
      <c r="BJ53" s="464"/>
    </row>
    <row r="54" spans="1:74" s="420" customFormat="1" ht="12" customHeight="1" x14ac:dyDescent="0.25">
      <c r="A54" s="419"/>
      <c r="B54" s="762" t="s">
        <v>815</v>
      </c>
      <c r="C54" s="763"/>
      <c r="D54" s="763"/>
      <c r="E54" s="763"/>
      <c r="F54" s="763"/>
      <c r="G54" s="763"/>
      <c r="H54" s="763"/>
      <c r="I54" s="763"/>
      <c r="J54" s="763"/>
      <c r="K54" s="763"/>
      <c r="L54" s="763"/>
      <c r="M54" s="763"/>
      <c r="N54" s="763"/>
      <c r="O54" s="763"/>
      <c r="P54" s="763"/>
      <c r="Q54" s="763"/>
      <c r="AY54" s="464"/>
      <c r="AZ54" s="464"/>
      <c r="BA54" s="464"/>
      <c r="BB54" s="464"/>
      <c r="BC54" s="464"/>
      <c r="BD54" s="612"/>
      <c r="BE54" s="612"/>
      <c r="BF54" s="612"/>
      <c r="BG54" s="464"/>
      <c r="BH54" s="251"/>
      <c r="BI54" s="464"/>
      <c r="BJ54" s="464"/>
    </row>
    <row r="55" spans="1:74" s="420" customFormat="1" ht="12" customHeight="1" x14ac:dyDescent="0.25">
      <c r="A55" s="419"/>
      <c r="B55" s="783" t="str">
        <f>"Notes: "&amp;"EIA completed modeling and analysis for this report on " &amp;Dates!D2&amp;"."</f>
        <v>Notes: EIA completed modeling and analysis for this report on Thursday November 4, 2021.</v>
      </c>
      <c r="C55" s="805"/>
      <c r="D55" s="805"/>
      <c r="E55" s="805"/>
      <c r="F55" s="805"/>
      <c r="G55" s="805"/>
      <c r="H55" s="805"/>
      <c r="I55" s="805"/>
      <c r="J55" s="805"/>
      <c r="K55" s="805"/>
      <c r="L55" s="805"/>
      <c r="M55" s="805"/>
      <c r="N55" s="805"/>
      <c r="O55" s="805"/>
      <c r="P55" s="805"/>
      <c r="Q55" s="784"/>
      <c r="AY55" s="464"/>
      <c r="AZ55" s="464"/>
      <c r="BA55" s="464"/>
      <c r="BB55" s="464"/>
      <c r="BC55" s="464"/>
      <c r="BD55" s="612"/>
      <c r="BE55" s="612"/>
      <c r="BF55" s="612"/>
      <c r="BG55" s="464"/>
      <c r="BH55" s="251"/>
      <c r="BI55" s="464"/>
      <c r="BJ55" s="464"/>
    </row>
    <row r="56" spans="1:74" s="420" customFormat="1" ht="12" customHeight="1" x14ac:dyDescent="0.25">
      <c r="A56" s="419"/>
      <c r="B56" s="756" t="s">
        <v>353</v>
      </c>
      <c r="C56" s="755"/>
      <c r="D56" s="755"/>
      <c r="E56" s="755"/>
      <c r="F56" s="755"/>
      <c r="G56" s="755"/>
      <c r="H56" s="755"/>
      <c r="I56" s="755"/>
      <c r="J56" s="755"/>
      <c r="K56" s="755"/>
      <c r="L56" s="755"/>
      <c r="M56" s="755"/>
      <c r="N56" s="755"/>
      <c r="O56" s="755"/>
      <c r="P56" s="755"/>
      <c r="Q56" s="755"/>
      <c r="AY56" s="464"/>
      <c r="AZ56" s="464"/>
      <c r="BA56" s="464"/>
      <c r="BB56" s="464"/>
      <c r="BC56" s="464"/>
      <c r="BD56" s="612"/>
      <c r="BE56" s="612"/>
      <c r="BF56" s="612"/>
      <c r="BG56" s="464"/>
      <c r="BH56" s="251"/>
      <c r="BI56" s="464"/>
      <c r="BJ56" s="464"/>
    </row>
    <row r="57" spans="1:74" s="420" customFormat="1" ht="12" customHeight="1" x14ac:dyDescent="0.25">
      <c r="A57" s="419"/>
      <c r="B57" s="751" t="s">
        <v>874</v>
      </c>
      <c r="C57" s="748"/>
      <c r="D57" s="748"/>
      <c r="E57" s="748"/>
      <c r="F57" s="748"/>
      <c r="G57" s="748"/>
      <c r="H57" s="748"/>
      <c r="I57" s="748"/>
      <c r="J57" s="748"/>
      <c r="K57" s="748"/>
      <c r="L57" s="748"/>
      <c r="M57" s="748"/>
      <c r="N57" s="748"/>
      <c r="O57" s="748"/>
      <c r="P57" s="748"/>
      <c r="Q57" s="742"/>
      <c r="AY57" s="464"/>
      <c r="AZ57" s="464"/>
      <c r="BA57" s="464"/>
      <c r="BB57" s="464"/>
      <c r="BC57" s="464"/>
      <c r="BD57" s="612"/>
      <c r="BE57" s="612"/>
      <c r="BF57" s="612"/>
      <c r="BG57" s="464"/>
      <c r="BH57" s="251"/>
      <c r="BI57" s="464"/>
      <c r="BJ57" s="464"/>
    </row>
    <row r="58" spans="1:74" s="420" customFormat="1" ht="12" customHeight="1" x14ac:dyDescent="0.25">
      <c r="A58" s="419"/>
      <c r="B58" s="751" t="s">
        <v>865</v>
      </c>
      <c r="C58" s="748"/>
      <c r="D58" s="748"/>
      <c r="E58" s="748"/>
      <c r="F58" s="748"/>
      <c r="G58" s="748"/>
      <c r="H58" s="748"/>
      <c r="I58" s="748"/>
      <c r="J58" s="748"/>
      <c r="K58" s="748"/>
      <c r="L58" s="748"/>
      <c r="M58" s="748"/>
      <c r="N58" s="748"/>
      <c r="O58" s="748"/>
      <c r="P58" s="748"/>
      <c r="Q58" s="742"/>
      <c r="AY58" s="464"/>
      <c r="AZ58" s="464"/>
      <c r="BA58" s="464"/>
      <c r="BB58" s="464"/>
      <c r="BC58" s="464"/>
      <c r="BD58" s="612"/>
      <c r="BE58" s="612"/>
      <c r="BF58" s="612"/>
      <c r="BG58" s="464"/>
      <c r="BH58" s="251"/>
      <c r="BI58" s="464"/>
      <c r="BJ58" s="464"/>
    </row>
    <row r="59" spans="1:74" s="420" customFormat="1" ht="12" customHeight="1" x14ac:dyDescent="0.25">
      <c r="A59" s="419"/>
      <c r="B59" s="801" t="s">
        <v>866</v>
      </c>
      <c r="C59" s="742"/>
      <c r="D59" s="742"/>
      <c r="E59" s="742"/>
      <c r="F59" s="742"/>
      <c r="G59" s="742"/>
      <c r="H59" s="742"/>
      <c r="I59" s="742"/>
      <c r="J59" s="742"/>
      <c r="K59" s="742"/>
      <c r="L59" s="742"/>
      <c r="M59" s="742"/>
      <c r="N59" s="742"/>
      <c r="O59" s="742"/>
      <c r="P59" s="742"/>
      <c r="Q59" s="742"/>
      <c r="AY59" s="464"/>
      <c r="AZ59" s="464"/>
      <c r="BA59" s="464"/>
      <c r="BB59" s="464"/>
      <c r="BC59" s="464"/>
      <c r="BD59" s="612"/>
      <c r="BE59" s="612"/>
      <c r="BF59" s="612"/>
      <c r="BG59" s="464"/>
      <c r="BH59" s="251"/>
      <c r="BI59" s="464"/>
      <c r="BJ59" s="464"/>
    </row>
    <row r="60" spans="1:74" s="420" customFormat="1" ht="12" customHeight="1" x14ac:dyDescent="0.25">
      <c r="A60" s="419"/>
      <c r="B60" s="749" t="s">
        <v>875</v>
      </c>
      <c r="C60" s="748"/>
      <c r="D60" s="748"/>
      <c r="E60" s="748"/>
      <c r="F60" s="748"/>
      <c r="G60" s="748"/>
      <c r="H60" s="748"/>
      <c r="I60" s="748"/>
      <c r="J60" s="748"/>
      <c r="K60" s="748"/>
      <c r="L60" s="748"/>
      <c r="M60" s="748"/>
      <c r="N60" s="748"/>
      <c r="O60" s="748"/>
      <c r="P60" s="748"/>
      <c r="Q60" s="742"/>
      <c r="AY60" s="464"/>
      <c r="AZ60" s="464"/>
      <c r="BA60" s="464"/>
      <c r="BB60" s="464"/>
      <c r="BC60" s="464"/>
      <c r="BD60" s="612"/>
      <c r="BE60" s="612"/>
      <c r="BF60" s="612"/>
      <c r="BG60" s="464"/>
      <c r="BH60" s="251"/>
      <c r="BI60" s="464"/>
      <c r="BJ60" s="464"/>
    </row>
    <row r="61" spans="1:74" s="420" customFormat="1" ht="12" customHeight="1" x14ac:dyDescent="0.25">
      <c r="A61" s="419"/>
      <c r="B61" s="751" t="s">
        <v>838</v>
      </c>
      <c r="C61" s="752"/>
      <c r="D61" s="752"/>
      <c r="E61" s="752"/>
      <c r="F61" s="752"/>
      <c r="G61" s="752"/>
      <c r="H61" s="752"/>
      <c r="I61" s="752"/>
      <c r="J61" s="752"/>
      <c r="K61" s="752"/>
      <c r="L61" s="752"/>
      <c r="M61" s="752"/>
      <c r="N61" s="752"/>
      <c r="O61" s="752"/>
      <c r="P61" s="752"/>
      <c r="Q61" s="742"/>
      <c r="AY61" s="464"/>
      <c r="AZ61" s="464"/>
      <c r="BA61" s="464"/>
      <c r="BB61" s="464"/>
      <c r="BC61" s="464"/>
      <c r="BD61" s="612"/>
      <c r="BE61" s="612"/>
      <c r="BF61" s="612"/>
      <c r="BG61" s="464"/>
      <c r="BH61" s="251"/>
      <c r="BI61" s="464"/>
      <c r="BJ61" s="464"/>
    </row>
    <row r="62" spans="1:74" s="418" customFormat="1" ht="12" customHeight="1" x14ac:dyDescent="0.25">
      <c r="A62" s="393"/>
      <c r="B62" s="771" t="s">
        <v>1380</v>
      </c>
      <c r="C62" s="742"/>
      <c r="D62" s="742"/>
      <c r="E62" s="742"/>
      <c r="F62" s="742"/>
      <c r="G62" s="742"/>
      <c r="H62" s="742"/>
      <c r="I62" s="742"/>
      <c r="J62" s="742"/>
      <c r="K62" s="742"/>
      <c r="L62" s="742"/>
      <c r="M62" s="742"/>
      <c r="N62" s="742"/>
      <c r="O62" s="742"/>
      <c r="P62" s="742"/>
      <c r="Q62" s="742"/>
      <c r="AY62" s="462"/>
      <c r="AZ62" s="462"/>
      <c r="BA62" s="462"/>
      <c r="BB62" s="462"/>
      <c r="BC62" s="462"/>
      <c r="BD62" s="610"/>
      <c r="BE62" s="610"/>
      <c r="BF62" s="610"/>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0.6328125" style="121" customWidth="1"/>
    <col min="2" max="2" width="16.6328125" style="121" customWidth="1"/>
    <col min="3" max="50" width="6.6328125" style="121" customWidth="1"/>
    <col min="51" max="55" width="6.6328125" style="336" customWidth="1"/>
    <col min="56" max="58" width="6.6328125" style="613" customWidth="1"/>
    <col min="59" max="62" width="6.6328125" style="336" customWidth="1"/>
    <col min="63" max="74" width="6.6328125" style="121" customWidth="1"/>
    <col min="75" max="16384" width="9.6328125" style="121"/>
  </cols>
  <sheetData>
    <row r="1" spans="1:74" ht="13.25" customHeight="1" x14ac:dyDescent="0.3">
      <c r="A1" s="766" t="s">
        <v>798</v>
      </c>
      <c r="B1" s="817" t="s">
        <v>1361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120"/>
    </row>
    <row r="2" spans="1:74" s="112" customFormat="1" ht="13.25" customHeight="1"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21.607256393</v>
      </c>
      <c r="AN6" s="208">
        <v>22.045799412000001</v>
      </c>
      <c r="AO6" s="208">
        <v>21.659284294999999</v>
      </c>
      <c r="AP6" s="208">
        <v>22.012679728999998</v>
      </c>
      <c r="AQ6" s="208">
        <v>21.620790306</v>
      </c>
      <c r="AR6" s="208">
        <v>20.459399238</v>
      </c>
      <c r="AS6" s="208">
        <v>20.649471062</v>
      </c>
      <c r="AT6" s="208">
        <v>20.976454232999998</v>
      </c>
      <c r="AU6" s="208">
        <v>21.341769202999998</v>
      </c>
      <c r="AV6" s="208">
        <v>21.136314467999998</v>
      </c>
      <c r="AW6" s="208">
        <v>21.012083060999998</v>
      </c>
      <c r="AX6" s="208">
        <v>20.365233219</v>
      </c>
      <c r="AY6" s="208">
        <v>20.997992454999999</v>
      </c>
      <c r="AZ6" s="208">
        <v>21.503325629999999</v>
      </c>
      <c r="BA6" s="208">
        <v>21.701350595000001</v>
      </c>
      <c r="BB6" s="208">
        <v>22.090907722000001</v>
      </c>
      <c r="BC6" s="208">
        <v>19.618468733</v>
      </c>
      <c r="BD6" s="208">
        <v>20.708923301999999</v>
      </c>
      <c r="BE6" s="208">
        <v>21.35</v>
      </c>
      <c r="BF6" s="208">
        <v>20.87</v>
      </c>
      <c r="BG6" s="208">
        <v>21.800989999999999</v>
      </c>
      <c r="BH6" s="208">
        <v>22.107679999999998</v>
      </c>
      <c r="BI6" s="324">
        <v>22.402709999999999</v>
      </c>
      <c r="BJ6" s="324">
        <v>22.051839999999999</v>
      </c>
      <c r="BK6" s="324">
        <v>23.075140000000001</v>
      </c>
      <c r="BL6" s="324">
        <v>23.85707</v>
      </c>
      <c r="BM6" s="324">
        <v>24.273589999999999</v>
      </c>
      <c r="BN6" s="324">
        <v>24.83897</v>
      </c>
      <c r="BO6" s="324">
        <v>22.180700000000002</v>
      </c>
      <c r="BP6" s="324">
        <v>23.509989999999998</v>
      </c>
      <c r="BQ6" s="324">
        <v>24.287099999999999</v>
      </c>
      <c r="BR6" s="324">
        <v>23.765509999999999</v>
      </c>
      <c r="BS6" s="324">
        <v>24.809740000000001</v>
      </c>
      <c r="BT6" s="324">
        <v>25.067029999999999</v>
      </c>
      <c r="BU6" s="324">
        <v>25.308219999999999</v>
      </c>
      <c r="BV6" s="324">
        <v>24.750499999999999</v>
      </c>
    </row>
    <row r="7" spans="1:74" ht="11.15" customHeight="1" x14ac:dyDescent="0.25">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15.414059078999999</v>
      </c>
      <c r="AN7" s="208">
        <v>15.454705167</v>
      </c>
      <c r="AO7" s="208">
        <v>15.549129520999999</v>
      </c>
      <c r="AP7" s="208">
        <v>15.528954046999999</v>
      </c>
      <c r="AQ7" s="208">
        <v>16.064729066999998</v>
      </c>
      <c r="AR7" s="208">
        <v>16.235419614000001</v>
      </c>
      <c r="AS7" s="208">
        <v>16.168591316000001</v>
      </c>
      <c r="AT7" s="208">
        <v>16.029002962</v>
      </c>
      <c r="AU7" s="208">
        <v>16.398224032000002</v>
      </c>
      <c r="AV7" s="208">
        <v>16.528031861999999</v>
      </c>
      <c r="AW7" s="208">
        <v>16.016987771</v>
      </c>
      <c r="AX7" s="208">
        <v>15.544501356</v>
      </c>
      <c r="AY7" s="208">
        <v>15.55935221</v>
      </c>
      <c r="AZ7" s="208">
        <v>15.793058303</v>
      </c>
      <c r="BA7" s="208">
        <v>15.515723928</v>
      </c>
      <c r="BB7" s="208">
        <v>16.182200403</v>
      </c>
      <c r="BC7" s="208">
        <v>15.872724112</v>
      </c>
      <c r="BD7" s="208">
        <v>16.656311186</v>
      </c>
      <c r="BE7" s="208">
        <v>16.760000000000002</v>
      </c>
      <c r="BF7" s="208">
        <v>16.899999999999999</v>
      </c>
      <c r="BG7" s="208">
        <v>17.34768</v>
      </c>
      <c r="BH7" s="208">
        <v>17.61504</v>
      </c>
      <c r="BI7" s="324">
        <v>17.148510000000002</v>
      </c>
      <c r="BJ7" s="324">
        <v>16.642900000000001</v>
      </c>
      <c r="BK7" s="324">
        <v>16.674600000000002</v>
      </c>
      <c r="BL7" s="324">
        <v>16.895009999999999</v>
      </c>
      <c r="BM7" s="324">
        <v>16.60228</v>
      </c>
      <c r="BN7" s="324">
        <v>17.233809999999998</v>
      </c>
      <c r="BO7" s="324">
        <v>16.84168</v>
      </c>
      <c r="BP7" s="324">
        <v>17.64883</v>
      </c>
      <c r="BQ7" s="324">
        <v>17.646930000000001</v>
      </c>
      <c r="BR7" s="324">
        <v>17.6538</v>
      </c>
      <c r="BS7" s="324">
        <v>17.960190000000001</v>
      </c>
      <c r="BT7" s="324">
        <v>18.013549999999999</v>
      </c>
      <c r="BU7" s="324">
        <v>17.4133</v>
      </c>
      <c r="BV7" s="324">
        <v>16.77985</v>
      </c>
    </row>
    <row r="8" spans="1:74" ht="11.15" customHeight="1" x14ac:dyDescent="0.25">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13.003532511</v>
      </c>
      <c r="AN8" s="208">
        <v>13.036818096999999</v>
      </c>
      <c r="AO8" s="208">
        <v>13.403651212</v>
      </c>
      <c r="AP8" s="208">
        <v>13.794568612999999</v>
      </c>
      <c r="AQ8" s="208">
        <v>13.975063247</v>
      </c>
      <c r="AR8" s="208">
        <v>13.556274395000001</v>
      </c>
      <c r="AS8" s="208">
        <v>13.198641397999999</v>
      </c>
      <c r="AT8" s="208">
        <v>13.31958487</v>
      </c>
      <c r="AU8" s="208">
        <v>13.571808044999999</v>
      </c>
      <c r="AV8" s="208">
        <v>14.275954038</v>
      </c>
      <c r="AW8" s="208">
        <v>13.867941463999999</v>
      </c>
      <c r="AX8" s="208">
        <v>13.263607652999999</v>
      </c>
      <c r="AY8" s="208">
        <v>13.168210507</v>
      </c>
      <c r="AZ8" s="208">
        <v>13.099916693000001</v>
      </c>
      <c r="BA8" s="208">
        <v>13.992333779000001</v>
      </c>
      <c r="BB8" s="208">
        <v>14.537321386</v>
      </c>
      <c r="BC8" s="208">
        <v>14.405939369</v>
      </c>
      <c r="BD8" s="208">
        <v>14.301948744000001</v>
      </c>
      <c r="BE8" s="208">
        <v>14.24</v>
      </c>
      <c r="BF8" s="208">
        <v>14.14</v>
      </c>
      <c r="BG8" s="208">
        <v>14.199479999999999</v>
      </c>
      <c r="BH8" s="208">
        <v>14.975099999999999</v>
      </c>
      <c r="BI8" s="324">
        <v>14.45966</v>
      </c>
      <c r="BJ8" s="324">
        <v>13.82647</v>
      </c>
      <c r="BK8" s="324">
        <v>13.788080000000001</v>
      </c>
      <c r="BL8" s="324">
        <v>13.890169999999999</v>
      </c>
      <c r="BM8" s="324">
        <v>14.68079</v>
      </c>
      <c r="BN8" s="324">
        <v>15.206530000000001</v>
      </c>
      <c r="BO8" s="324">
        <v>15.046110000000001</v>
      </c>
      <c r="BP8" s="324">
        <v>15.08</v>
      </c>
      <c r="BQ8" s="324">
        <v>14.85454</v>
      </c>
      <c r="BR8" s="324">
        <v>14.87214</v>
      </c>
      <c r="BS8" s="324">
        <v>14.83765</v>
      </c>
      <c r="BT8" s="324">
        <v>15.4658</v>
      </c>
      <c r="BU8" s="324">
        <v>14.83347</v>
      </c>
      <c r="BV8" s="324">
        <v>14.1181</v>
      </c>
    </row>
    <row r="9" spans="1:74" ht="11.15" customHeight="1" x14ac:dyDescent="0.25">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10.753508049000001</v>
      </c>
      <c r="AN9" s="208">
        <v>10.889718933999999</v>
      </c>
      <c r="AO9" s="208">
        <v>11.379826633</v>
      </c>
      <c r="AP9" s="208">
        <v>11.748779738</v>
      </c>
      <c r="AQ9" s="208">
        <v>12.9037279</v>
      </c>
      <c r="AR9" s="208">
        <v>12.984172061000001</v>
      </c>
      <c r="AS9" s="208">
        <v>13.034472138</v>
      </c>
      <c r="AT9" s="208">
        <v>13.098478671000001</v>
      </c>
      <c r="AU9" s="208">
        <v>12.37782969</v>
      </c>
      <c r="AV9" s="208">
        <v>12.17627618</v>
      </c>
      <c r="AW9" s="208">
        <v>11.547756700000001</v>
      </c>
      <c r="AX9" s="208">
        <v>10.875688411</v>
      </c>
      <c r="AY9" s="208">
        <v>10.602464469999999</v>
      </c>
      <c r="AZ9" s="208">
        <v>10.771050574</v>
      </c>
      <c r="BA9" s="208">
        <v>11.359728013</v>
      </c>
      <c r="BB9" s="208">
        <v>12.138490919000001</v>
      </c>
      <c r="BC9" s="208">
        <v>12.589271375999999</v>
      </c>
      <c r="BD9" s="208">
        <v>13.325744174</v>
      </c>
      <c r="BE9" s="208">
        <v>13.31</v>
      </c>
      <c r="BF9" s="208">
        <v>13.32</v>
      </c>
      <c r="BG9" s="208">
        <v>12.90883</v>
      </c>
      <c r="BH9" s="208">
        <v>12.965310000000001</v>
      </c>
      <c r="BI9" s="324">
        <v>12.107139999999999</v>
      </c>
      <c r="BJ9" s="324">
        <v>11.015980000000001</v>
      </c>
      <c r="BK9" s="324">
        <v>10.554080000000001</v>
      </c>
      <c r="BL9" s="324">
        <v>10.718730000000001</v>
      </c>
      <c r="BM9" s="324">
        <v>11.45068</v>
      </c>
      <c r="BN9" s="324">
        <v>11.935230000000001</v>
      </c>
      <c r="BO9" s="324">
        <v>12.1632</v>
      </c>
      <c r="BP9" s="324">
        <v>12.81541</v>
      </c>
      <c r="BQ9" s="324">
        <v>12.481009999999999</v>
      </c>
      <c r="BR9" s="324">
        <v>12.305820000000001</v>
      </c>
      <c r="BS9" s="324">
        <v>11.82917</v>
      </c>
      <c r="BT9" s="324">
        <v>11.73166</v>
      </c>
      <c r="BU9" s="324">
        <v>11.147019999999999</v>
      </c>
      <c r="BV9" s="324">
        <v>10.32038</v>
      </c>
    </row>
    <row r="10" spans="1:74" ht="11.15" customHeight="1" x14ac:dyDescent="0.25">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11.623721452</v>
      </c>
      <c r="AN10" s="208">
        <v>11.822649436000001</v>
      </c>
      <c r="AO10" s="208">
        <v>11.960371070000001</v>
      </c>
      <c r="AP10" s="208">
        <v>12.051988369</v>
      </c>
      <c r="AQ10" s="208">
        <v>11.305335413</v>
      </c>
      <c r="AR10" s="208">
        <v>12.018865925</v>
      </c>
      <c r="AS10" s="208">
        <v>11.955837244</v>
      </c>
      <c r="AT10" s="208">
        <v>12.052965184</v>
      </c>
      <c r="AU10" s="208">
        <v>12.180281764</v>
      </c>
      <c r="AV10" s="208">
        <v>12.178090611</v>
      </c>
      <c r="AW10" s="208">
        <v>11.995353151</v>
      </c>
      <c r="AX10" s="208">
        <v>11.422804104000001</v>
      </c>
      <c r="AY10" s="208">
        <v>11.360407317</v>
      </c>
      <c r="AZ10" s="208">
        <v>11.769397624</v>
      </c>
      <c r="BA10" s="208">
        <v>11.919918011</v>
      </c>
      <c r="BB10" s="208">
        <v>12.186163706</v>
      </c>
      <c r="BC10" s="208">
        <v>12.2519078</v>
      </c>
      <c r="BD10" s="208">
        <v>12.449156224999999</v>
      </c>
      <c r="BE10" s="208">
        <v>12.39</v>
      </c>
      <c r="BF10" s="208">
        <v>12.43</v>
      </c>
      <c r="BG10" s="208">
        <v>12.556660000000001</v>
      </c>
      <c r="BH10" s="208">
        <v>12.699400000000001</v>
      </c>
      <c r="BI10" s="324">
        <v>12.56986</v>
      </c>
      <c r="BJ10" s="324">
        <v>12.069319999999999</v>
      </c>
      <c r="BK10" s="324">
        <v>12.14892</v>
      </c>
      <c r="BL10" s="324">
        <v>12.72603</v>
      </c>
      <c r="BM10" s="324">
        <v>12.838430000000001</v>
      </c>
      <c r="BN10" s="324">
        <v>13.04242</v>
      </c>
      <c r="BO10" s="324">
        <v>13.07592</v>
      </c>
      <c r="BP10" s="324">
        <v>13.22786</v>
      </c>
      <c r="BQ10" s="324">
        <v>13.092650000000001</v>
      </c>
      <c r="BR10" s="324">
        <v>13.14555</v>
      </c>
      <c r="BS10" s="324">
        <v>13.161860000000001</v>
      </c>
      <c r="BT10" s="324">
        <v>13.132070000000001</v>
      </c>
      <c r="BU10" s="324">
        <v>12.846159999999999</v>
      </c>
      <c r="BV10" s="324">
        <v>12.203430000000001</v>
      </c>
    </row>
    <row r="11" spans="1:74" ht="11.15" customHeight="1" x14ac:dyDescent="0.25">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11.264708883999999</v>
      </c>
      <c r="AN11" s="208">
        <v>11.084980368</v>
      </c>
      <c r="AO11" s="208">
        <v>11.399428171</v>
      </c>
      <c r="AP11" s="208">
        <v>11.562505622</v>
      </c>
      <c r="AQ11" s="208">
        <v>11.629238568</v>
      </c>
      <c r="AR11" s="208">
        <v>11.507519918</v>
      </c>
      <c r="AS11" s="208">
        <v>11.253416412</v>
      </c>
      <c r="AT11" s="208">
        <v>11.212240623</v>
      </c>
      <c r="AU11" s="208">
        <v>11.400385297</v>
      </c>
      <c r="AV11" s="208">
        <v>11.819076784</v>
      </c>
      <c r="AW11" s="208">
        <v>11.818815540999999</v>
      </c>
      <c r="AX11" s="208">
        <v>10.822645076000001</v>
      </c>
      <c r="AY11" s="208">
        <v>10.975448721999999</v>
      </c>
      <c r="AZ11" s="208">
        <v>11.096572161999999</v>
      </c>
      <c r="BA11" s="208">
        <v>11.544924106</v>
      </c>
      <c r="BB11" s="208">
        <v>12.329345494</v>
      </c>
      <c r="BC11" s="208">
        <v>12.292263541000001</v>
      </c>
      <c r="BD11" s="208">
        <v>12.090977237000001</v>
      </c>
      <c r="BE11" s="208">
        <v>11.96</v>
      </c>
      <c r="BF11" s="208">
        <v>12.01</v>
      </c>
      <c r="BG11" s="208">
        <v>12.09108</v>
      </c>
      <c r="BH11" s="208">
        <v>12.46635</v>
      </c>
      <c r="BI11" s="324">
        <v>12.39434</v>
      </c>
      <c r="BJ11" s="324">
        <v>11.409420000000001</v>
      </c>
      <c r="BK11" s="324">
        <v>11.602690000000001</v>
      </c>
      <c r="BL11" s="324">
        <v>11.822990000000001</v>
      </c>
      <c r="BM11" s="324">
        <v>12.1755</v>
      </c>
      <c r="BN11" s="324">
        <v>12.806179999999999</v>
      </c>
      <c r="BO11" s="324">
        <v>12.707890000000001</v>
      </c>
      <c r="BP11" s="324">
        <v>12.411339999999999</v>
      </c>
      <c r="BQ11" s="324">
        <v>12.21503</v>
      </c>
      <c r="BR11" s="324">
        <v>12.20778</v>
      </c>
      <c r="BS11" s="324">
        <v>12.30485</v>
      </c>
      <c r="BT11" s="324">
        <v>12.614599999999999</v>
      </c>
      <c r="BU11" s="324">
        <v>12.4857</v>
      </c>
      <c r="BV11" s="324">
        <v>11.40781</v>
      </c>
    </row>
    <row r="12" spans="1:74" ht="11.15" customHeight="1" x14ac:dyDescent="0.25">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10.865348089999999</v>
      </c>
      <c r="AN12" s="208">
        <v>11.046693111</v>
      </c>
      <c r="AO12" s="208">
        <v>11.23617793</v>
      </c>
      <c r="AP12" s="208">
        <v>11.522748803000001</v>
      </c>
      <c r="AQ12" s="208">
        <v>11.389029847</v>
      </c>
      <c r="AR12" s="208">
        <v>11.372913219999999</v>
      </c>
      <c r="AS12" s="208">
        <v>11.223238845999999</v>
      </c>
      <c r="AT12" s="208">
        <v>11.186600218000001</v>
      </c>
      <c r="AU12" s="208">
        <v>11.500199239000001</v>
      </c>
      <c r="AV12" s="208">
        <v>11.61306257</v>
      </c>
      <c r="AW12" s="208">
        <v>11.541241496</v>
      </c>
      <c r="AX12" s="208">
        <v>11.010884523</v>
      </c>
      <c r="AY12" s="208">
        <v>10.686239402</v>
      </c>
      <c r="AZ12" s="208">
        <v>13.996751034000001</v>
      </c>
      <c r="BA12" s="208">
        <v>10.955370887999999</v>
      </c>
      <c r="BB12" s="208">
        <v>11.706328326</v>
      </c>
      <c r="BC12" s="208">
        <v>11.757480118</v>
      </c>
      <c r="BD12" s="208">
        <v>11.689117193</v>
      </c>
      <c r="BE12" s="208">
        <v>11.56</v>
      </c>
      <c r="BF12" s="208">
        <v>11.85</v>
      </c>
      <c r="BG12" s="208">
        <v>12.273899999999999</v>
      </c>
      <c r="BH12" s="208">
        <v>12.4594</v>
      </c>
      <c r="BI12" s="324">
        <v>12.48203</v>
      </c>
      <c r="BJ12" s="324">
        <v>12.05902</v>
      </c>
      <c r="BK12" s="324">
        <v>11.782769999999999</v>
      </c>
      <c r="BL12" s="324">
        <v>15.78919</v>
      </c>
      <c r="BM12" s="324">
        <v>11.85149</v>
      </c>
      <c r="BN12" s="324">
        <v>12.34638</v>
      </c>
      <c r="BO12" s="324">
        <v>12.21537</v>
      </c>
      <c r="BP12" s="324">
        <v>12.058070000000001</v>
      </c>
      <c r="BQ12" s="324">
        <v>11.81545</v>
      </c>
      <c r="BR12" s="324">
        <v>11.99568</v>
      </c>
      <c r="BS12" s="324">
        <v>12.443440000000001</v>
      </c>
      <c r="BT12" s="324">
        <v>12.59009</v>
      </c>
      <c r="BU12" s="324">
        <v>12.423389999999999</v>
      </c>
      <c r="BV12" s="324">
        <v>11.831569999999999</v>
      </c>
    </row>
    <row r="13" spans="1:74" ht="11.15" customHeight="1" x14ac:dyDescent="0.25">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11.323235915</v>
      </c>
      <c r="AN13" s="208">
        <v>11.406112979</v>
      </c>
      <c r="AO13" s="208">
        <v>11.558344035999999</v>
      </c>
      <c r="AP13" s="208">
        <v>11.822395502999999</v>
      </c>
      <c r="AQ13" s="208">
        <v>12.050919386</v>
      </c>
      <c r="AR13" s="208">
        <v>12.271031853</v>
      </c>
      <c r="AS13" s="208">
        <v>12.193732255</v>
      </c>
      <c r="AT13" s="208">
        <v>12.064937617</v>
      </c>
      <c r="AU13" s="208">
        <v>12.358755218000001</v>
      </c>
      <c r="AV13" s="208">
        <v>11.937560317999999</v>
      </c>
      <c r="AW13" s="208">
        <v>11.503079651</v>
      </c>
      <c r="AX13" s="208">
        <v>11.467190965</v>
      </c>
      <c r="AY13" s="208">
        <v>11.374358092</v>
      </c>
      <c r="AZ13" s="208">
        <v>11.589501019</v>
      </c>
      <c r="BA13" s="208">
        <v>11.649318732999999</v>
      </c>
      <c r="BB13" s="208">
        <v>11.888241614</v>
      </c>
      <c r="BC13" s="208">
        <v>12.142990425000001</v>
      </c>
      <c r="BD13" s="208">
        <v>12.174507539</v>
      </c>
      <c r="BE13" s="208">
        <v>12.21</v>
      </c>
      <c r="BF13" s="208">
        <v>12.32</v>
      </c>
      <c r="BG13" s="208">
        <v>12.6471</v>
      </c>
      <c r="BH13" s="208">
        <v>12.24118</v>
      </c>
      <c r="BI13" s="324">
        <v>11.8169</v>
      </c>
      <c r="BJ13" s="324">
        <v>11.79996</v>
      </c>
      <c r="BK13" s="324">
        <v>11.71341</v>
      </c>
      <c r="BL13" s="324">
        <v>11.928100000000001</v>
      </c>
      <c r="BM13" s="324">
        <v>11.953569999999999</v>
      </c>
      <c r="BN13" s="324">
        <v>12.175319999999999</v>
      </c>
      <c r="BO13" s="324">
        <v>12.390140000000001</v>
      </c>
      <c r="BP13" s="324">
        <v>12.35732</v>
      </c>
      <c r="BQ13" s="324">
        <v>12.29546</v>
      </c>
      <c r="BR13" s="324">
        <v>12.30578</v>
      </c>
      <c r="BS13" s="324">
        <v>12.55437</v>
      </c>
      <c r="BT13" s="324">
        <v>12.07334</v>
      </c>
      <c r="BU13" s="324">
        <v>11.59014</v>
      </c>
      <c r="BV13" s="324">
        <v>11.554119999999999</v>
      </c>
    </row>
    <row r="14" spans="1:74" ht="11.15" customHeight="1" x14ac:dyDescent="0.25">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15.567559107999999</v>
      </c>
      <c r="AN14" s="208">
        <v>15.880666203000001</v>
      </c>
      <c r="AO14" s="208">
        <v>15.651380060999999</v>
      </c>
      <c r="AP14" s="208">
        <v>15.870305273</v>
      </c>
      <c r="AQ14" s="208">
        <v>15.853420776</v>
      </c>
      <c r="AR14" s="208">
        <v>16.740075424</v>
      </c>
      <c r="AS14" s="208">
        <v>17.248179270000001</v>
      </c>
      <c r="AT14" s="208">
        <v>17.797695312999998</v>
      </c>
      <c r="AU14" s="208">
        <v>18.311439642</v>
      </c>
      <c r="AV14" s="208">
        <v>17.664621497999999</v>
      </c>
      <c r="AW14" s="208">
        <v>16.664481611999999</v>
      </c>
      <c r="AX14" s="208">
        <v>16.103869176</v>
      </c>
      <c r="AY14" s="208">
        <v>16.436424583000001</v>
      </c>
      <c r="AZ14" s="208">
        <v>16.582539113999999</v>
      </c>
      <c r="BA14" s="208">
        <v>17.251739917999998</v>
      </c>
      <c r="BB14" s="208">
        <v>17.530387943000001</v>
      </c>
      <c r="BC14" s="208">
        <v>18.249784834</v>
      </c>
      <c r="BD14" s="208">
        <v>18.580586330999999</v>
      </c>
      <c r="BE14" s="208">
        <v>18.989999999999998</v>
      </c>
      <c r="BF14" s="208">
        <v>19.579999999999998</v>
      </c>
      <c r="BG14" s="208">
        <v>18.39517</v>
      </c>
      <c r="BH14" s="208">
        <v>17.070959999999999</v>
      </c>
      <c r="BI14" s="324">
        <v>16.816559999999999</v>
      </c>
      <c r="BJ14" s="324">
        <v>16.362010000000001</v>
      </c>
      <c r="BK14" s="324">
        <v>16.675979999999999</v>
      </c>
      <c r="BL14" s="324">
        <v>16.83146</v>
      </c>
      <c r="BM14" s="324">
        <v>17.493690000000001</v>
      </c>
      <c r="BN14" s="324">
        <v>18.868040000000001</v>
      </c>
      <c r="BO14" s="324">
        <v>18.763860000000001</v>
      </c>
      <c r="BP14" s="324">
        <v>19.15802</v>
      </c>
      <c r="BQ14" s="324">
        <v>19.610279999999999</v>
      </c>
      <c r="BR14" s="324">
        <v>20.295670000000001</v>
      </c>
      <c r="BS14" s="324">
        <v>19.107410000000002</v>
      </c>
      <c r="BT14" s="324">
        <v>17.068719999999999</v>
      </c>
      <c r="BU14" s="324">
        <v>17.364190000000001</v>
      </c>
      <c r="BV14" s="324">
        <v>16.753589999999999</v>
      </c>
    </row>
    <row r="15" spans="1:74" ht="11.15" customHeight="1" x14ac:dyDescent="0.25">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12.69</v>
      </c>
      <c r="AZ15" s="208">
        <v>13.34</v>
      </c>
      <c r="BA15" s="208">
        <v>13.29</v>
      </c>
      <c r="BB15" s="208">
        <v>13.76</v>
      </c>
      <c r="BC15" s="208">
        <v>13.71</v>
      </c>
      <c r="BD15" s="208">
        <v>13.85</v>
      </c>
      <c r="BE15" s="208">
        <v>13.9</v>
      </c>
      <c r="BF15" s="208">
        <v>13.99</v>
      </c>
      <c r="BG15" s="208">
        <v>14.042920000000001</v>
      </c>
      <c r="BH15" s="208">
        <v>14.208600000000001</v>
      </c>
      <c r="BI15" s="324">
        <v>13.97214</v>
      </c>
      <c r="BJ15" s="324">
        <v>13.463609999999999</v>
      </c>
      <c r="BK15" s="324">
        <v>13.42404</v>
      </c>
      <c r="BL15" s="324">
        <v>14.25056</v>
      </c>
      <c r="BM15" s="324">
        <v>14.06427</v>
      </c>
      <c r="BN15" s="324">
        <v>14.540620000000001</v>
      </c>
      <c r="BO15" s="324">
        <v>14.30808</v>
      </c>
      <c r="BP15" s="324">
        <v>14.390219999999999</v>
      </c>
      <c r="BQ15" s="324">
        <v>14.30926</v>
      </c>
      <c r="BR15" s="324">
        <v>14.35087</v>
      </c>
      <c r="BS15" s="324">
        <v>14.401</v>
      </c>
      <c r="BT15" s="324">
        <v>14.429880000000001</v>
      </c>
      <c r="BU15" s="324">
        <v>14.154299999999999</v>
      </c>
      <c r="BV15" s="324">
        <v>13.524100000000001</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2"/>
      <c r="BJ16" s="442"/>
      <c r="BK16" s="442"/>
      <c r="BL16" s="442"/>
      <c r="BM16" s="442"/>
      <c r="BN16" s="442"/>
      <c r="BO16" s="442"/>
      <c r="BP16" s="442"/>
      <c r="BQ16" s="442"/>
      <c r="BR16" s="442"/>
      <c r="BS16" s="442"/>
      <c r="BT16" s="442"/>
      <c r="BU16" s="442"/>
      <c r="BV16" s="442"/>
    </row>
    <row r="17" spans="1:74" ht="11.15" customHeight="1" x14ac:dyDescent="0.25">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16.254259231999999</v>
      </c>
      <c r="AN17" s="208">
        <v>16.420573134000001</v>
      </c>
      <c r="AO17" s="208">
        <v>16.047811710000001</v>
      </c>
      <c r="AP17" s="208">
        <v>16.166756538000001</v>
      </c>
      <c r="AQ17" s="208">
        <v>15.474025262</v>
      </c>
      <c r="AR17" s="208">
        <v>15.406124758000001</v>
      </c>
      <c r="AS17" s="208">
        <v>15.892264346999999</v>
      </c>
      <c r="AT17" s="208">
        <v>16.252359042999998</v>
      </c>
      <c r="AU17" s="208">
        <v>15.768100238000001</v>
      </c>
      <c r="AV17" s="208">
        <v>15.735435277000001</v>
      </c>
      <c r="AW17" s="208">
        <v>15.558202874999999</v>
      </c>
      <c r="AX17" s="208">
        <v>15.719928477</v>
      </c>
      <c r="AY17" s="208">
        <v>15.954812240000001</v>
      </c>
      <c r="AZ17" s="208">
        <v>16.554236106000001</v>
      </c>
      <c r="BA17" s="208">
        <v>16.345530148999998</v>
      </c>
      <c r="BB17" s="208">
        <v>15.764010376</v>
      </c>
      <c r="BC17" s="208">
        <v>15.228967407000001</v>
      </c>
      <c r="BD17" s="208">
        <v>16.175705909000001</v>
      </c>
      <c r="BE17" s="208">
        <v>16.95</v>
      </c>
      <c r="BF17" s="208">
        <v>16.2</v>
      </c>
      <c r="BG17" s="208">
        <v>16.070329999999998</v>
      </c>
      <c r="BH17" s="208">
        <v>16.327179999999998</v>
      </c>
      <c r="BI17" s="324">
        <v>16.36448</v>
      </c>
      <c r="BJ17" s="324">
        <v>16.672650000000001</v>
      </c>
      <c r="BK17" s="324">
        <v>17.030239999999999</v>
      </c>
      <c r="BL17" s="324">
        <v>17.762219999999999</v>
      </c>
      <c r="BM17" s="324">
        <v>17.57891</v>
      </c>
      <c r="BN17" s="324">
        <v>16.996110000000002</v>
      </c>
      <c r="BO17" s="324">
        <v>16.459759999999999</v>
      </c>
      <c r="BP17" s="324">
        <v>17.566700000000001</v>
      </c>
      <c r="BQ17" s="324">
        <v>18.290019999999998</v>
      </c>
      <c r="BR17" s="324">
        <v>17.539149999999999</v>
      </c>
      <c r="BS17" s="324">
        <v>17.33276</v>
      </c>
      <c r="BT17" s="324">
        <v>17.496220000000001</v>
      </c>
      <c r="BU17" s="324">
        <v>17.479299999999999</v>
      </c>
      <c r="BV17" s="324">
        <v>17.730180000000001</v>
      </c>
    </row>
    <row r="18" spans="1:74" ht="11.15" customHeight="1" x14ac:dyDescent="0.25">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11.582773871000001</v>
      </c>
      <c r="AN18" s="208">
        <v>11.621895638</v>
      </c>
      <c r="AO18" s="208">
        <v>11.875560013999999</v>
      </c>
      <c r="AP18" s="208">
        <v>11.869960804</v>
      </c>
      <c r="AQ18" s="208">
        <v>12.284629311</v>
      </c>
      <c r="AR18" s="208">
        <v>13.301547343999999</v>
      </c>
      <c r="AS18" s="208">
        <v>13.173353312</v>
      </c>
      <c r="AT18" s="208">
        <v>13.194035955</v>
      </c>
      <c r="AU18" s="208">
        <v>13.278826254</v>
      </c>
      <c r="AV18" s="208">
        <v>12.795856580000001</v>
      </c>
      <c r="AW18" s="208">
        <v>12.456357553</v>
      </c>
      <c r="AX18" s="208">
        <v>12.000598118999999</v>
      </c>
      <c r="AY18" s="208">
        <v>12.107286369000001</v>
      </c>
      <c r="AZ18" s="208">
        <v>12.679264914000001</v>
      </c>
      <c r="BA18" s="208">
        <v>12.661177390000001</v>
      </c>
      <c r="BB18" s="208">
        <v>13.085372997</v>
      </c>
      <c r="BC18" s="208">
        <v>12.782152104</v>
      </c>
      <c r="BD18" s="208">
        <v>14.061499808000001</v>
      </c>
      <c r="BE18" s="208">
        <v>14.67</v>
      </c>
      <c r="BF18" s="208">
        <v>14.69</v>
      </c>
      <c r="BG18" s="208">
        <v>14.57368</v>
      </c>
      <c r="BH18" s="208">
        <v>13.84585</v>
      </c>
      <c r="BI18" s="324">
        <v>13.379440000000001</v>
      </c>
      <c r="BJ18" s="324">
        <v>12.805070000000001</v>
      </c>
      <c r="BK18" s="324">
        <v>12.90574</v>
      </c>
      <c r="BL18" s="324">
        <v>13.437620000000001</v>
      </c>
      <c r="BM18" s="324">
        <v>13.5382</v>
      </c>
      <c r="BN18" s="324">
        <v>13.92104</v>
      </c>
      <c r="BO18" s="324">
        <v>13.5502</v>
      </c>
      <c r="BP18" s="324">
        <v>14.75745</v>
      </c>
      <c r="BQ18" s="324">
        <v>15.272679999999999</v>
      </c>
      <c r="BR18" s="324">
        <v>15.026059999999999</v>
      </c>
      <c r="BS18" s="324">
        <v>14.82558</v>
      </c>
      <c r="BT18" s="324">
        <v>14.075670000000001</v>
      </c>
      <c r="BU18" s="324">
        <v>13.605499999999999</v>
      </c>
      <c r="BV18" s="324">
        <v>12.93252</v>
      </c>
    </row>
    <row r="19" spans="1:74" ht="11.15" customHeight="1" x14ac:dyDescent="0.25">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9.8731036006000004</v>
      </c>
      <c r="AN19" s="208">
        <v>9.8777595911000002</v>
      </c>
      <c r="AO19" s="208">
        <v>10.099316011999999</v>
      </c>
      <c r="AP19" s="208">
        <v>10.339603872</v>
      </c>
      <c r="AQ19" s="208">
        <v>10.289725435999999</v>
      </c>
      <c r="AR19" s="208">
        <v>10.474398002999999</v>
      </c>
      <c r="AS19" s="208">
        <v>10.038463298</v>
      </c>
      <c r="AT19" s="208">
        <v>10.048899264999999</v>
      </c>
      <c r="AU19" s="208">
        <v>10.532906314</v>
      </c>
      <c r="AV19" s="208">
        <v>10.370408857999999</v>
      </c>
      <c r="AW19" s="208">
        <v>10.399983911</v>
      </c>
      <c r="AX19" s="208">
        <v>10.118290399999999</v>
      </c>
      <c r="AY19" s="208">
        <v>10.086512355</v>
      </c>
      <c r="AZ19" s="208">
        <v>10.450102363999999</v>
      </c>
      <c r="BA19" s="208">
        <v>10.664679833999999</v>
      </c>
      <c r="BB19" s="208">
        <v>10.614681226</v>
      </c>
      <c r="BC19" s="208">
        <v>10.741209495</v>
      </c>
      <c r="BD19" s="208">
        <v>10.711668294000001</v>
      </c>
      <c r="BE19" s="208">
        <v>10.56</v>
      </c>
      <c r="BF19" s="208">
        <v>10.66</v>
      </c>
      <c r="BG19" s="208">
        <v>11.100860000000001</v>
      </c>
      <c r="BH19" s="208">
        <v>10.95187</v>
      </c>
      <c r="BI19" s="324">
        <v>11.029680000000001</v>
      </c>
      <c r="BJ19" s="324">
        <v>10.752420000000001</v>
      </c>
      <c r="BK19" s="324">
        <v>10.741110000000001</v>
      </c>
      <c r="BL19" s="324">
        <v>11.09548</v>
      </c>
      <c r="BM19" s="324">
        <v>11.332090000000001</v>
      </c>
      <c r="BN19" s="324">
        <v>11.25098</v>
      </c>
      <c r="BO19" s="324">
        <v>11.352370000000001</v>
      </c>
      <c r="BP19" s="324">
        <v>11.270720000000001</v>
      </c>
      <c r="BQ19" s="324">
        <v>11.04481</v>
      </c>
      <c r="BR19" s="324">
        <v>11.044969999999999</v>
      </c>
      <c r="BS19" s="324">
        <v>11.39573</v>
      </c>
      <c r="BT19" s="324">
        <v>11.13326</v>
      </c>
      <c r="BU19" s="324">
        <v>11.132239999999999</v>
      </c>
      <c r="BV19" s="324">
        <v>10.76535</v>
      </c>
    </row>
    <row r="20" spans="1:74" ht="11.15" customHeight="1" x14ac:dyDescent="0.25">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8.8993508117999998</v>
      </c>
      <c r="AN20" s="208">
        <v>9.0919164913999992</v>
      </c>
      <c r="AO20" s="208">
        <v>9.2235743373000005</v>
      </c>
      <c r="AP20" s="208">
        <v>9.5043735877</v>
      </c>
      <c r="AQ20" s="208">
        <v>10.124048107</v>
      </c>
      <c r="AR20" s="208">
        <v>10.620920363</v>
      </c>
      <c r="AS20" s="208">
        <v>10.469669914000001</v>
      </c>
      <c r="AT20" s="208">
        <v>10.477711986999999</v>
      </c>
      <c r="AU20" s="208">
        <v>10.008558491000001</v>
      </c>
      <c r="AV20" s="208">
        <v>9.3000681575000002</v>
      </c>
      <c r="AW20" s="208">
        <v>9.1678448583000005</v>
      </c>
      <c r="AX20" s="208">
        <v>8.8884140461999994</v>
      </c>
      <c r="AY20" s="208">
        <v>8.8142886082</v>
      </c>
      <c r="AZ20" s="208">
        <v>9.2304456235999996</v>
      </c>
      <c r="BA20" s="208">
        <v>9.2659672057000009</v>
      </c>
      <c r="BB20" s="208">
        <v>9.4887852707999993</v>
      </c>
      <c r="BC20" s="208">
        <v>9.8899924421000005</v>
      </c>
      <c r="BD20" s="208">
        <v>11.033676431</v>
      </c>
      <c r="BE20" s="208">
        <v>10.93</v>
      </c>
      <c r="BF20" s="208">
        <v>10.85</v>
      </c>
      <c r="BG20" s="208">
        <v>10.80585</v>
      </c>
      <c r="BH20" s="208">
        <v>10.081759999999999</v>
      </c>
      <c r="BI20" s="324">
        <v>9.8416580000000007</v>
      </c>
      <c r="BJ20" s="324">
        <v>9.2526729999999997</v>
      </c>
      <c r="BK20" s="324">
        <v>8.9751729999999998</v>
      </c>
      <c r="BL20" s="324">
        <v>9.1165260000000004</v>
      </c>
      <c r="BM20" s="324">
        <v>9.3337439999999994</v>
      </c>
      <c r="BN20" s="324">
        <v>9.2542779999999993</v>
      </c>
      <c r="BO20" s="324">
        <v>9.3866960000000006</v>
      </c>
      <c r="BP20" s="324">
        <v>10.41633</v>
      </c>
      <c r="BQ20" s="324">
        <v>10.08216</v>
      </c>
      <c r="BR20" s="324">
        <v>9.8134759999999996</v>
      </c>
      <c r="BS20" s="324">
        <v>9.6342289999999995</v>
      </c>
      <c r="BT20" s="324">
        <v>8.9598790000000008</v>
      </c>
      <c r="BU20" s="324">
        <v>8.9267970000000005</v>
      </c>
      <c r="BV20" s="324">
        <v>8.5355019999999993</v>
      </c>
    </row>
    <row r="21" spans="1:74" ht="11.15" customHeight="1" x14ac:dyDescent="0.25">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9.0947043718000007</v>
      </c>
      <c r="AN21" s="208">
        <v>9.3080702274</v>
      </c>
      <c r="AO21" s="208">
        <v>9.2959752350000002</v>
      </c>
      <c r="AP21" s="208">
        <v>9.3033882778999999</v>
      </c>
      <c r="AQ21" s="208">
        <v>8.6827214328999993</v>
      </c>
      <c r="AR21" s="208">
        <v>9.0846095115000001</v>
      </c>
      <c r="AS21" s="208">
        <v>9.0037798840000001</v>
      </c>
      <c r="AT21" s="208">
        <v>9.0785616496999992</v>
      </c>
      <c r="AU21" s="208">
        <v>9.1911441655000008</v>
      </c>
      <c r="AV21" s="208">
        <v>9.1599306047999995</v>
      </c>
      <c r="AW21" s="208">
        <v>9.1149262230999994</v>
      </c>
      <c r="AX21" s="208">
        <v>9.3265618919000008</v>
      </c>
      <c r="AY21" s="208">
        <v>8.9646125359000006</v>
      </c>
      <c r="AZ21" s="208">
        <v>9.5516194112000008</v>
      </c>
      <c r="BA21" s="208">
        <v>9.3875079875999994</v>
      </c>
      <c r="BB21" s="208">
        <v>8.9305076602</v>
      </c>
      <c r="BC21" s="208">
        <v>9.1930862342000008</v>
      </c>
      <c r="BD21" s="208">
        <v>9.3785659092000007</v>
      </c>
      <c r="BE21" s="208">
        <v>9.42</v>
      </c>
      <c r="BF21" s="208">
        <v>9.52</v>
      </c>
      <c r="BG21" s="208">
        <v>9.6836110000000009</v>
      </c>
      <c r="BH21" s="208">
        <v>9.7207279999999994</v>
      </c>
      <c r="BI21" s="324">
        <v>9.7321380000000008</v>
      </c>
      <c r="BJ21" s="324">
        <v>10.03223</v>
      </c>
      <c r="BK21" s="324">
        <v>9.6700929999999996</v>
      </c>
      <c r="BL21" s="324">
        <v>10.321149999999999</v>
      </c>
      <c r="BM21" s="324">
        <v>10.1212</v>
      </c>
      <c r="BN21" s="324">
        <v>9.5662710000000004</v>
      </c>
      <c r="BO21" s="324">
        <v>9.7832860000000004</v>
      </c>
      <c r="BP21" s="324">
        <v>9.9019949999999994</v>
      </c>
      <c r="BQ21" s="324">
        <v>9.8721999999999994</v>
      </c>
      <c r="BR21" s="324">
        <v>9.8549100000000003</v>
      </c>
      <c r="BS21" s="324">
        <v>9.9376650000000009</v>
      </c>
      <c r="BT21" s="324">
        <v>9.8706589999999998</v>
      </c>
      <c r="BU21" s="324">
        <v>9.8113309999999991</v>
      </c>
      <c r="BV21" s="324">
        <v>9.9809800000000006</v>
      </c>
    </row>
    <row r="22" spans="1:74" ht="11.15" customHeight="1" x14ac:dyDescent="0.25">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10.779465331000001</v>
      </c>
      <c r="AN22" s="208">
        <v>10.685425177999999</v>
      </c>
      <c r="AO22" s="208">
        <v>10.774798681</v>
      </c>
      <c r="AP22" s="208">
        <v>10.785825164</v>
      </c>
      <c r="AQ22" s="208">
        <v>10.882219703000001</v>
      </c>
      <c r="AR22" s="208">
        <v>10.817906991999999</v>
      </c>
      <c r="AS22" s="208">
        <v>10.567038950000001</v>
      </c>
      <c r="AT22" s="208">
        <v>10.525121256</v>
      </c>
      <c r="AU22" s="208">
        <v>10.701117388</v>
      </c>
      <c r="AV22" s="208">
        <v>10.646423531</v>
      </c>
      <c r="AW22" s="208">
        <v>10.886241098999999</v>
      </c>
      <c r="AX22" s="208">
        <v>10.492749367</v>
      </c>
      <c r="AY22" s="208">
        <v>10.701968508</v>
      </c>
      <c r="AZ22" s="208">
        <v>11.074276063999999</v>
      </c>
      <c r="BA22" s="208">
        <v>11.112762016</v>
      </c>
      <c r="BB22" s="208">
        <v>11.234426328</v>
      </c>
      <c r="BC22" s="208">
        <v>11.199879515999999</v>
      </c>
      <c r="BD22" s="208">
        <v>11.253586957</v>
      </c>
      <c r="BE22" s="208">
        <v>11.35</v>
      </c>
      <c r="BF22" s="208">
        <v>11.23</v>
      </c>
      <c r="BG22" s="208">
        <v>11.41282</v>
      </c>
      <c r="BH22" s="208">
        <v>11.32348</v>
      </c>
      <c r="BI22" s="324">
        <v>11.56833</v>
      </c>
      <c r="BJ22" s="324">
        <v>11.16907</v>
      </c>
      <c r="BK22" s="324">
        <v>11.34979</v>
      </c>
      <c r="BL22" s="324">
        <v>11.68951</v>
      </c>
      <c r="BM22" s="324">
        <v>11.7103</v>
      </c>
      <c r="BN22" s="324">
        <v>11.758979999999999</v>
      </c>
      <c r="BO22" s="324">
        <v>11.64273</v>
      </c>
      <c r="BP22" s="324">
        <v>11.64936</v>
      </c>
      <c r="BQ22" s="324">
        <v>11.70783</v>
      </c>
      <c r="BR22" s="324">
        <v>11.549340000000001</v>
      </c>
      <c r="BS22" s="324">
        <v>11.65343</v>
      </c>
      <c r="BT22" s="324">
        <v>11.52064</v>
      </c>
      <c r="BU22" s="324">
        <v>11.70594</v>
      </c>
      <c r="BV22" s="324">
        <v>11.21725</v>
      </c>
    </row>
    <row r="23" spans="1:74" ht="11.15" customHeight="1" x14ac:dyDescent="0.25">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7.6985203374999998</v>
      </c>
      <c r="AN23" s="208">
        <v>7.9685589534999997</v>
      </c>
      <c r="AO23" s="208">
        <v>7.8626765437000001</v>
      </c>
      <c r="AP23" s="208">
        <v>7.9031894254999999</v>
      </c>
      <c r="AQ23" s="208">
        <v>7.8196399250999997</v>
      </c>
      <c r="AR23" s="208">
        <v>7.8792325462999999</v>
      </c>
      <c r="AS23" s="208">
        <v>7.6953069637000002</v>
      </c>
      <c r="AT23" s="208">
        <v>7.9078205065000002</v>
      </c>
      <c r="AU23" s="208">
        <v>8.0981931368000009</v>
      </c>
      <c r="AV23" s="208">
        <v>7.8952139805000003</v>
      </c>
      <c r="AW23" s="208">
        <v>8.1260614241999995</v>
      </c>
      <c r="AX23" s="208">
        <v>7.9291314133000004</v>
      </c>
      <c r="AY23" s="208">
        <v>7.8687205976000003</v>
      </c>
      <c r="AZ23" s="208">
        <v>16.633412379999999</v>
      </c>
      <c r="BA23" s="208">
        <v>9.8766761394000007</v>
      </c>
      <c r="BB23" s="208">
        <v>10.121321173</v>
      </c>
      <c r="BC23" s="208">
        <v>8.7064705584999995</v>
      </c>
      <c r="BD23" s="208">
        <v>7.9227957801000004</v>
      </c>
      <c r="BE23" s="208">
        <v>8.49</v>
      </c>
      <c r="BF23" s="208">
        <v>8.4700000000000006</v>
      </c>
      <c r="BG23" s="208">
        <v>8.3536979999999996</v>
      </c>
      <c r="BH23" s="208">
        <v>7.9062140000000003</v>
      </c>
      <c r="BI23" s="324">
        <v>8.0465420000000005</v>
      </c>
      <c r="BJ23" s="324">
        <v>7.7967339999999998</v>
      </c>
      <c r="BK23" s="324">
        <v>7.6745489999999998</v>
      </c>
      <c r="BL23" s="324">
        <v>16.041609999999999</v>
      </c>
      <c r="BM23" s="324">
        <v>9.9452920000000002</v>
      </c>
      <c r="BN23" s="324">
        <v>10.130470000000001</v>
      </c>
      <c r="BO23" s="324">
        <v>8.7022580000000005</v>
      </c>
      <c r="BP23" s="324">
        <v>7.8933540000000004</v>
      </c>
      <c r="BQ23" s="324">
        <v>8.5150590000000008</v>
      </c>
      <c r="BR23" s="324">
        <v>8.5358339999999995</v>
      </c>
      <c r="BS23" s="324">
        <v>8.3641009999999998</v>
      </c>
      <c r="BT23" s="324">
        <v>7.9768189999999999</v>
      </c>
      <c r="BU23" s="324">
        <v>8.2039159999999995</v>
      </c>
      <c r="BV23" s="324">
        <v>7.9861339999999998</v>
      </c>
    </row>
    <row r="24" spans="1:74" ht="11.15" customHeight="1" x14ac:dyDescent="0.25">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8.8826929230000005</v>
      </c>
      <c r="AN24" s="208">
        <v>9.0451550476999998</v>
      </c>
      <c r="AO24" s="208">
        <v>9.0917601322999992</v>
      </c>
      <c r="AP24" s="208">
        <v>9.3945081980000005</v>
      </c>
      <c r="AQ24" s="208">
        <v>9.7633743162000002</v>
      </c>
      <c r="AR24" s="208">
        <v>10.222280399000001</v>
      </c>
      <c r="AS24" s="208">
        <v>10.170616711999999</v>
      </c>
      <c r="AT24" s="208">
        <v>10.044736422</v>
      </c>
      <c r="AU24" s="208">
        <v>10.041773136</v>
      </c>
      <c r="AV24" s="208">
        <v>9.5282529299000007</v>
      </c>
      <c r="AW24" s="208">
        <v>9.3020043585999996</v>
      </c>
      <c r="AX24" s="208">
        <v>9.0768903816000002</v>
      </c>
      <c r="AY24" s="208">
        <v>8.9218590709000001</v>
      </c>
      <c r="AZ24" s="208">
        <v>9.2757927936000009</v>
      </c>
      <c r="BA24" s="208">
        <v>9.1546224535</v>
      </c>
      <c r="BB24" s="208">
        <v>9.3681835421000006</v>
      </c>
      <c r="BC24" s="208">
        <v>9.6534561628999995</v>
      </c>
      <c r="BD24" s="208">
        <v>10.169316171</v>
      </c>
      <c r="BE24" s="208">
        <v>10.32</v>
      </c>
      <c r="BF24" s="208">
        <v>10.18</v>
      </c>
      <c r="BG24" s="208">
        <v>10.18627</v>
      </c>
      <c r="BH24" s="208">
        <v>9.7153709999999993</v>
      </c>
      <c r="BI24" s="324">
        <v>9.4703020000000002</v>
      </c>
      <c r="BJ24" s="324">
        <v>9.2367469999999994</v>
      </c>
      <c r="BK24" s="324">
        <v>9.0537240000000008</v>
      </c>
      <c r="BL24" s="324">
        <v>9.3617319999999999</v>
      </c>
      <c r="BM24" s="324">
        <v>9.2368469999999991</v>
      </c>
      <c r="BN24" s="324">
        <v>9.4223359999999996</v>
      </c>
      <c r="BO24" s="324">
        <v>9.6590629999999997</v>
      </c>
      <c r="BP24" s="324">
        <v>10.11781</v>
      </c>
      <c r="BQ24" s="324">
        <v>10.16451</v>
      </c>
      <c r="BR24" s="324">
        <v>9.9243439999999996</v>
      </c>
      <c r="BS24" s="324">
        <v>9.8915070000000007</v>
      </c>
      <c r="BT24" s="324">
        <v>9.3380989999999997</v>
      </c>
      <c r="BU24" s="324">
        <v>9.0632540000000006</v>
      </c>
      <c r="BV24" s="324">
        <v>8.8172979999999992</v>
      </c>
    </row>
    <row r="25" spans="1:74" ht="11.15" customHeight="1" x14ac:dyDescent="0.25">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13.346150781</v>
      </c>
      <c r="AN25" s="208">
        <v>13.54821877</v>
      </c>
      <c r="AO25" s="208">
        <v>13.603455099</v>
      </c>
      <c r="AP25" s="208">
        <v>13.2265164</v>
      </c>
      <c r="AQ25" s="208">
        <v>14.493651671</v>
      </c>
      <c r="AR25" s="208">
        <v>16.462497577000001</v>
      </c>
      <c r="AS25" s="208">
        <v>16.925921336999998</v>
      </c>
      <c r="AT25" s="208">
        <v>17.559359835999999</v>
      </c>
      <c r="AU25" s="208">
        <v>17.146829529000001</v>
      </c>
      <c r="AV25" s="208">
        <v>16.085119466999998</v>
      </c>
      <c r="AW25" s="208">
        <v>14.851304321000001</v>
      </c>
      <c r="AX25" s="208">
        <v>14.155022631</v>
      </c>
      <c r="AY25" s="208">
        <v>14.079972787999999</v>
      </c>
      <c r="AZ25" s="208">
        <v>14.546976021000001</v>
      </c>
      <c r="BA25" s="208">
        <v>14.912955357</v>
      </c>
      <c r="BB25" s="208">
        <v>15.320764106</v>
      </c>
      <c r="BC25" s="208">
        <v>15.163741988</v>
      </c>
      <c r="BD25" s="208">
        <v>17.182064876999998</v>
      </c>
      <c r="BE25" s="208">
        <v>17.75</v>
      </c>
      <c r="BF25" s="208">
        <v>18.07</v>
      </c>
      <c r="BG25" s="208">
        <v>17.423770000000001</v>
      </c>
      <c r="BH25" s="208">
        <v>16.764479999999999</v>
      </c>
      <c r="BI25" s="324">
        <v>15.588279999999999</v>
      </c>
      <c r="BJ25" s="324">
        <v>14.96091</v>
      </c>
      <c r="BK25" s="324">
        <v>14.830920000000001</v>
      </c>
      <c r="BL25" s="324">
        <v>15.16178</v>
      </c>
      <c r="BM25" s="324">
        <v>15.632669999999999</v>
      </c>
      <c r="BN25" s="324">
        <v>16.02233</v>
      </c>
      <c r="BO25" s="324">
        <v>15.666119999999999</v>
      </c>
      <c r="BP25" s="324">
        <v>17.490929999999999</v>
      </c>
      <c r="BQ25" s="324">
        <v>17.680340000000001</v>
      </c>
      <c r="BR25" s="324">
        <v>17.717169999999999</v>
      </c>
      <c r="BS25" s="324">
        <v>16.960290000000001</v>
      </c>
      <c r="BT25" s="324">
        <v>16.033930000000002</v>
      </c>
      <c r="BU25" s="324">
        <v>14.82818</v>
      </c>
      <c r="BV25" s="324">
        <v>14.14812</v>
      </c>
    </row>
    <row r="26" spans="1:74" ht="11.15" customHeight="1" x14ac:dyDescent="0.25">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10.48</v>
      </c>
      <c r="AY26" s="208">
        <v>10.31</v>
      </c>
      <c r="AZ26" s="208">
        <v>11.93</v>
      </c>
      <c r="BA26" s="208">
        <v>11.13</v>
      </c>
      <c r="BB26" s="208">
        <v>10.99</v>
      </c>
      <c r="BC26" s="208">
        <v>10.84</v>
      </c>
      <c r="BD26" s="208">
        <v>11.34</v>
      </c>
      <c r="BE26" s="208">
        <v>11.57</v>
      </c>
      <c r="BF26" s="208">
        <v>11.6</v>
      </c>
      <c r="BG26" s="208">
        <v>11.555020000000001</v>
      </c>
      <c r="BH26" s="208">
        <v>11.30406</v>
      </c>
      <c r="BI26" s="324">
        <v>11.117100000000001</v>
      </c>
      <c r="BJ26" s="324">
        <v>11.02303</v>
      </c>
      <c r="BK26" s="324">
        <v>10.81734</v>
      </c>
      <c r="BL26" s="324">
        <v>12.37804</v>
      </c>
      <c r="BM26" s="324">
        <v>11.68239</v>
      </c>
      <c r="BN26" s="324">
        <v>11.46912</v>
      </c>
      <c r="BO26" s="324">
        <v>11.2174</v>
      </c>
      <c r="BP26" s="324">
        <v>11.64668</v>
      </c>
      <c r="BQ26" s="324">
        <v>11.76904</v>
      </c>
      <c r="BR26" s="324">
        <v>11.68305</v>
      </c>
      <c r="BS26" s="324">
        <v>11.583920000000001</v>
      </c>
      <c r="BT26" s="324">
        <v>11.24541</v>
      </c>
      <c r="BU26" s="324">
        <v>11.060650000000001</v>
      </c>
      <c r="BV26" s="324">
        <v>10.89104</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2"/>
      <c r="BJ27" s="442"/>
      <c r="BK27" s="442"/>
      <c r="BL27" s="442"/>
      <c r="BM27" s="442"/>
      <c r="BN27" s="442"/>
      <c r="BO27" s="442"/>
      <c r="BP27" s="442"/>
      <c r="BQ27" s="442"/>
      <c r="BR27" s="442"/>
      <c r="BS27" s="442"/>
      <c r="BT27" s="442"/>
      <c r="BU27" s="442"/>
      <c r="BV27" s="442"/>
    </row>
    <row r="28" spans="1:74" ht="11.15" customHeight="1" x14ac:dyDescent="0.25">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12.476868983999999</v>
      </c>
      <c r="AN28" s="208">
        <v>12.321890877</v>
      </c>
      <c r="AO28" s="208">
        <v>12.075688329</v>
      </c>
      <c r="AP28" s="208">
        <v>12.164859394</v>
      </c>
      <c r="AQ28" s="208">
        <v>12.310930729000001</v>
      </c>
      <c r="AR28" s="208">
        <v>12.180537892</v>
      </c>
      <c r="AS28" s="208">
        <v>12.520482445000001</v>
      </c>
      <c r="AT28" s="208">
        <v>12.482664513</v>
      </c>
      <c r="AU28" s="208">
        <v>12.211038437999999</v>
      </c>
      <c r="AV28" s="208">
        <v>11.988936431999999</v>
      </c>
      <c r="AW28" s="208">
        <v>11.824762408</v>
      </c>
      <c r="AX28" s="208">
        <v>12.55036589</v>
      </c>
      <c r="AY28" s="208">
        <v>13.090581106</v>
      </c>
      <c r="AZ28" s="208">
        <v>13.971216172</v>
      </c>
      <c r="BA28" s="208">
        <v>13.429362772999999</v>
      </c>
      <c r="BB28" s="208">
        <v>12.639513886</v>
      </c>
      <c r="BC28" s="208">
        <v>12.229576668</v>
      </c>
      <c r="BD28" s="208">
        <v>13.447772229</v>
      </c>
      <c r="BE28" s="208">
        <v>13.6</v>
      </c>
      <c r="BF28" s="208">
        <v>13.54</v>
      </c>
      <c r="BG28" s="208">
        <v>13.036009999999999</v>
      </c>
      <c r="BH28" s="208">
        <v>12.69178</v>
      </c>
      <c r="BI28" s="324">
        <v>12.43361</v>
      </c>
      <c r="BJ28" s="324">
        <v>13.159509999999999</v>
      </c>
      <c r="BK28" s="324">
        <v>13.692729999999999</v>
      </c>
      <c r="BL28" s="324">
        <v>14.61246</v>
      </c>
      <c r="BM28" s="324">
        <v>13.999040000000001</v>
      </c>
      <c r="BN28" s="324">
        <v>13.14606</v>
      </c>
      <c r="BO28" s="324">
        <v>12.697710000000001</v>
      </c>
      <c r="BP28" s="324">
        <v>13.944599999999999</v>
      </c>
      <c r="BQ28" s="324">
        <v>14.086740000000001</v>
      </c>
      <c r="BR28" s="324">
        <v>14.01008</v>
      </c>
      <c r="BS28" s="324">
        <v>13.471500000000001</v>
      </c>
      <c r="BT28" s="324">
        <v>13.080859999999999</v>
      </c>
      <c r="BU28" s="324">
        <v>12.781929999999999</v>
      </c>
      <c r="BV28" s="324">
        <v>13.49259</v>
      </c>
    </row>
    <row r="29" spans="1:74" ht="11.15" customHeight="1" x14ac:dyDescent="0.25">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6.4016593741000003</v>
      </c>
      <c r="AN29" s="208">
        <v>6.3973927307</v>
      </c>
      <c r="AO29" s="208">
        <v>6.2776650019</v>
      </c>
      <c r="AP29" s="208">
        <v>6.3168601778999998</v>
      </c>
      <c r="AQ29" s="208">
        <v>6.3448166947000004</v>
      </c>
      <c r="AR29" s="208">
        <v>6.3925714077000002</v>
      </c>
      <c r="AS29" s="208">
        <v>6.459596028</v>
      </c>
      <c r="AT29" s="208">
        <v>6.3894163904000001</v>
      </c>
      <c r="AU29" s="208">
        <v>6.3750002318999996</v>
      </c>
      <c r="AV29" s="208">
        <v>6.2692745805000003</v>
      </c>
      <c r="AW29" s="208">
        <v>6.2584440320999999</v>
      </c>
      <c r="AX29" s="208">
        <v>6.3234537673000002</v>
      </c>
      <c r="AY29" s="208">
        <v>6.3139786883999998</v>
      </c>
      <c r="AZ29" s="208">
        <v>6.7123442916</v>
      </c>
      <c r="BA29" s="208">
        <v>6.4770698220999998</v>
      </c>
      <c r="BB29" s="208">
        <v>6.7203355952999999</v>
      </c>
      <c r="BC29" s="208">
        <v>6.0970258849999999</v>
      </c>
      <c r="BD29" s="208">
        <v>6.8517208573000001</v>
      </c>
      <c r="BE29" s="208">
        <v>7.17</v>
      </c>
      <c r="BF29" s="208">
        <v>7.25</v>
      </c>
      <c r="BG29" s="208">
        <v>6.9662800000000002</v>
      </c>
      <c r="BH29" s="208">
        <v>6.8008090000000001</v>
      </c>
      <c r="BI29" s="324">
        <v>6.5343049999999998</v>
      </c>
      <c r="BJ29" s="324">
        <v>6.5266909999999996</v>
      </c>
      <c r="BK29" s="324">
        <v>6.5334659999999998</v>
      </c>
      <c r="BL29" s="324">
        <v>6.5441039999999999</v>
      </c>
      <c r="BM29" s="324">
        <v>6.6468939999999996</v>
      </c>
      <c r="BN29" s="324">
        <v>6.7728700000000002</v>
      </c>
      <c r="BO29" s="324">
        <v>6.1008599999999999</v>
      </c>
      <c r="BP29" s="324">
        <v>6.7753870000000003</v>
      </c>
      <c r="BQ29" s="324">
        <v>7.0535920000000001</v>
      </c>
      <c r="BR29" s="324">
        <v>7.0115249999999998</v>
      </c>
      <c r="BS29" s="324">
        <v>6.6545439999999996</v>
      </c>
      <c r="BT29" s="324">
        <v>6.3293869999999997</v>
      </c>
      <c r="BU29" s="324">
        <v>6.2442570000000002</v>
      </c>
      <c r="BV29" s="324">
        <v>6.2433800000000002</v>
      </c>
    </row>
    <row r="30" spans="1:74" ht="11.15" customHeight="1" x14ac:dyDescent="0.25">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6.5398633621000002</v>
      </c>
      <c r="AN30" s="208">
        <v>6.5567254148999998</v>
      </c>
      <c r="AO30" s="208">
        <v>6.4213844624999998</v>
      </c>
      <c r="AP30" s="208">
        <v>6.7098990338000002</v>
      </c>
      <c r="AQ30" s="208">
        <v>6.7363295783000003</v>
      </c>
      <c r="AR30" s="208">
        <v>6.8831419788000003</v>
      </c>
      <c r="AS30" s="208">
        <v>6.8832164274999998</v>
      </c>
      <c r="AT30" s="208">
        <v>6.6996768421999997</v>
      </c>
      <c r="AU30" s="208">
        <v>6.6732860630999999</v>
      </c>
      <c r="AV30" s="208">
        <v>6.6733029048999999</v>
      </c>
      <c r="AW30" s="208">
        <v>6.5750411262000004</v>
      </c>
      <c r="AX30" s="208">
        <v>6.6139935927</v>
      </c>
      <c r="AY30" s="208">
        <v>6.5937433784000001</v>
      </c>
      <c r="AZ30" s="208">
        <v>7.3293201165999999</v>
      </c>
      <c r="BA30" s="208">
        <v>6.8555332198999999</v>
      </c>
      <c r="BB30" s="208">
        <v>6.7556507501</v>
      </c>
      <c r="BC30" s="208">
        <v>6.8332001524999999</v>
      </c>
      <c r="BD30" s="208">
        <v>7.1713567289000002</v>
      </c>
      <c r="BE30" s="208">
        <v>7.31</v>
      </c>
      <c r="BF30" s="208">
        <v>7.36</v>
      </c>
      <c r="BG30" s="208">
        <v>7.2832850000000002</v>
      </c>
      <c r="BH30" s="208">
        <v>7.2810100000000002</v>
      </c>
      <c r="BI30" s="324">
        <v>7.0041229999999999</v>
      </c>
      <c r="BJ30" s="324">
        <v>6.9791189999999999</v>
      </c>
      <c r="BK30" s="324">
        <v>6.9506649999999999</v>
      </c>
      <c r="BL30" s="324">
        <v>7.2634090000000002</v>
      </c>
      <c r="BM30" s="324">
        <v>7.1534310000000003</v>
      </c>
      <c r="BN30" s="324">
        <v>6.9161010000000003</v>
      </c>
      <c r="BO30" s="324">
        <v>6.9657</v>
      </c>
      <c r="BP30" s="324">
        <v>7.2661379999999998</v>
      </c>
      <c r="BQ30" s="324">
        <v>7.3833070000000003</v>
      </c>
      <c r="BR30" s="324">
        <v>7.3570580000000003</v>
      </c>
      <c r="BS30" s="324">
        <v>7.177435</v>
      </c>
      <c r="BT30" s="324">
        <v>7.0405699999999998</v>
      </c>
      <c r="BU30" s="324">
        <v>6.9339870000000001</v>
      </c>
      <c r="BV30" s="324">
        <v>6.8979660000000003</v>
      </c>
    </row>
    <row r="31" spans="1:74" ht="11.15" customHeight="1" x14ac:dyDescent="0.25">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6.7802718825000001</v>
      </c>
      <c r="AN31" s="208">
        <v>6.9137322982000002</v>
      </c>
      <c r="AO31" s="208">
        <v>7.1144961018000004</v>
      </c>
      <c r="AP31" s="208">
        <v>7.0378332551999998</v>
      </c>
      <c r="AQ31" s="208">
        <v>7.1770386043999999</v>
      </c>
      <c r="AR31" s="208">
        <v>7.7075167567999996</v>
      </c>
      <c r="AS31" s="208">
        <v>8.1284648572999991</v>
      </c>
      <c r="AT31" s="208">
        <v>7.9195069571000003</v>
      </c>
      <c r="AU31" s="208">
        <v>7.6093297377000004</v>
      </c>
      <c r="AV31" s="208">
        <v>6.7916443804000002</v>
      </c>
      <c r="AW31" s="208">
        <v>6.5938894569000004</v>
      </c>
      <c r="AX31" s="208">
        <v>6.4719713044000002</v>
      </c>
      <c r="AY31" s="208">
        <v>6.5304794087999998</v>
      </c>
      <c r="AZ31" s="208">
        <v>7.6833740564999999</v>
      </c>
      <c r="BA31" s="208">
        <v>6.7362972154999996</v>
      </c>
      <c r="BB31" s="208">
        <v>6.9909257296999998</v>
      </c>
      <c r="BC31" s="208">
        <v>6.8536883811999996</v>
      </c>
      <c r="BD31" s="208">
        <v>8.0242702083000008</v>
      </c>
      <c r="BE31" s="208">
        <v>8.0500000000000007</v>
      </c>
      <c r="BF31" s="208">
        <v>7.98</v>
      </c>
      <c r="BG31" s="208">
        <v>7.8888660000000002</v>
      </c>
      <c r="BH31" s="208">
        <v>7.0730810000000002</v>
      </c>
      <c r="BI31" s="324">
        <v>6.8239299999999998</v>
      </c>
      <c r="BJ31" s="324">
        <v>6.6941670000000002</v>
      </c>
      <c r="BK31" s="324">
        <v>6.7555930000000002</v>
      </c>
      <c r="BL31" s="324">
        <v>7.3591680000000004</v>
      </c>
      <c r="BM31" s="324">
        <v>6.9585610000000004</v>
      </c>
      <c r="BN31" s="324">
        <v>7.1411689999999997</v>
      </c>
      <c r="BO31" s="324">
        <v>6.991358</v>
      </c>
      <c r="BP31" s="324">
        <v>8.1428539999999998</v>
      </c>
      <c r="BQ31" s="324">
        <v>8.1802620000000008</v>
      </c>
      <c r="BR31" s="324">
        <v>8.0648029999999995</v>
      </c>
      <c r="BS31" s="324">
        <v>7.8759540000000001</v>
      </c>
      <c r="BT31" s="324">
        <v>7.0173719999999999</v>
      </c>
      <c r="BU31" s="324">
        <v>6.8651229999999996</v>
      </c>
      <c r="BV31" s="324">
        <v>6.7196480000000003</v>
      </c>
    </row>
    <row r="32" spans="1:74" ht="11.15" customHeight="1" x14ac:dyDescent="0.25">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5.9792804052999999</v>
      </c>
      <c r="AN32" s="208">
        <v>6.0618567833999997</v>
      </c>
      <c r="AO32" s="208">
        <v>5.9046970185000003</v>
      </c>
      <c r="AP32" s="208">
        <v>6.1787566246000001</v>
      </c>
      <c r="AQ32" s="208">
        <v>5.8331518769999997</v>
      </c>
      <c r="AR32" s="208">
        <v>6.2826917913999996</v>
      </c>
      <c r="AS32" s="208">
        <v>6.6202675156000002</v>
      </c>
      <c r="AT32" s="208">
        <v>6.3553966684000001</v>
      </c>
      <c r="AU32" s="208">
        <v>6.5153819553999996</v>
      </c>
      <c r="AV32" s="208">
        <v>6.0833992488000002</v>
      </c>
      <c r="AW32" s="208">
        <v>5.9174037604</v>
      </c>
      <c r="AX32" s="208">
        <v>6.2823855281999998</v>
      </c>
      <c r="AY32" s="208">
        <v>5.9971489980000001</v>
      </c>
      <c r="AZ32" s="208">
        <v>6.5630122870000003</v>
      </c>
      <c r="BA32" s="208">
        <v>6.1705406444999999</v>
      </c>
      <c r="BB32" s="208">
        <v>6.0879645580000004</v>
      </c>
      <c r="BC32" s="208">
        <v>6.2933096033</v>
      </c>
      <c r="BD32" s="208">
        <v>6.4935403055999998</v>
      </c>
      <c r="BE32" s="208">
        <v>6.93</v>
      </c>
      <c r="BF32" s="208">
        <v>7.08</v>
      </c>
      <c r="BG32" s="208">
        <v>6.9847460000000003</v>
      </c>
      <c r="BH32" s="208">
        <v>6.5837380000000003</v>
      </c>
      <c r="BI32" s="324">
        <v>6.1617800000000003</v>
      </c>
      <c r="BJ32" s="324">
        <v>6.6196109999999999</v>
      </c>
      <c r="BK32" s="324">
        <v>6.3118730000000003</v>
      </c>
      <c r="BL32" s="324">
        <v>6.7680730000000002</v>
      </c>
      <c r="BM32" s="324">
        <v>6.4439929999999999</v>
      </c>
      <c r="BN32" s="324">
        <v>6.223865</v>
      </c>
      <c r="BO32" s="324">
        <v>6.388045</v>
      </c>
      <c r="BP32" s="324">
        <v>6.4466929999999998</v>
      </c>
      <c r="BQ32" s="324">
        <v>6.898218</v>
      </c>
      <c r="BR32" s="324">
        <v>6.974005</v>
      </c>
      <c r="BS32" s="324">
        <v>6.8383219999999998</v>
      </c>
      <c r="BT32" s="324">
        <v>6.3291719999999998</v>
      </c>
      <c r="BU32" s="324">
        <v>6.0172140000000001</v>
      </c>
      <c r="BV32" s="324">
        <v>6.4379989999999996</v>
      </c>
    </row>
    <row r="33" spans="1:74" ht="11.15" customHeight="1" x14ac:dyDescent="0.25">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5.4920534972999997</v>
      </c>
      <c r="AN33" s="208">
        <v>5.4736905839999999</v>
      </c>
      <c r="AO33" s="208">
        <v>5.383731869</v>
      </c>
      <c r="AP33" s="208">
        <v>5.4313235876999997</v>
      </c>
      <c r="AQ33" s="208">
        <v>5.4735687732000002</v>
      </c>
      <c r="AR33" s="208">
        <v>5.6067309581</v>
      </c>
      <c r="AS33" s="208">
        <v>5.7279048023000003</v>
      </c>
      <c r="AT33" s="208">
        <v>5.7242645168999999</v>
      </c>
      <c r="AU33" s="208">
        <v>5.6398163001999997</v>
      </c>
      <c r="AV33" s="208">
        <v>5.5580985381000003</v>
      </c>
      <c r="AW33" s="208">
        <v>5.5872214671</v>
      </c>
      <c r="AX33" s="208">
        <v>5.4088190280999999</v>
      </c>
      <c r="AY33" s="208">
        <v>5.4854086309000003</v>
      </c>
      <c r="AZ33" s="208">
        <v>6.1556302030000003</v>
      </c>
      <c r="BA33" s="208">
        <v>5.6419391229000002</v>
      </c>
      <c r="BB33" s="208">
        <v>5.8126407490999998</v>
      </c>
      <c r="BC33" s="208">
        <v>5.7306382430999996</v>
      </c>
      <c r="BD33" s="208">
        <v>6.0469258163999999</v>
      </c>
      <c r="BE33" s="208">
        <v>6.29</v>
      </c>
      <c r="BF33" s="208">
        <v>6.27</v>
      </c>
      <c r="BG33" s="208">
        <v>6.123723</v>
      </c>
      <c r="BH33" s="208">
        <v>6.0229590000000002</v>
      </c>
      <c r="BI33" s="324">
        <v>5.8490270000000004</v>
      </c>
      <c r="BJ33" s="324">
        <v>5.681521</v>
      </c>
      <c r="BK33" s="324">
        <v>5.7604199999999999</v>
      </c>
      <c r="BL33" s="324">
        <v>6.025131</v>
      </c>
      <c r="BM33" s="324">
        <v>5.8148780000000002</v>
      </c>
      <c r="BN33" s="324">
        <v>5.9069799999999999</v>
      </c>
      <c r="BO33" s="324">
        <v>5.7880320000000003</v>
      </c>
      <c r="BP33" s="324">
        <v>6.035215</v>
      </c>
      <c r="BQ33" s="324">
        <v>6.2942640000000001</v>
      </c>
      <c r="BR33" s="324">
        <v>6.2292059999999996</v>
      </c>
      <c r="BS33" s="324">
        <v>6.0065850000000003</v>
      </c>
      <c r="BT33" s="324">
        <v>5.830654</v>
      </c>
      <c r="BU33" s="324">
        <v>5.7169169999999996</v>
      </c>
      <c r="BV33" s="324">
        <v>5.5456539999999999</v>
      </c>
    </row>
    <row r="34" spans="1:74" ht="11.15" customHeight="1" x14ac:dyDescent="0.25">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4.9329389137000001</v>
      </c>
      <c r="AN34" s="208">
        <v>5.1009234989000003</v>
      </c>
      <c r="AO34" s="208">
        <v>5.1052592945999997</v>
      </c>
      <c r="AP34" s="208">
        <v>4.9507616647999999</v>
      </c>
      <c r="AQ34" s="208">
        <v>4.9579481235999996</v>
      </c>
      <c r="AR34" s="208">
        <v>5.0351125895999997</v>
      </c>
      <c r="AS34" s="208">
        <v>5.1812015568999996</v>
      </c>
      <c r="AT34" s="208">
        <v>5.3005926610999996</v>
      </c>
      <c r="AU34" s="208">
        <v>5.1560933588999998</v>
      </c>
      <c r="AV34" s="208">
        <v>5.1401151165999996</v>
      </c>
      <c r="AW34" s="208">
        <v>4.9888118526999996</v>
      </c>
      <c r="AX34" s="208">
        <v>4.9481077351999998</v>
      </c>
      <c r="AY34" s="208">
        <v>4.9230951266999998</v>
      </c>
      <c r="AZ34" s="208">
        <v>11.429673629</v>
      </c>
      <c r="BA34" s="208">
        <v>7.1139509601000004</v>
      </c>
      <c r="BB34" s="208">
        <v>5.9273555429</v>
      </c>
      <c r="BC34" s="208">
        <v>4.9684993195000002</v>
      </c>
      <c r="BD34" s="208">
        <v>5.4389527224999998</v>
      </c>
      <c r="BE34" s="208">
        <v>5.63</v>
      </c>
      <c r="BF34" s="208">
        <v>6.15</v>
      </c>
      <c r="BG34" s="208">
        <v>6.0768820000000003</v>
      </c>
      <c r="BH34" s="208">
        <v>5.8422349999999996</v>
      </c>
      <c r="BI34" s="324">
        <v>5.3337000000000003</v>
      </c>
      <c r="BJ34" s="324">
        <v>5.281047</v>
      </c>
      <c r="BK34" s="324">
        <v>5.1789430000000003</v>
      </c>
      <c r="BL34" s="324">
        <v>8.8250299999999999</v>
      </c>
      <c r="BM34" s="324">
        <v>7.3649709999999997</v>
      </c>
      <c r="BN34" s="324">
        <v>5.8783050000000001</v>
      </c>
      <c r="BO34" s="324">
        <v>5.0126419999999996</v>
      </c>
      <c r="BP34" s="324">
        <v>5.2607359999999996</v>
      </c>
      <c r="BQ34" s="324">
        <v>5.4265610000000004</v>
      </c>
      <c r="BR34" s="324">
        <v>5.9224329999999998</v>
      </c>
      <c r="BS34" s="324">
        <v>5.7522060000000002</v>
      </c>
      <c r="BT34" s="324">
        <v>5.3977130000000004</v>
      </c>
      <c r="BU34" s="324">
        <v>5.1610519999999998</v>
      </c>
      <c r="BV34" s="324">
        <v>5.0244590000000002</v>
      </c>
    </row>
    <row r="35" spans="1:74" s="120" customFormat="1" ht="11.15" customHeight="1" x14ac:dyDescent="0.25">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5.6657099080000002</v>
      </c>
      <c r="AN35" s="208">
        <v>5.7857785750000001</v>
      </c>
      <c r="AO35" s="208">
        <v>5.7462949785999999</v>
      </c>
      <c r="AP35" s="208">
        <v>5.7473246268000002</v>
      </c>
      <c r="AQ35" s="208">
        <v>6.1030813685999998</v>
      </c>
      <c r="AR35" s="208">
        <v>6.5691205677999998</v>
      </c>
      <c r="AS35" s="208">
        <v>6.9016128717000003</v>
      </c>
      <c r="AT35" s="208">
        <v>7.0567601054000004</v>
      </c>
      <c r="AU35" s="208">
        <v>6.7648414465000002</v>
      </c>
      <c r="AV35" s="208">
        <v>6.1148026466000003</v>
      </c>
      <c r="AW35" s="208">
        <v>5.9172385581000002</v>
      </c>
      <c r="AX35" s="208">
        <v>5.7845344140000003</v>
      </c>
      <c r="AY35" s="208">
        <v>5.9159693331999996</v>
      </c>
      <c r="AZ35" s="208">
        <v>6.5328062806</v>
      </c>
      <c r="BA35" s="208">
        <v>6.2728379929999996</v>
      </c>
      <c r="BB35" s="208">
        <v>6.2189990445000003</v>
      </c>
      <c r="BC35" s="208">
        <v>6.4510967457000001</v>
      </c>
      <c r="BD35" s="208">
        <v>7.1259078084</v>
      </c>
      <c r="BE35" s="208">
        <v>7.47</v>
      </c>
      <c r="BF35" s="208">
        <v>7.38</v>
      </c>
      <c r="BG35" s="208">
        <v>7.2041969999999997</v>
      </c>
      <c r="BH35" s="208">
        <v>6.3727450000000001</v>
      </c>
      <c r="BI35" s="324">
        <v>5.9070460000000002</v>
      </c>
      <c r="BJ35" s="324">
        <v>5.7589139999999999</v>
      </c>
      <c r="BK35" s="324">
        <v>5.9179300000000001</v>
      </c>
      <c r="BL35" s="324">
        <v>6.3840450000000004</v>
      </c>
      <c r="BM35" s="324">
        <v>6.2347710000000003</v>
      </c>
      <c r="BN35" s="324">
        <v>6.2026870000000001</v>
      </c>
      <c r="BO35" s="324">
        <v>6.4121569999999997</v>
      </c>
      <c r="BP35" s="324">
        <v>6.8546990000000001</v>
      </c>
      <c r="BQ35" s="324">
        <v>7.198709</v>
      </c>
      <c r="BR35" s="324">
        <v>7.172053</v>
      </c>
      <c r="BS35" s="324">
        <v>6.9654540000000003</v>
      </c>
      <c r="BT35" s="324">
        <v>6.1957469999999999</v>
      </c>
      <c r="BU35" s="324">
        <v>5.9732459999999996</v>
      </c>
      <c r="BV35" s="324">
        <v>5.8210509999999998</v>
      </c>
    </row>
    <row r="36" spans="1:74" s="120" customFormat="1" ht="11.15" customHeight="1" x14ac:dyDescent="0.25">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8.7760232214999991</v>
      </c>
      <c r="AN36" s="208">
        <v>8.8938701859999991</v>
      </c>
      <c r="AO36" s="208">
        <v>9.2325073716000006</v>
      </c>
      <c r="AP36" s="208">
        <v>8.8682867197000004</v>
      </c>
      <c r="AQ36" s="208">
        <v>10.061926705999999</v>
      </c>
      <c r="AR36" s="208">
        <v>11.850182854</v>
      </c>
      <c r="AS36" s="208">
        <v>12.459971124999999</v>
      </c>
      <c r="AT36" s="208">
        <v>12.168388753</v>
      </c>
      <c r="AU36" s="208">
        <v>12.515532221000001</v>
      </c>
      <c r="AV36" s="208">
        <v>11.992251411</v>
      </c>
      <c r="AW36" s="208">
        <v>10.949281938</v>
      </c>
      <c r="AX36" s="208">
        <v>9.7717851378000002</v>
      </c>
      <c r="AY36" s="208">
        <v>9.4461498442000007</v>
      </c>
      <c r="AZ36" s="208">
        <v>9.7669996727000008</v>
      </c>
      <c r="BA36" s="208">
        <v>9.6977132588000003</v>
      </c>
      <c r="BB36" s="208">
        <v>9.7595832881</v>
      </c>
      <c r="BC36" s="208">
        <v>10.354992663000001</v>
      </c>
      <c r="BD36" s="208">
        <v>11.764690611000001</v>
      </c>
      <c r="BE36" s="208">
        <v>12.8</v>
      </c>
      <c r="BF36" s="208">
        <v>12.46</v>
      </c>
      <c r="BG36" s="208">
        <v>13.21698</v>
      </c>
      <c r="BH36" s="208">
        <v>12.524889999999999</v>
      </c>
      <c r="BI36" s="324">
        <v>11.016080000000001</v>
      </c>
      <c r="BJ36" s="324">
        <v>9.8606180000000005</v>
      </c>
      <c r="BK36" s="324">
        <v>9.6361019999999993</v>
      </c>
      <c r="BL36" s="324">
        <v>9.7381259999999994</v>
      </c>
      <c r="BM36" s="324">
        <v>9.8719819999999991</v>
      </c>
      <c r="BN36" s="324">
        <v>9.9922009999999997</v>
      </c>
      <c r="BO36" s="324">
        <v>10.560269999999999</v>
      </c>
      <c r="BP36" s="324">
        <v>11.61041</v>
      </c>
      <c r="BQ36" s="324">
        <v>12.623060000000001</v>
      </c>
      <c r="BR36" s="324">
        <v>12.39781</v>
      </c>
      <c r="BS36" s="324">
        <v>13.080209999999999</v>
      </c>
      <c r="BT36" s="324">
        <v>12.460990000000001</v>
      </c>
      <c r="BU36" s="324">
        <v>11.432869999999999</v>
      </c>
      <c r="BV36" s="324">
        <v>10.22636</v>
      </c>
    </row>
    <row r="37" spans="1:74" s="120" customFormat="1" ht="11.15" customHeight="1" x14ac:dyDescent="0.25">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6.4</v>
      </c>
      <c r="AY37" s="208">
        <v>6.35</v>
      </c>
      <c r="AZ37" s="208">
        <v>8.15</v>
      </c>
      <c r="BA37" s="208">
        <v>7.01</v>
      </c>
      <c r="BB37" s="208">
        <v>6.77</v>
      </c>
      <c r="BC37" s="208">
        <v>6.65</v>
      </c>
      <c r="BD37" s="208">
        <v>7.27</v>
      </c>
      <c r="BE37" s="208">
        <v>7.53</v>
      </c>
      <c r="BF37" s="208">
        <v>7.65</v>
      </c>
      <c r="BG37" s="208">
        <v>7.6040270000000003</v>
      </c>
      <c r="BH37" s="208">
        <v>7.2344160000000004</v>
      </c>
      <c r="BI37" s="324">
        <v>6.7497470000000002</v>
      </c>
      <c r="BJ37" s="324">
        <v>6.662566</v>
      </c>
      <c r="BK37" s="324">
        <v>6.6016469999999998</v>
      </c>
      <c r="BL37" s="324">
        <v>7.6177890000000001</v>
      </c>
      <c r="BM37" s="324">
        <v>7.2345509999999997</v>
      </c>
      <c r="BN37" s="324">
        <v>6.865024</v>
      </c>
      <c r="BO37" s="324">
        <v>6.7387759999999997</v>
      </c>
      <c r="BP37" s="324">
        <v>7.2167349999999999</v>
      </c>
      <c r="BQ37" s="324">
        <v>7.4651630000000004</v>
      </c>
      <c r="BR37" s="324">
        <v>7.5532149999999998</v>
      </c>
      <c r="BS37" s="324">
        <v>7.4554260000000001</v>
      </c>
      <c r="BT37" s="324">
        <v>6.9758339999999999</v>
      </c>
      <c r="BU37" s="324">
        <v>6.6906819999999998</v>
      </c>
      <c r="BV37" s="324">
        <v>6.5703379999999996</v>
      </c>
    </row>
    <row r="38" spans="1:74" ht="11.15" customHeight="1" x14ac:dyDescent="0.25">
      <c r="A38" s="119"/>
      <c r="B38" s="122" t="s">
        <v>244</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2"/>
      <c r="BJ38" s="442"/>
      <c r="BK38" s="442"/>
      <c r="BL38" s="442"/>
      <c r="BM38" s="442"/>
      <c r="BN38" s="442"/>
      <c r="BO38" s="442"/>
      <c r="BP38" s="442"/>
      <c r="BQ38" s="442"/>
      <c r="BR38" s="442"/>
      <c r="BS38" s="442"/>
      <c r="BT38" s="442"/>
      <c r="BU38" s="442"/>
      <c r="BV38" s="442"/>
    </row>
    <row r="39" spans="1:74" ht="11.15" customHeight="1" x14ac:dyDescent="0.25">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18.079130611</v>
      </c>
      <c r="AN39" s="253">
        <v>18.179604335000001</v>
      </c>
      <c r="AO39" s="253">
        <v>17.779361257000001</v>
      </c>
      <c r="AP39" s="253">
        <v>18.148605035999999</v>
      </c>
      <c r="AQ39" s="253">
        <v>17.595330857</v>
      </c>
      <c r="AR39" s="253">
        <v>17.165976754999999</v>
      </c>
      <c r="AS39" s="253">
        <v>17.743218317</v>
      </c>
      <c r="AT39" s="253">
        <v>18.037341313999999</v>
      </c>
      <c r="AU39" s="253">
        <v>17.544580285999999</v>
      </c>
      <c r="AV39" s="253">
        <v>17.25707967</v>
      </c>
      <c r="AW39" s="253">
        <v>17.207060902999999</v>
      </c>
      <c r="AX39" s="253">
        <v>17.348616029999999</v>
      </c>
      <c r="AY39" s="253">
        <v>17.911134838999999</v>
      </c>
      <c r="AZ39" s="253">
        <v>18.463487136000001</v>
      </c>
      <c r="BA39" s="253">
        <v>18.218084390000001</v>
      </c>
      <c r="BB39" s="253">
        <v>17.834411155000002</v>
      </c>
      <c r="BC39" s="253">
        <v>16.406789629999999</v>
      </c>
      <c r="BD39" s="253">
        <v>17.696582736</v>
      </c>
      <c r="BE39" s="253">
        <v>18.45</v>
      </c>
      <c r="BF39" s="253">
        <v>17.88</v>
      </c>
      <c r="BG39" s="253">
        <v>18.028099999999998</v>
      </c>
      <c r="BH39" s="253">
        <v>17.993320000000001</v>
      </c>
      <c r="BI39" s="348">
        <v>18.214749999999999</v>
      </c>
      <c r="BJ39" s="348">
        <v>18.592500000000001</v>
      </c>
      <c r="BK39" s="348">
        <v>19.35369</v>
      </c>
      <c r="BL39" s="348">
        <v>20.00684</v>
      </c>
      <c r="BM39" s="348">
        <v>19.837980000000002</v>
      </c>
      <c r="BN39" s="348">
        <v>19.525659999999998</v>
      </c>
      <c r="BO39" s="348">
        <v>17.997160000000001</v>
      </c>
      <c r="BP39" s="348">
        <v>19.446400000000001</v>
      </c>
      <c r="BQ39" s="348">
        <v>20.339919999999999</v>
      </c>
      <c r="BR39" s="348">
        <v>19.695239999999998</v>
      </c>
      <c r="BS39" s="348">
        <v>19.741</v>
      </c>
      <c r="BT39" s="348">
        <v>19.742349999999998</v>
      </c>
      <c r="BU39" s="348">
        <v>19.950900000000001</v>
      </c>
      <c r="BV39" s="348">
        <v>20.255769999999998</v>
      </c>
    </row>
    <row r="40" spans="1:74" ht="11.15" customHeight="1" x14ac:dyDescent="0.25">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12.013549397</v>
      </c>
      <c r="AN40" s="253">
        <v>11.944352711000001</v>
      </c>
      <c r="AO40" s="253">
        <v>11.96589917</v>
      </c>
      <c r="AP40" s="253">
        <v>12.075461792</v>
      </c>
      <c r="AQ40" s="253">
        <v>12.463898142</v>
      </c>
      <c r="AR40" s="253">
        <v>13.113257537999999</v>
      </c>
      <c r="AS40" s="253">
        <v>13.365762702</v>
      </c>
      <c r="AT40" s="253">
        <v>13.203439059000001</v>
      </c>
      <c r="AU40" s="253">
        <v>13.108972117</v>
      </c>
      <c r="AV40" s="253">
        <v>12.587900137</v>
      </c>
      <c r="AW40" s="253">
        <v>12.398094491</v>
      </c>
      <c r="AX40" s="253">
        <v>12.302921752</v>
      </c>
      <c r="AY40" s="253">
        <v>12.453985533000001</v>
      </c>
      <c r="AZ40" s="253">
        <v>12.759105155</v>
      </c>
      <c r="BA40" s="253">
        <v>12.458822371</v>
      </c>
      <c r="BB40" s="253">
        <v>12.696741889</v>
      </c>
      <c r="BC40" s="253">
        <v>12.296985789000001</v>
      </c>
      <c r="BD40" s="253">
        <v>13.682175537999999</v>
      </c>
      <c r="BE40" s="253">
        <v>14.15</v>
      </c>
      <c r="BF40" s="253">
        <v>14.23</v>
      </c>
      <c r="BG40" s="253">
        <v>14.16001</v>
      </c>
      <c r="BH40" s="253">
        <v>13.464169999999999</v>
      </c>
      <c r="BI40" s="348">
        <v>13.2195</v>
      </c>
      <c r="BJ40" s="348">
        <v>13.11035</v>
      </c>
      <c r="BK40" s="348">
        <v>13.277990000000001</v>
      </c>
      <c r="BL40" s="348">
        <v>13.412990000000001</v>
      </c>
      <c r="BM40" s="348">
        <v>13.2569</v>
      </c>
      <c r="BN40" s="348">
        <v>13.43501</v>
      </c>
      <c r="BO40" s="348">
        <v>12.94544</v>
      </c>
      <c r="BP40" s="348">
        <v>14.256449999999999</v>
      </c>
      <c r="BQ40" s="348">
        <v>14.69187</v>
      </c>
      <c r="BR40" s="348">
        <v>14.513450000000001</v>
      </c>
      <c r="BS40" s="348">
        <v>14.30677</v>
      </c>
      <c r="BT40" s="348">
        <v>13.6119</v>
      </c>
      <c r="BU40" s="348">
        <v>13.369529999999999</v>
      </c>
      <c r="BV40" s="348">
        <v>13.14386</v>
      </c>
    </row>
    <row r="41" spans="1:74" ht="11.15" customHeight="1" x14ac:dyDescent="0.25">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9.9380515772999996</v>
      </c>
      <c r="AN41" s="253">
        <v>9.8997907260000009</v>
      </c>
      <c r="AO41" s="253">
        <v>9.9148593602999995</v>
      </c>
      <c r="AP41" s="253">
        <v>10.370276796000001</v>
      </c>
      <c r="AQ41" s="253">
        <v>10.442237118</v>
      </c>
      <c r="AR41" s="253">
        <v>10.582621279</v>
      </c>
      <c r="AS41" s="253">
        <v>10.493374101000001</v>
      </c>
      <c r="AT41" s="253">
        <v>10.310817673000001</v>
      </c>
      <c r="AU41" s="253">
        <v>10.235934249</v>
      </c>
      <c r="AV41" s="253">
        <v>10.255957236</v>
      </c>
      <c r="AW41" s="253">
        <v>10.224288252999999</v>
      </c>
      <c r="AX41" s="253">
        <v>10.233857903000001</v>
      </c>
      <c r="AY41" s="253">
        <v>10.152606240000001</v>
      </c>
      <c r="AZ41" s="253">
        <v>10.480974314999999</v>
      </c>
      <c r="BA41" s="253">
        <v>10.428405533999999</v>
      </c>
      <c r="BB41" s="253">
        <v>10.387931412</v>
      </c>
      <c r="BC41" s="253">
        <v>10.413321904</v>
      </c>
      <c r="BD41" s="253">
        <v>10.866526797000001</v>
      </c>
      <c r="BE41" s="253">
        <v>10.92</v>
      </c>
      <c r="BF41" s="253">
        <v>10.99</v>
      </c>
      <c r="BG41" s="253">
        <v>10.851129999999999</v>
      </c>
      <c r="BH41" s="253">
        <v>10.811439999999999</v>
      </c>
      <c r="BI41" s="348">
        <v>10.759119999999999</v>
      </c>
      <c r="BJ41" s="348">
        <v>10.74916</v>
      </c>
      <c r="BK41" s="348">
        <v>10.658289999999999</v>
      </c>
      <c r="BL41" s="348">
        <v>10.73883</v>
      </c>
      <c r="BM41" s="348">
        <v>10.90063</v>
      </c>
      <c r="BN41" s="348">
        <v>10.83029</v>
      </c>
      <c r="BO41" s="348">
        <v>10.84538</v>
      </c>
      <c r="BP41" s="348">
        <v>11.211349999999999</v>
      </c>
      <c r="BQ41" s="348">
        <v>11.291219999999999</v>
      </c>
      <c r="BR41" s="348">
        <v>11.21796</v>
      </c>
      <c r="BS41" s="348">
        <v>10.99208</v>
      </c>
      <c r="BT41" s="348">
        <v>10.89405</v>
      </c>
      <c r="BU41" s="348">
        <v>10.87811</v>
      </c>
      <c r="BV41" s="348">
        <v>10.8245</v>
      </c>
    </row>
    <row r="42" spans="1:74" ht="11.15" customHeight="1" x14ac:dyDescent="0.25">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9.0331077282999992</v>
      </c>
      <c r="AN42" s="253">
        <v>9.1269675696999997</v>
      </c>
      <c r="AO42" s="253">
        <v>9.3212063019000002</v>
      </c>
      <c r="AP42" s="253">
        <v>9.4880545133999998</v>
      </c>
      <c r="AQ42" s="253">
        <v>10.113854759000001</v>
      </c>
      <c r="AR42" s="253">
        <v>10.714320764</v>
      </c>
      <c r="AS42" s="253">
        <v>10.893335163</v>
      </c>
      <c r="AT42" s="253">
        <v>10.712668186</v>
      </c>
      <c r="AU42" s="253">
        <v>10.051127413</v>
      </c>
      <c r="AV42" s="253">
        <v>9.3805583378000001</v>
      </c>
      <c r="AW42" s="253">
        <v>9.1231577308999992</v>
      </c>
      <c r="AX42" s="253">
        <v>8.9615501347999995</v>
      </c>
      <c r="AY42" s="253">
        <v>8.8659405339999999</v>
      </c>
      <c r="AZ42" s="253">
        <v>9.4221292982999998</v>
      </c>
      <c r="BA42" s="253">
        <v>9.1908772528</v>
      </c>
      <c r="BB42" s="253">
        <v>9.4557467880000008</v>
      </c>
      <c r="BC42" s="253">
        <v>9.6337577082999992</v>
      </c>
      <c r="BD42" s="253">
        <v>10.932858832000001</v>
      </c>
      <c r="BE42" s="253">
        <v>10.97</v>
      </c>
      <c r="BF42" s="253">
        <v>10.91</v>
      </c>
      <c r="BG42" s="253">
        <v>10.615360000000001</v>
      </c>
      <c r="BH42" s="253">
        <v>9.8914639999999991</v>
      </c>
      <c r="BI42" s="348">
        <v>9.589264</v>
      </c>
      <c r="BJ42" s="348">
        <v>9.2184229999999996</v>
      </c>
      <c r="BK42" s="348">
        <v>8.9892389999999995</v>
      </c>
      <c r="BL42" s="348">
        <v>9.2033909999999999</v>
      </c>
      <c r="BM42" s="348">
        <v>9.3082399999999996</v>
      </c>
      <c r="BN42" s="348">
        <v>9.3730869999999999</v>
      </c>
      <c r="BO42" s="348">
        <v>9.4145620000000001</v>
      </c>
      <c r="BP42" s="348">
        <v>10.52886</v>
      </c>
      <c r="BQ42" s="348">
        <v>10.445510000000001</v>
      </c>
      <c r="BR42" s="348">
        <v>10.2342</v>
      </c>
      <c r="BS42" s="348">
        <v>9.8411869999999997</v>
      </c>
      <c r="BT42" s="348">
        <v>9.1818919999999995</v>
      </c>
      <c r="BU42" s="348">
        <v>9.0415500000000009</v>
      </c>
      <c r="BV42" s="348">
        <v>8.7669929999999994</v>
      </c>
    </row>
    <row r="43" spans="1:74" ht="11.15" customHeight="1" x14ac:dyDescent="0.25">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9.7378001908999998</v>
      </c>
      <c r="AN43" s="253">
        <v>9.8706916848000006</v>
      </c>
      <c r="AO43" s="253">
        <v>9.8096831937999998</v>
      </c>
      <c r="AP43" s="253">
        <v>9.9757299889999995</v>
      </c>
      <c r="AQ43" s="253">
        <v>9.3613739558999995</v>
      </c>
      <c r="AR43" s="253">
        <v>10.084001888</v>
      </c>
      <c r="AS43" s="253">
        <v>10.154382365</v>
      </c>
      <c r="AT43" s="253">
        <v>10.156696594</v>
      </c>
      <c r="AU43" s="253">
        <v>10.169973278000001</v>
      </c>
      <c r="AV43" s="253">
        <v>9.8604083784000007</v>
      </c>
      <c r="AW43" s="253">
        <v>9.7016504321999992</v>
      </c>
      <c r="AX43" s="253">
        <v>9.8890408437000001</v>
      </c>
      <c r="AY43" s="253">
        <v>9.6738457714999999</v>
      </c>
      <c r="AZ43" s="253">
        <v>10.128852831</v>
      </c>
      <c r="BA43" s="253">
        <v>9.9518861446999995</v>
      </c>
      <c r="BB43" s="253">
        <v>9.7202166880000007</v>
      </c>
      <c r="BC43" s="253">
        <v>9.9426906868000007</v>
      </c>
      <c r="BD43" s="253">
        <v>10.281070464000001</v>
      </c>
      <c r="BE43" s="253">
        <v>10.41</v>
      </c>
      <c r="BF43" s="253">
        <v>10.51</v>
      </c>
      <c r="BG43" s="253">
        <v>10.60167</v>
      </c>
      <c r="BH43" s="253">
        <v>10.366070000000001</v>
      </c>
      <c r="BI43" s="348">
        <v>10.225809999999999</v>
      </c>
      <c r="BJ43" s="348">
        <v>10.49648</v>
      </c>
      <c r="BK43" s="348">
        <v>10.30344</v>
      </c>
      <c r="BL43" s="348">
        <v>10.79025</v>
      </c>
      <c r="BM43" s="348">
        <v>10.627179999999999</v>
      </c>
      <c r="BN43" s="348">
        <v>10.32259</v>
      </c>
      <c r="BO43" s="348">
        <v>10.514110000000001</v>
      </c>
      <c r="BP43" s="348">
        <v>10.80165</v>
      </c>
      <c r="BQ43" s="348">
        <v>10.89106</v>
      </c>
      <c r="BR43" s="348">
        <v>10.90001</v>
      </c>
      <c r="BS43" s="348">
        <v>10.91473</v>
      </c>
      <c r="BT43" s="348">
        <v>10.54185</v>
      </c>
      <c r="BU43" s="348">
        <v>10.340479999999999</v>
      </c>
      <c r="BV43" s="348">
        <v>10.51252</v>
      </c>
    </row>
    <row r="44" spans="1:74" ht="11.15" customHeight="1" x14ac:dyDescent="0.25">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9.3269272996999995</v>
      </c>
      <c r="AN44" s="253">
        <v>9.2245237621000005</v>
      </c>
      <c r="AO44" s="253">
        <v>9.2006027534000001</v>
      </c>
      <c r="AP44" s="253">
        <v>9.2470913117000002</v>
      </c>
      <c r="AQ44" s="253">
        <v>9.3595391773000003</v>
      </c>
      <c r="AR44" s="253">
        <v>9.5872581100000005</v>
      </c>
      <c r="AS44" s="253">
        <v>9.6201984336000006</v>
      </c>
      <c r="AT44" s="253">
        <v>9.5358082732000007</v>
      </c>
      <c r="AU44" s="253">
        <v>9.5189782638999993</v>
      </c>
      <c r="AV44" s="253">
        <v>9.3249894737000005</v>
      </c>
      <c r="AW44" s="253">
        <v>9.3864511679000007</v>
      </c>
      <c r="AX44" s="253">
        <v>9.0899940235999992</v>
      </c>
      <c r="AY44" s="253">
        <v>9.2947408128000006</v>
      </c>
      <c r="AZ44" s="253">
        <v>9.6776312630000003</v>
      </c>
      <c r="BA44" s="253">
        <v>9.4615855050000004</v>
      </c>
      <c r="BB44" s="253">
        <v>9.6525790961000002</v>
      </c>
      <c r="BC44" s="253">
        <v>9.5848751297000003</v>
      </c>
      <c r="BD44" s="253">
        <v>9.9156436748000001</v>
      </c>
      <c r="BE44" s="253">
        <v>10.11</v>
      </c>
      <c r="BF44" s="253">
        <v>10.11</v>
      </c>
      <c r="BG44" s="253">
        <v>10.08427</v>
      </c>
      <c r="BH44" s="253">
        <v>9.8683630000000004</v>
      </c>
      <c r="BI44" s="348">
        <v>9.861224</v>
      </c>
      <c r="BJ44" s="348">
        <v>9.5526780000000002</v>
      </c>
      <c r="BK44" s="348">
        <v>9.7557860000000005</v>
      </c>
      <c r="BL44" s="348">
        <v>9.971069</v>
      </c>
      <c r="BM44" s="348">
        <v>9.8366710000000008</v>
      </c>
      <c r="BN44" s="348">
        <v>9.9847319999999993</v>
      </c>
      <c r="BO44" s="348">
        <v>9.8720590000000001</v>
      </c>
      <c r="BP44" s="348">
        <v>10.15747</v>
      </c>
      <c r="BQ44" s="348">
        <v>10.32554</v>
      </c>
      <c r="BR44" s="348">
        <v>10.26224</v>
      </c>
      <c r="BS44" s="348">
        <v>10.18249</v>
      </c>
      <c r="BT44" s="348">
        <v>9.9038500000000003</v>
      </c>
      <c r="BU44" s="348">
        <v>9.8869860000000003</v>
      </c>
      <c r="BV44" s="348">
        <v>9.5430519999999994</v>
      </c>
    </row>
    <row r="45" spans="1:74" ht="11.15" customHeight="1" x14ac:dyDescent="0.25">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7.9539341876999998</v>
      </c>
      <c r="AN45" s="253">
        <v>8.1120089534000002</v>
      </c>
      <c r="AO45" s="253">
        <v>8.0131256423000004</v>
      </c>
      <c r="AP45" s="253">
        <v>8.0758813624000005</v>
      </c>
      <c r="AQ45" s="253">
        <v>8.2065932140999998</v>
      </c>
      <c r="AR45" s="253">
        <v>8.4924205298000004</v>
      </c>
      <c r="AS45" s="253">
        <v>8.5928027028000002</v>
      </c>
      <c r="AT45" s="253">
        <v>8.6442541974000005</v>
      </c>
      <c r="AU45" s="253">
        <v>8.6461484621999993</v>
      </c>
      <c r="AV45" s="253">
        <v>8.2422783739999996</v>
      </c>
      <c r="AW45" s="253">
        <v>8.0997117317999994</v>
      </c>
      <c r="AX45" s="253">
        <v>8.0215670513999999</v>
      </c>
      <c r="AY45" s="253">
        <v>8.0182591185999996</v>
      </c>
      <c r="AZ45" s="253">
        <v>13.998028958000001</v>
      </c>
      <c r="BA45" s="253">
        <v>9.4766527087999997</v>
      </c>
      <c r="BB45" s="253">
        <v>9.0698573204000006</v>
      </c>
      <c r="BC45" s="253">
        <v>8.3949088337000006</v>
      </c>
      <c r="BD45" s="253">
        <v>8.5893384803000004</v>
      </c>
      <c r="BE45" s="253">
        <v>8.8800000000000008</v>
      </c>
      <c r="BF45" s="253">
        <v>9.1999999999999993</v>
      </c>
      <c r="BG45" s="253">
        <v>9.234947</v>
      </c>
      <c r="BH45" s="253">
        <v>8.7509599999999992</v>
      </c>
      <c r="BI45" s="348">
        <v>8.4867749999999997</v>
      </c>
      <c r="BJ45" s="348">
        <v>8.3804259999999999</v>
      </c>
      <c r="BK45" s="348">
        <v>8.3184900000000006</v>
      </c>
      <c r="BL45" s="348">
        <v>13.558590000000001</v>
      </c>
      <c r="BM45" s="348">
        <v>9.7877179999999999</v>
      </c>
      <c r="BN45" s="348">
        <v>9.1736509999999996</v>
      </c>
      <c r="BO45" s="348">
        <v>8.5412990000000004</v>
      </c>
      <c r="BP45" s="348">
        <v>8.6470459999999996</v>
      </c>
      <c r="BQ45" s="348">
        <v>8.9240320000000004</v>
      </c>
      <c r="BR45" s="348">
        <v>9.2117439999999995</v>
      </c>
      <c r="BS45" s="348">
        <v>9.1682240000000004</v>
      </c>
      <c r="BT45" s="348">
        <v>8.5954149999999991</v>
      </c>
      <c r="BU45" s="348">
        <v>8.4305979999999998</v>
      </c>
      <c r="BV45" s="348">
        <v>8.3143460000000005</v>
      </c>
    </row>
    <row r="46" spans="1:74" s="120" customFormat="1" ht="11.15" customHeight="1" x14ac:dyDescent="0.25">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8.7999612365999997</v>
      </c>
      <c r="AN46" s="253">
        <v>8.8729596677</v>
      </c>
      <c r="AO46" s="253">
        <v>8.8260982136999999</v>
      </c>
      <c r="AP46" s="253">
        <v>9.0618409895000003</v>
      </c>
      <c r="AQ46" s="253">
        <v>9.5456653708000001</v>
      </c>
      <c r="AR46" s="253">
        <v>10.017880393</v>
      </c>
      <c r="AS46" s="253">
        <v>10.19747113</v>
      </c>
      <c r="AT46" s="253">
        <v>10.165369372000001</v>
      </c>
      <c r="AU46" s="253">
        <v>10.037333197000001</v>
      </c>
      <c r="AV46" s="253">
        <v>9.3463837768999998</v>
      </c>
      <c r="AW46" s="253">
        <v>9.0371117703999992</v>
      </c>
      <c r="AX46" s="253">
        <v>9.0315047569000004</v>
      </c>
      <c r="AY46" s="253">
        <v>9.0013451414999999</v>
      </c>
      <c r="AZ46" s="253">
        <v>9.2963481155000007</v>
      </c>
      <c r="BA46" s="253">
        <v>9.1594211530000003</v>
      </c>
      <c r="BB46" s="253">
        <v>9.2433827934000004</v>
      </c>
      <c r="BC46" s="253">
        <v>9.5317272447000008</v>
      </c>
      <c r="BD46" s="253">
        <v>10.161606963000001</v>
      </c>
      <c r="BE46" s="253">
        <v>10.37</v>
      </c>
      <c r="BF46" s="253">
        <v>10.32</v>
      </c>
      <c r="BG46" s="253">
        <v>10.26024</v>
      </c>
      <c r="BH46" s="253">
        <v>9.4885560000000009</v>
      </c>
      <c r="BI46" s="348">
        <v>9.1779069999999994</v>
      </c>
      <c r="BJ46" s="348">
        <v>9.2125800000000009</v>
      </c>
      <c r="BK46" s="348">
        <v>9.1576470000000008</v>
      </c>
      <c r="BL46" s="348">
        <v>9.3544119999999999</v>
      </c>
      <c r="BM46" s="348">
        <v>9.2448610000000002</v>
      </c>
      <c r="BN46" s="348">
        <v>9.3211580000000005</v>
      </c>
      <c r="BO46" s="348">
        <v>9.5885529999999992</v>
      </c>
      <c r="BP46" s="348">
        <v>10.045500000000001</v>
      </c>
      <c r="BQ46" s="348">
        <v>10.22616</v>
      </c>
      <c r="BR46" s="348">
        <v>10.18214</v>
      </c>
      <c r="BS46" s="348">
        <v>10.04481</v>
      </c>
      <c r="BT46" s="348">
        <v>9.2828780000000002</v>
      </c>
      <c r="BU46" s="348">
        <v>8.9883950000000006</v>
      </c>
      <c r="BV46" s="348">
        <v>8.9983439999999995</v>
      </c>
    </row>
    <row r="47" spans="1:74" s="120" customFormat="1" ht="11.15" customHeight="1" x14ac:dyDescent="0.25">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13.378694546</v>
      </c>
      <c r="AN47" s="253">
        <v>13.409207687</v>
      </c>
      <c r="AO47" s="253">
        <v>13.453549658</v>
      </c>
      <c r="AP47" s="253">
        <v>13.197190429999999</v>
      </c>
      <c r="AQ47" s="253">
        <v>14.014786238999999</v>
      </c>
      <c r="AR47" s="253">
        <v>15.521607675</v>
      </c>
      <c r="AS47" s="253">
        <v>16.130327721</v>
      </c>
      <c r="AT47" s="253">
        <v>16.481281135</v>
      </c>
      <c r="AU47" s="253">
        <v>16.649256977</v>
      </c>
      <c r="AV47" s="253">
        <v>15.861280872</v>
      </c>
      <c r="AW47" s="253">
        <v>14.675421056999999</v>
      </c>
      <c r="AX47" s="253">
        <v>14.208470094000001</v>
      </c>
      <c r="AY47" s="253">
        <v>14.213250252</v>
      </c>
      <c r="AZ47" s="253">
        <v>14.443029872</v>
      </c>
      <c r="BA47" s="253">
        <v>14.833156373</v>
      </c>
      <c r="BB47" s="253">
        <v>14.832980491000001</v>
      </c>
      <c r="BC47" s="253">
        <v>15.117638403000001</v>
      </c>
      <c r="BD47" s="253">
        <v>16.426538459</v>
      </c>
      <c r="BE47" s="253">
        <v>17.239999999999998</v>
      </c>
      <c r="BF47" s="253">
        <v>17.48</v>
      </c>
      <c r="BG47" s="253">
        <v>16.841460000000001</v>
      </c>
      <c r="BH47" s="253">
        <v>15.946540000000001</v>
      </c>
      <c r="BI47" s="348">
        <v>14.98259</v>
      </c>
      <c r="BJ47" s="348">
        <v>14.63306</v>
      </c>
      <c r="BK47" s="348">
        <v>14.587289999999999</v>
      </c>
      <c r="BL47" s="348">
        <v>14.668509999999999</v>
      </c>
      <c r="BM47" s="348">
        <v>15.15466</v>
      </c>
      <c r="BN47" s="348">
        <v>15.578889999999999</v>
      </c>
      <c r="BO47" s="348">
        <v>15.49152</v>
      </c>
      <c r="BP47" s="348">
        <v>16.64114</v>
      </c>
      <c r="BQ47" s="348">
        <v>17.30472</v>
      </c>
      <c r="BR47" s="348">
        <v>17.489879999999999</v>
      </c>
      <c r="BS47" s="348">
        <v>16.846399999999999</v>
      </c>
      <c r="BT47" s="348">
        <v>15.611560000000001</v>
      </c>
      <c r="BU47" s="348">
        <v>14.96978</v>
      </c>
      <c r="BV47" s="348">
        <v>14.544499999999999</v>
      </c>
    </row>
    <row r="48" spans="1:74" s="120" customFormat="1" ht="11.15" customHeight="1" x14ac:dyDescent="0.25">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10.44</v>
      </c>
      <c r="AY48" s="209">
        <v>10.35</v>
      </c>
      <c r="AZ48" s="209">
        <v>11.6</v>
      </c>
      <c r="BA48" s="209">
        <v>10.9</v>
      </c>
      <c r="BB48" s="209">
        <v>10.73</v>
      </c>
      <c r="BC48" s="209">
        <v>10.65</v>
      </c>
      <c r="BD48" s="209">
        <v>11.3</v>
      </c>
      <c r="BE48" s="209">
        <v>11.57</v>
      </c>
      <c r="BF48" s="209">
        <v>11.65</v>
      </c>
      <c r="BG48" s="209">
        <v>11.5541</v>
      </c>
      <c r="BH48" s="209">
        <v>11.178699999999999</v>
      </c>
      <c r="BI48" s="350">
        <v>10.912089999999999</v>
      </c>
      <c r="BJ48" s="350">
        <v>10.93816</v>
      </c>
      <c r="BK48" s="350">
        <v>10.83494</v>
      </c>
      <c r="BL48" s="350">
        <v>11.86464</v>
      </c>
      <c r="BM48" s="350">
        <v>11.37224</v>
      </c>
      <c r="BN48" s="350">
        <v>11.16282</v>
      </c>
      <c r="BO48" s="350">
        <v>11.003220000000001</v>
      </c>
      <c r="BP48" s="350">
        <v>11.54874</v>
      </c>
      <c r="BQ48" s="350">
        <v>11.76183</v>
      </c>
      <c r="BR48" s="350">
        <v>11.758330000000001</v>
      </c>
      <c r="BS48" s="350">
        <v>11.61168</v>
      </c>
      <c r="BT48" s="350">
        <v>11.152659999999999</v>
      </c>
      <c r="BU48" s="350">
        <v>10.94323</v>
      </c>
      <c r="BV48" s="350">
        <v>10.902010000000001</v>
      </c>
    </row>
    <row r="49" spans="1:74" s="422" customFormat="1" ht="12" customHeight="1" x14ac:dyDescent="0.25">
      <c r="A49" s="421"/>
      <c r="B49" s="818" t="s">
        <v>876</v>
      </c>
      <c r="C49" s="742"/>
      <c r="D49" s="742"/>
      <c r="E49" s="742"/>
      <c r="F49" s="742"/>
      <c r="G49" s="742"/>
      <c r="H49" s="742"/>
      <c r="I49" s="742"/>
      <c r="J49" s="742"/>
      <c r="K49" s="742"/>
      <c r="L49" s="742"/>
      <c r="M49" s="742"/>
      <c r="N49" s="742"/>
      <c r="O49" s="742"/>
      <c r="P49" s="742"/>
      <c r="Q49" s="742"/>
      <c r="AY49" s="463"/>
      <c r="AZ49" s="463"/>
      <c r="BA49" s="463"/>
      <c r="BB49" s="463"/>
      <c r="BC49" s="463"/>
      <c r="BD49" s="614"/>
      <c r="BE49" s="614"/>
      <c r="BF49" s="614"/>
      <c r="BG49" s="463"/>
      <c r="BH49" s="463"/>
      <c r="BI49" s="463"/>
      <c r="BJ49" s="463"/>
    </row>
    <row r="50" spans="1:74" s="422" customFormat="1" ht="12" customHeight="1" x14ac:dyDescent="0.25">
      <c r="A50" s="421"/>
      <c r="B50" s="762" t="s">
        <v>815</v>
      </c>
      <c r="C50" s="763"/>
      <c r="D50" s="763"/>
      <c r="E50" s="763"/>
      <c r="F50" s="763"/>
      <c r="G50" s="763"/>
      <c r="H50" s="763"/>
      <c r="I50" s="763"/>
      <c r="J50" s="763"/>
      <c r="K50" s="763"/>
      <c r="L50" s="763"/>
      <c r="M50" s="763"/>
      <c r="N50" s="763"/>
      <c r="O50" s="763"/>
      <c r="P50" s="763"/>
      <c r="Q50" s="763"/>
      <c r="AY50" s="463"/>
      <c r="AZ50" s="463"/>
      <c r="BA50" s="463"/>
      <c r="BB50" s="463"/>
      <c r="BC50" s="463"/>
      <c r="BD50" s="614"/>
      <c r="BE50" s="614"/>
      <c r="BF50" s="614"/>
      <c r="BG50" s="463"/>
      <c r="BH50" s="463"/>
      <c r="BI50" s="463"/>
      <c r="BJ50" s="463"/>
    </row>
    <row r="51" spans="1:74" s="422" customFormat="1" ht="12" customHeight="1" x14ac:dyDescent="0.25">
      <c r="A51" s="423"/>
      <c r="B51" s="783" t="str">
        <f>"Notes: "&amp;"EIA completed modeling and analysis for this report on " &amp;Dates!D2&amp;"."</f>
        <v>Notes: EIA completed modeling and analysis for this report on Thursday November 4, 2021.</v>
      </c>
      <c r="C51" s="805"/>
      <c r="D51" s="805"/>
      <c r="E51" s="805"/>
      <c r="F51" s="805"/>
      <c r="G51" s="805"/>
      <c r="H51" s="805"/>
      <c r="I51" s="805"/>
      <c r="J51" s="805"/>
      <c r="K51" s="805"/>
      <c r="L51" s="805"/>
      <c r="M51" s="805"/>
      <c r="N51" s="805"/>
      <c r="O51" s="805"/>
      <c r="P51" s="805"/>
      <c r="Q51" s="784"/>
      <c r="AY51" s="463"/>
      <c r="AZ51" s="463"/>
      <c r="BA51" s="463"/>
      <c r="BB51" s="463"/>
      <c r="BC51" s="463"/>
      <c r="BD51" s="614"/>
      <c r="BE51" s="614"/>
      <c r="BF51" s="614"/>
      <c r="BG51" s="463"/>
      <c r="BH51" s="463"/>
      <c r="BI51" s="463"/>
      <c r="BJ51" s="463"/>
    </row>
    <row r="52" spans="1:74" s="422" customFormat="1" ht="12" customHeight="1" x14ac:dyDescent="0.25">
      <c r="A52" s="423"/>
      <c r="B52" s="756" t="s">
        <v>353</v>
      </c>
      <c r="C52" s="755"/>
      <c r="D52" s="755"/>
      <c r="E52" s="755"/>
      <c r="F52" s="755"/>
      <c r="G52" s="755"/>
      <c r="H52" s="755"/>
      <c r="I52" s="755"/>
      <c r="J52" s="755"/>
      <c r="K52" s="755"/>
      <c r="L52" s="755"/>
      <c r="M52" s="755"/>
      <c r="N52" s="755"/>
      <c r="O52" s="755"/>
      <c r="P52" s="755"/>
      <c r="Q52" s="755"/>
      <c r="AY52" s="463"/>
      <c r="AZ52" s="463"/>
      <c r="BA52" s="463"/>
      <c r="BB52" s="463"/>
      <c r="BC52" s="463"/>
      <c r="BD52" s="614"/>
      <c r="BE52" s="614"/>
      <c r="BF52" s="614"/>
      <c r="BG52" s="463"/>
      <c r="BH52" s="463"/>
      <c r="BI52" s="463"/>
      <c r="BJ52" s="463"/>
    </row>
    <row r="53" spans="1:74" s="422" customFormat="1" ht="12" customHeight="1" x14ac:dyDescent="0.25">
      <c r="A53" s="423"/>
      <c r="B53" s="764" t="s">
        <v>129</v>
      </c>
      <c r="C53" s="763"/>
      <c r="D53" s="763"/>
      <c r="E53" s="763"/>
      <c r="F53" s="763"/>
      <c r="G53" s="763"/>
      <c r="H53" s="763"/>
      <c r="I53" s="763"/>
      <c r="J53" s="763"/>
      <c r="K53" s="763"/>
      <c r="L53" s="763"/>
      <c r="M53" s="763"/>
      <c r="N53" s="763"/>
      <c r="O53" s="763"/>
      <c r="P53" s="763"/>
      <c r="Q53" s="763"/>
      <c r="AY53" s="463"/>
      <c r="AZ53" s="463"/>
      <c r="BA53" s="463"/>
      <c r="BB53" s="463"/>
      <c r="BC53" s="463"/>
      <c r="BD53" s="614"/>
      <c r="BE53" s="614"/>
      <c r="BF53" s="614"/>
      <c r="BG53" s="463"/>
      <c r="BH53" s="463"/>
      <c r="BI53" s="463"/>
      <c r="BJ53" s="463"/>
    </row>
    <row r="54" spans="1:74" s="422" customFormat="1" ht="12" customHeight="1" x14ac:dyDescent="0.25">
      <c r="A54" s="423"/>
      <c r="B54" s="751" t="s">
        <v>865</v>
      </c>
      <c r="C54" s="748"/>
      <c r="D54" s="748"/>
      <c r="E54" s="748"/>
      <c r="F54" s="748"/>
      <c r="G54" s="748"/>
      <c r="H54" s="748"/>
      <c r="I54" s="748"/>
      <c r="J54" s="748"/>
      <c r="K54" s="748"/>
      <c r="L54" s="748"/>
      <c r="M54" s="748"/>
      <c r="N54" s="748"/>
      <c r="O54" s="748"/>
      <c r="P54" s="748"/>
      <c r="Q54" s="742"/>
      <c r="AY54" s="463"/>
      <c r="AZ54" s="463"/>
      <c r="BA54" s="463"/>
      <c r="BB54" s="463"/>
      <c r="BC54" s="463"/>
      <c r="BD54" s="614"/>
      <c r="BE54" s="614"/>
      <c r="BF54" s="614"/>
      <c r="BG54" s="463"/>
      <c r="BH54" s="463"/>
      <c r="BI54" s="463"/>
      <c r="BJ54" s="463"/>
    </row>
    <row r="55" spans="1:74" s="422" customFormat="1" ht="12" customHeight="1" x14ac:dyDescent="0.25">
      <c r="A55" s="423"/>
      <c r="B55" s="801" t="s">
        <v>866</v>
      </c>
      <c r="C55" s="742"/>
      <c r="D55" s="742"/>
      <c r="E55" s="742"/>
      <c r="F55" s="742"/>
      <c r="G55" s="742"/>
      <c r="H55" s="742"/>
      <c r="I55" s="742"/>
      <c r="J55" s="742"/>
      <c r="K55" s="742"/>
      <c r="L55" s="742"/>
      <c r="M55" s="742"/>
      <c r="N55" s="742"/>
      <c r="O55" s="742"/>
      <c r="P55" s="742"/>
      <c r="Q55" s="742"/>
      <c r="AY55" s="463"/>
      <c r="AZ55" s="463"/>
      <c r="BA55" s="463"/>
      <c r="BB55" s="463"/>
      <c r="BC55" s="463"/>
      <c r="BD55" s="614"/>
      <c r="BE55" s="614"/>
      <c r="BF55" s="614"/>
      <c r="BG55" s="463"/>
      <c r="BH55" s="463"/>
      <c r="BI55" s="463"/>
      <c r="BJ55" s="463"/>
    </row>
    <row r="56" spans="1:74" s="422" customFormat="1" ht="12" customHeight="1" x14ac:dyDescent="0.25">
      <c r="A56" s="423"/>
      <c r="B56" s="749" t="s">
        <v>872</v>
      </c>
      <c r="C56" s="748"/>
      <c r="D56" s="748"/>
      <c r="E56" s="748"/>
      <c r="F56" s="748"/>
      <c r="G56" s="748"/>
      <c r="H56" s="748"/>
      <c r="I56" s="748"/>
      <c r="J56" s="748"/>
      <c r="K56" s="748"/>
      <c r="L56" s="748"/>
      <c r="M56" s="748"/>
      <c r="N56" s="748"/>
      <c r="O56" s="748"/>
      <c r="P56" s="748"/>
      <c r="Q56" s="742"/>
      <c r="AY56" s="463"/>
      <c r="AZ56" s="463"/>
      <c r="BA56" s="463"/>
      <c r="BB56" s="463"/>
      <c r="BC56" s="463"/>
      <c r="BD56" s="614"/>
      <c r="BE56" s="614"/>
      <c r="BF56" s="614"/>
      <c r="BG56" s="463"/>
      <c r="BH56" s="463"/>
      <c r="BI56" s="463"/>
      <c r="BJ56" s="463"/>
    </row>
    <row r="57" spans="1:74" s="422" customFormat="1" ht="12" customHeight="1" x14ac:dyDescent="0.25">
      <c r="A57" s="423"/>
      <c r="B57" s="751" t="s">
        <v>838</v>
      </c>
      <c r="C57" s="752"/>
      <c r="D57" s="752"/>
      <c r="E57" s="752"/>
      <c r="F57" s="752"/>
      <c r="G57" s="752"/>
      <c r="H57" s="752"/>
      <c r="I57" s="752"/>
      <c r="J57" s="752"/>
      <c r="K57" s="752"/>
      <c r="L57" s="752"/>
      <c r="M57" s="752"/>
      <c r="N57" s="752"/>
      <c r="O57" s="752"/>
      <c r="P57" s="752"/>
      <c r="Q57" s="742"/>
      <c r="AY57" s="463"/>
      <c r="AZ57" s="463"/>
      <c r="BA57" s="463"/>
      <c r="BB57" s="463"/>
      <c r="BC57" s="463"/>
      <c r="BD57" s="614"/>
      <c r="BE57" s="614"/>
      <c r="BF57" s="614"/>
      <c r="BG57" s="463"/>
      <c r="BH57" s="463"/>
      <c r="BI57" s="463"/>
      <c r="BJ57" s="463"/>
    </row>
    <row r="58" spans="1:74" s="418" customFormat="1" ht="12" customHeight="1" x14ac:dyDescent="0.25">
      <c r="A58" s="393"/>
      <c r="B58" s="771" t="s">
        <v>1380</v>
      </c>
      <c r="C58" s="742"/>
      <c r="D58" s="742"/>
      <c r="E58" s="742"/>
      <c r="F58" s="742"/>
      <c r="G58" s="742"/>
      <c r="H58" s="742"/>
      <c r="I58" s="742"/>
      <c r="J58" s="742"/>
      <c r="K58" s="742"/>
      <c r="L58" s="742"/>
      <c r="M58" s="742"/>
      <c r="N58" s="742"/>
      <c r="O58" s="742"/>
      <c r="P58" s="742"/>
      <c r="Q58" s="742"/>
      <c r="AY58" s="462"/>
      <c r="AZ58" s="462"/>
      <c r="BA58" s="462"/>
      <c r="BB58" s="462"/>
      <c r="BC58" s="462"/>
      <c r="BD58" s="610"/>
      <c r="BE58" s="610"/>
      <c r="BF58" s="610"/>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5" x14ac:dyDescent="0.25"/>
  <cols>
    <col min="1" max="1" width="10.6328125" style="491" customWidth="1"/>
    <col min="2" max="2" width="27" style="491" customWidth="1"/>
    <col min="3" max="55" width="6.6328125" style="491" customWidth="1"/>
    <col min="56" max="58" width="6.6328125" style="627" customWidth="1"/>
    <col min="59" max="74" width="6.6328125" style="491" customWidth="1"/>
    <col min="75" max="238" width="11" style="491"/>
    <col min="239" max="239" width="1.6328125" style="491" customWidth="1"/>
    <col min="240" max="16384" width="11" style="491"/>
  </cols>
  <sheetData>
    <row r="1" spans="1:74" ht="12.75" customHeight="1" x14ac:dyDescent="0.3">
      <c r="A1" s="766" t="s">
        <v>798</v>
      </c>
      <c r="B1" s="490" t="s">
        <v>1327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7"/>
      <c r="B2" s="486" t="str">
        <f>"U.S. Energy Information Administration  |  Short-Term Energy Outlook  - "&amp;Dates!D1</f>
        <v>U.S. Energy Information Administration  |  Short-Term Energy Outlook  - November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5">
      <c r="A4" s="493"/>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493"/>
      <c r="B5" s="129" t="s">
        <v>340</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1201</v>
      </c>
      <c r="B6" s="500" t="s">
        <v>84</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123.2984828</v>
      </c>
      <c r="AN6" s="702">
        <v>116.65373839999999</v>
      </c>
      <c r="AO6" s="702">
        <v>114.76615083</v>
      </c>
      <c r="AP6" s="702">
        <v>100.04764238</v>
      </c>
      <c r="AQ6" s="702">
        <v>107.85265697</v>
      </c>
      <c r="AR6" s="702">
        <v>134.66851541</v>
      </c>
      <c r="AS6" s="702">
        <v>176.293002</v>
      </c>
      <c r="AT6" s="702">
        <v>164.75787496999999</v>
      </c>
      <c r="AU6" s="702">
        <v>133.12284038999999</v>
      </c>
      <c r="AV6" s="702">
        <v>123.63982077999999</v>
      </c>
      <c r="AW6" s="702">
        <v>100.78294477</v>
      </c>
      <c r="AX6" s="702">
        <v>116.31501397</v>
      </c>
      <c r="AY6" s="702">
        <v>116.05035255999999</v>
      </c>
      <c r="AZ6" s="702">
        <v>104.46973465000001</v>
      </c>
      <c r="BA6" s="702">
        <v>97.691295132999997</v>
      </c>
      <c r="BB6" s="702">
        <v>99.520974656000007</v>
      </c>
      <c r="BC6" s="702">
        <v>105.76984923000001</v>
      </c>
      <c r="BD6" s="702">
        <v>140.11954858999999</v>
      </c>
      <c r="BE6" s="702">
        <v>159.99169965999999</v>
      </c>
      <c r="BF6" s="702">
        <v>163.24011417</v>
      </c>
      <c r="BG6" s="702">
        <v>129.5505</v>
      </c>
      <c r="BH6" s="702">
        <v>119.9162</v>
      </c>
      <c r="BI6" s="703">
        <v>92.542060000000006</v>
      </c>
      <c r="BJ6" s="703">
        <v>112.4194</v>
      </c>
      <c r="BK6" s="703">
        <v>109.3159</v>
      </c>
      <c r="BL6" s="703">
        <v>93.845240000000004</v>
      </c>
      <c r="BM6" s="703">
        <v>94.862889999999993</v>
      </c>
      <c r="BN6" s="703">
        <v>93.343119999999999</v>
      </c>
      <c r="BO6" s="703">
        <v>100.51739999999999</v>
      </c>
      <c r="BP6" s="703">
        <v>131.3304</v>
      </c>
      <c r="BQ6" s="703">
        <v>159.9743</v>
      </c>
      <c r="BR6" s="703">
        <v>156.7338</v>
      </c>
      <c r="BS6" s="703">
        <v>128.8295</v>
      </c>
      <c r="BT6" s="703">
        <v>115.2204</v>
      </c>
      <c r="BU6" s="703">
        <v>95.758290000000002</v>
      </c>
      <c r="BV6" s="703">
        <v>115.4066</v>
      </c>
    </row>
    <row r="7" spans="1:74" ht="11.15" customHeight="1" x14ac:dyDescent="0.25">
      <c r="A7" s="499" t="s">
        <v>1202</v>
      </c>
      <c r="B7" s="500" t="s">
        <v>83</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64.547735798000005</v>
      </c>
      <c r="AN7" s="702">
        <v>55.590323763999997</v>
      </c>
      <c r="AO7" s="702">
        <v>50.144633329000001</v>
      </c>
      <c r="AP7" s="702">
        <v>40.188541002000001</v>
      </c>
      <c r="AQ7" s="702">
        <v>46.093825877</v>
      </c>
      <c r="AR7" s="702">
        <v>64.920402586999998</v>
      </c>
      <c r="AS7" s="702">
        <v>89.367616025000004</v>
      </c>
      <c r="AT7" s="702">
        <v>90.814313874000007</v>
      </c>
      <c r="AU7" s="702">
        <v>67.977564169000004</v>
      </c>
      <c r="AV7" s="702">
        <v>59.440229021</v>
      </c>
      <c r="AW7" s="702">
        <v>60.895921231999999</v>
      </c>
      <c r="AX7" s="702">
        <v>78.215003242999998</v>
      </c>
      <c r="AY7" s="702">
        <v>81.340130157999994</v>
      </c>
      <c r="AZ7" s="702">
        <v>87.393033020999994</v>
      </c>
      <c r="BA7" s="702">
        <v>61.560816938999999</v>
      </c>
      <c r="BB7" s="702">
        <v>53.494241563000003</v>
      </c>
      <c r="BC7" s="702">
        <v>63.411594721</v>
      </c>
      <c r="BD7" s="702">
        <v>86.847597542000003</v>
      </c>
      <c r="BE7" s="702">
        <v>101.12899052</v>
      </c>
      <c r="BF7" s="702">
        <v>101.4244011</v>
      </c>
      <c r="BG7" s="702">
        <v>78.258700000000005</v>
      </c>
      <c r="BH7" s="702">
        <v>61.703870000000002</v>
      </c>
      <c r="BI7" s="703">
        <v>67.043469999999999</v>
      </c>
      <c r="BJ7" s="703">
        <v>85.505420000000001</v>
      </c>
      <c r="BK7" s="703">
        <v>85.798820000000006</v>
      </c>
      <c r="BL7" s="703">
        <v>72.186440000000005</v>
      </c>
      <c r="BM7" s="703">
        <v>59.664059999999999</v>
      </c>
      <c r="BN7" s="703">
        <v>52.957369999999997</v>
      </c>
      <c r="BO7" s="703">
        <v>62.302280000000003</v>
      </c>
      <c r="BP7" s="703">
        <v>79.833169999999996</v>
      </c>
      <c r="BQ7" s="703">
        <v>96.863569999999996</v>
      </c>
      <c r="BR7" s="703">
        <v>95.751469999999998</v>
      </c>
      <c r="BS7" s="703">
        <v>70.454689999999999</v>
      </c>
      <c r="BT7" s="703">
        <v>64.827960000000004</v>
      </c>
      <c r="BU7" s="703">
        <v>61.98151</v>
      </c>
      <c r="BV7" s="703">
        <v>83.330219999999997</v>
      </c>
    </row>
    <row r="8" spans="1:74" ht="11.15" customHeight="1" x14ac:dyDescent="0.25">
      <c r="A8" s="501" t="s">
        <v>1203</v>
      </c>
      <c r="B8" s="502" t="s">
        <v>86</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65.950342000000006</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71.832463000000004</v>
      </c>
      <c r="AZ8" s="702">
        <v>62.954160000000002</v>
      </c>
      <c r="BA8" s="702">
        <v>63.708238000000001</v>
      </c>
      <c r="BB8" s="702">
        <v>57.092024000000002</v>
      </c>
      <c r="BC8" s="702">
        <v>62.053379999999997</v>
      </c>
      <c r="BD8" s="702">
        <v>66.070373000000004</v>
      </c>
      <c r="BE8" s="702">
        <v>68.831592999999998</v>
      </c>
      <c r="BF8" s="702">
        <v>69.673022000000003</v>
      </c>
      <c r="BG8" s="702">
        <v>64.84451</v>
      </c>
      <c r="BH8" s="702">
        <v>58.637349999999998</v>
      </c>
      <c r="BI8" s="703">
        <v>62.843269999999997</v>
      </c>
      <c r="BJ8" s="703">
        <v>69.574910000000003</v>
      </c>
      <c r="BK8" s="703">
        <v>70.085310000000007</v>
      </c>
      <c r="BL8" s="703">
        <v>60.954659999999997</v>
      </c>
      <c r="BM8" s="703">
        <v>64.242720000000006</v>
      </c>
      <c r="BN8" s="703">
        <v>56.483910000000002</v>
      </c>
      <c r="BO8" s="703">
        <v>66.940669999999997</v>
      </c>
      <c r="BP8" s="703">
        <v>67.670640000000006</v>
      </c>
      <c r="BQ8" s="703">
        <v>69.529110000000003</v>
      </c>
      <c r="BR8" s="703">
        <v>69.529110000000003</v>
      </c>
      <c r="BS8" s="703">
        <v>65.620450000000005</v>
      </c>
      <c r="BT8" s="703">
        <v>59.645690000000002</v>
      </c>
      <c r="BU8" s="703">
        <v>63.013240000000003</v>
      </c>
      <c r="BV8" s="703">
        <v>70.342500000000001</v>
      </c>
    </row>
    <row r="9" spans="1:74" ht="11.15" customHeight="1" x14ac:dyDescent="0.25">
      <c r="A9" s="501" t="s">
        <v>1204</v>
      </c>
      <c r="B9" s="502" t="s">
        <v>349</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62.061187296999996</v>
      </c>
      <c r="AN9" s="702">
        <v>64.805772836000003</v>
      </c>
      <c r="AO9" s="702">
        <v>63.273146347999997</v>
      </c>
      <c r="AP9" s="702">
        <v>63.037585313999998</v>
      </c>
      <c r="AQ9" s="702">
        <v>72.065132266000006</v>
      </c>
      <c r="AR9" s="702">
        <v>71.442400899999996</v>
      </c>
      <c r="AS9" s="702">
        <v>63.878030297999999</v>
      </c>
      <c r="AT9" s="702">
        <v>59.677123469999998</v>
      </c>
      <c r="AU9" s="702">
        <v>53.389726869999997</v>
      </c>
      <c r="AV9" s="702">
        <v>57.730981014000001</v>
      </c>
      <c r="AW9" s="702">
        <v>64.785983681000005</v>
      </c>
      <c r="AX9" s="702">
        <v>64.466982263999995</v>
      </c>
      <c r="AY9" s="702">
        <v>65.816874448999997</v>
      </c>
      <c r="AZ9" s="702">
        <v>58.581896458999999</v>
      </c>
      <c r="BA9" s="702">
        <v>73.632609273</v>
      </c>
      <c r="BB9" s="702">
        <v>69.072716091000004</v>
      </c>
      <c r="BC9" s="702">
        <v>72.425722399999998</v>
      </c>
      <c r="BD9" s="702">
        <v>66.741293937999998</v>
      </c>
      <c r="BE9" s="702">
        <v>59.538040735999999</v>
      </c>
      <c r="BF9" s="702">
        <v>63.263803797999998</v>
      </c>
      <c r="BG9" s="702">
        <v>57.850999999999999</v>
      </c>
      <c r="BH9" s="702">
        <v>63.856560000000002</v>
      </c>
      <c r="BI9" s="703">
        <v>69.876990000000006</v>
      </c>
      <c r="BJ9" s="703">
        <v>68.671980000000005</v>
      </c>
      <c r="BK9" s="703">
        <v>69.678330000000003</v>
      </c>
      <c r="BL9" s="703">
        <v>67.686940000000007</v>
      </c>
      <c r="BM9" s="703">
        <v>83.309579999999997</v>
      </c>
      <c r="BN9" s="703">
        <v>80.472470000000001</v>
      </c>
      <c r="BO9" s="703">
        <v>84.147729999999996</v>
      </c>
      <c r="BP9" s="703">
        <v>75.504230000000007</v>
      </c>
      <c r="BQ9" s="703">
        <v>67.598479999999995</v>
      </c>
      <c r="BR9" s="703">
        <v>67.571529999999996</v>
      </c>
      <c r="BS9" s="703">
        <v>64.508650000000003</v>
      </c>
      <c r="BT9" s="703">
        <v>68.562950000000001</v>
      </c>
      <c r="BU9" s="703">
        <v>74.661109999999994</v>
      </c>
      <c r="BV9" s="703">
        <v>72.429940000000002</v>
      </c>
    </row>
    <row r="10" spans="1:74" ht="11.15" customHeight="1" x14ac:dyDescent="0.25">
      <c r="A10" s="501" t="s">
        <v>1205</v>
      </c>
      <c r="B10" s="502" t="s">
        <v>351</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25.221605315000001</v>
      </c>
      <c r="AN10" s="702">
        <v>26.259889161</v>
      </c>
      <c r="AO10" s="702">
        <v>23.482547197999999</v>
      </c>
      <c r="AP10" s="702">
        <v>22.001882983000002</v>
      </c>
      <c r="AQ10" s="702">
        <v>30.367471117000001</v>
      </c>
      <c r="AR10" s="702">
        <v>28.950141668000001</v>
      </c>
      <c r="AS10" s="702">
        <v>27.571461258999999</v>
      </c>
      <c r="AT10" s="702">
        <v>23.98477647</v>
      </c>
      <c r="AU10" s="702">
        <v>19.076220200000002</v>
      </c>
      <c r="AV10" s="702">
        <v>18.236628460999999</v>
      </c>
      <c r="AW10" s="702">
        <v>21.736184090999998</v>
      </c>
      <c r="AX10" s="702">
        <v>22.981033739000001</v>
      </c>
      <c r="AY10" s="702">
        <v>26.047006019000001</v>
      </c>
      <c r="AZ10" s="702">
        <v>22.043035386</v>
      </c>
      <c r="BA10" s="702">
        <v>21.246738585999999</v>
      </c>
      <c r="BB10" s="702">
        <v>19.157790687999999</v>
      </c>
      <c r="BC10" s="702">
        <v>23.306509341999998</v>
      </c>
      <c r="BD10" s="702">
        <v>24.782505696000001</v>
      </c>
      <c r="BE10" s="702">
        <v>22.512116183</v>
      </c>
      <c r="BF10" s="702">
        <v>21.389070712999999</v>
      </c>
      <c r="BG10" s="702">
        <v>16.798729999999999</v>
      </c>
      <c r="BH10" s="702">
        <v>16.886800000000001</v>
      </c>
      <c r="BI10" s="703">
        <v>19.321870000000001</v>
      </c>
      <c r="BJ10" s="703">
        <v>21.080020000000001</v>
      </c>
      <c r="BK10" s="703">
        <v>23.288080000000001</v>
      </c>
      <c r="BL10" s="703">
        <v>20.781089999999999</v>
      </c>
      <c r="BM10" s="703">
        <v>23.584309999999999</v>
      </c>
      <c r="BN10" s="703">
        <v>23.61429</v>
      </c>
      <c r="BO10" s="703">
        <v>27.495239999999999</v>
      </c>
      <c r="BP10" s="703">
        <v>27.339390000000002</v>
      </c>
      <c r="BQ10" s="703">
        <v>24.846450000000001</v>
      </c>
      <c r="BR10" s="703">
        <v>21.161300000000001</v>
      </c>
      <c r="BS10" s="703">
        <v>17.589200000000002</v>
      </c>
      <c r="BT10" s="703">
        <v>17.327089999999998</v>
      </c>
      <c r="BU10" s="703">
        <v>19.20683</v>
      </c>
      <c r="BV10" s="703">
        <v>21.443539999999999</v>
      </c>
    </row>
    <row r="11" spans="1:74" ht="11.15" customHeight="1" x14ac:dyDescent="0.25">
      <c r="A11" s="499" t="s">
        <v>1206</v>
      </c>
      <c r="B11" s="503" t="s">
        <v>88</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28.519865576000001</v>
      </c>
      <c r="AN11" s="702">
        <v>29.367755274</v>
      </c>
      <c r="AO11" s="702">
        <v>29.495588195</v>
      </c>
      <c r="AP11" s="702">
        <v>29.385797261</v>
      </c>
      <c r="AQ11" s="702">
        <v>28.281905575</v>
      </c>
      <c r="AR11" s="702">
        <v>29.445520072000001</v>
      </c>
      <c r="AS11" s="702">
        <v>22.186082611</v>
      </c>
      <c r="AT11" s="702">
        <v>22.340558558000001</v>
      </c>
      <c r="AU11" s="702">
        <v>22.977116597999999</v>
      </c>
      <c r="AV11" s="702">
        <v>28.769981923</v>
      </c>
      <c r="AW11" s="702">
        <v>33.581844601999997</v>
      </c>
      <c r="AX11" s="702">
        <v>32.328759333999997</v>
      </c>
      <c r="AY11" s="702">
        <v>30.318696802000002</v>
      </c>
      <c r="AZ11" s="702">
        <v>26.56126545</v>
      </c>
      <c r="BA11" s="702">
        <v>39.466184376999998</v>
      </c>
      <c r="BB11" s="702">
        <v>35.809225687000001</v>
      </c>
      <c r="BC11" s="702">
        <v>33.112885273000003</v>
      </c>
      <c r="BD11" s="702">
        <v>26.30540075</v>
      </c>
      <c r="BE11" s="702">
        <v>21.362713187000001</v>
      </c>
      <c r="BF11" s="702">
        <v>26.215246212</v>
      </c>
      <c r="BG11" s="702">
        <v>27.449470000000002</v>
      </c>
      <c r="BH11" s="702">
        <v>34.121960000000001</v>
      </c>
      <c r="BI11" s="703">
        <v>39.65513</v>
      </c>
      <c r="BJ11" s="703">
        <v>36.947249999999997</v>
      </c>
      <c r="BK11" s="703">
        <v>35.051580000000001</v>
      </c>
      <c r="BL11" s="703">
        <v>35.076889999999999</v>
      </c>
      <c r="BM11" s="703">
        <v>44.174750000000003</v>
      </c>
      <c r="BN11" s="703">
        <v>39.817140000000002</v>
      </c>
      <c r="BO11" s="703">
        <v>37.420070000000003</v>
      </c>
      <c r="BP11" s="703">
        <v>29.321860000000001</v>
      </c>
      <c r="BQ11" s="703">
        <v>23.580670000000001</v>
      </c>
      <c r="BR11" s="703">
        <v>27.824349999999999</v>
      </c>
      <c r="BS11" s="703">
        <v>30.579029999999999</v>
      </c>
      <c r="BT11" s="703">
        <v>36.189160000000001</v>
      </c>
      <c r="BU11" s="703">
        <v>42.814639999999997</v>
      </c>
      <c r="BV11" s="703">
        <v>38.582680000000003</v>
      </c>
    </row>
    <row r="12" spans="1:74" ht="11.15" customHeight="1" x14ac:dyDescent="0.25">
      <c r="A12" s="499" t="s">
        <v>1207</v>
      </c>
      <c r="B12" s="500" t="s">
        <v>1317</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4.6154620230000001</v>
      </c>
      <c r="AN12" s="702">
        <v>5.6566507809999997</v>
      </c>
      <c r="AO12" s="702">
        <v>6.4356217259999999</v>
      </c>
      <c r="AP12" s="702">
        <v>8.0521538479999997</v>
      </c>
      <c r="AQ12" s="702">
        <v>9.678904374</v>
      </c>
      <c r="AR12" s="702">
        <v>9.5553595189999996</v>
      </c>
      <c r="AS12" s="702">
        <v>10.385612234</v>
      </c>
      <c r="AT12" s="702">
        <v>9.4275632520000006</v>
      </c>
      <c r="AU12" s="702">
        <v>7.8237319340000004</v>
      </c>
      <c r="AV12" s="702">
        <v>7.2837718110000003</v>
      </c>
      <c r="AW12" s="702">
        <v>5.8445746339999998</v>
      </c>
      <c r="AX12" s="702">
        <v>5.3379794839999999</v>
      </c>
      <c r="AY12" s="702">
        <v>5.6892673089999999</v>
      </c>
      <c r="AZ12" s="702">
        <v>6.4523242400000003</v>
      </c>
      <c r="BA12" s="702">
        <v>9.2673329689999999</v>
      </c>
      <c r="BB12" s="702">
        <v>10.836963150000001</v>
      </c>
      <c r="BC12" s="702">
        <v>12.370189851999999</v>
      </c>
      <c r="BD12" s="702">
        <v>11.974434162</v>
      </c>
      <c r="BE12" s="702">
        <v>11.890282759</v>
      </c>
      <c r="BF12" s="702">
        <v>11.830100152</v>
      </c>
      <c r="BG12" s="702">
        <v>10.118690000000001</v>
      </c>
      <c r="BH12" s="702">
        <v>9.4257390000000001</v>
      </c>
      <c r="BI12" s="703">
        <v>7.4453370000000003</v>
      </c>
      <c r="BJ12" s="703">
        <v>6.9745049999999997</v>
      </c>
      <c r="BK12" s="703">
        <v>7.6255199999999999</v>
      </c>
      <c r="BL12" s="703">
        <v>8.4602780000000006</v>
      </c>
      <c r="BM12" s="703">
        <v>12.0777</v>
      </c>
      <c r="BN12" s="703">
        <v>13.814909999999999</v>
      </c>
      <c r="BO12" s="703">
        <v>15.66469</v>
      </c>
      <c r="BP12" s="703">
        <v>15.36988</v>
      </c>
      <c r="BQ12" s="703">
        <v>15.446149999999999</v>
      </c>
      <c r="BR12" s="703">
        <v>14.856170000000001</v>
      </c>
      <c r="BS12" s="703">
        <v>12.846880000000001</v>
      </c>
      <c r="BT12" s="703">
        <v>11.61974</v>
      </c>
      <c r="BU12" s="703">
        <v>9.1599240000000002</v>
      </c>
      <c r="BV12" s="703">
        <v>8.7161880000000007</v>
      </c>
    </row>
    <row r="13" spans="1:74" ht="11.15" customHeight="1" x14ac:dyDescent="0.25">
      <c r="A13" s="499" t="s">
        <v>1208</v>
      </c>
      <c r="B13" s="500" t="s">
        <v>1059</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2.4748647739999998</v>
      </c>
      <c r="AN13" s="702">
        <v>2.28842692</v>
      </c>
      <c r="AO13" s="702">
        <v>2.3859077019999999</v>
      </c>
      <c r="AP13" s="702">
        <v>2.1872694949999998</v>
      </c>
      <c r="AQ13" s="702">
        <v>2.32597509</v>
      </c>
      <c r="AR13" s="702">
        <v>2.1536095230000001</v>
      </c>
      <c r="AS13" s="702">
        <v>2.3305445929999999</v>
      </c>
      <c r="AT13" s="702">
        <v>2.5241851780000002</v>
      </c>
      <c r="AU13" s="702">
        <v>2.153935911</v>
      </c>
      <c r="AV13" s="702">
        <v>2.0992181219999999</v>
      </c>
      <c r="AW13" s="702">
        <v>2.1754522679999999</v>
      </c>
      <c r="AX13" s="702">
        <v>2.3854959600000001</v>
      </c>
      <c r="AY13" s="702">
        <v>2.401932516</v>
      </c>
      <c r="AZ13" s="702">
        <v>2.2376784170000001</v>
      </c>
      <c r="BA13" s="702">
        <v>2.4045006400000002</v>
      </c>
      <c r="BB13" s="702">
        <v>2.0017786019999999</v>
      </c>
      <c r="BC13" s="702">
        <v>2.2993175410000002</v>
      </c>
      <c r="BD13" s="702">
        <v>2.3269227649999999</v>
      </c>
      <c r="BE13" s="702">
        <v>2.3987481850000001</v>
      </c>
      <c r="BF13" s="702">
        <v>2.496459658</v>
      </c>
      <c r="BG13" s="702">
        <v>2.1028389999999999</v>
      </c>
      <c r="BH13" s="702">
        <v>2.0836079999999999</v>
      </c>
      <c r="BI13" s="703">
        <v>2.116298</v>
      </c>
      <c r="BJ13" s="703">
        <v>2.2626819999999999</v>
      </c>
      <c r="BK13" s="703">
        <v>2.318975</v>
      </c>
      <c r="BL13" s="703">
        <v>2.092549</v>
      </c>
      <c r="BM13" s="703">
        <v>2.2302900000000001</v>
      </c>
      <c r="BN13" s="703">
        <v>1.988003</v>
      </c>
      <c r="BO13" s="703">
        <v>2.2091240000000001</v>
      </c>
      <c r="BP13" s="703">
        <v>2.1684549999999998</v>
      </c>
      <c r="BQ13" s="703">
        <v>2.3294589999999999</v>
      </c>
      <c r="BR13" s="703">
        <v>2.4317839999999999</v>
      </c>
      <c r="BS13" s="703">
        <v>2.111065</v>
      </c>
      <c r="BT13" s="703">
        <v>2.0624920000000002</v>
      </c>
      <c r="BU13" s="703">
        <v>2.1031339999999998</v>
      </c>
      <c r="BV13" s="703">
        <v>2.2700049999999998</v>
      </c>
    </row>
    <row r="14" spans="1:74" ht="11.15" customHeight="1" x14ac:dyDescent="0.25">
      <c r="A14" s="499" t="s">
        <v>1209</v>
      </c>
      <c r="B14" s="500" t="s">
        <v>87</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1.229389609</v>
      </c>
      <c r="AN14" s="702">
        <v>1.2330506999999999</v>
      </c>
      <c r="AO14" s="702">
        <v>1.4734815269999999</v>
      </c>
      <c r="AP14" s="702">
        <v>1.4104817270000001</v>
      </c>
      <c r="AQ14" s="702">
        <v>1.41087611</v>
      </c>
      <c r="AR14" s="702">
        <v>1.3377701179999999</v>
      </c>
      <c r="AS14" s="702">
        <v>1.4043296009999999</v>
      </c>
      <c r="AT14" s="702">
        <v>1.4000400120000001</v>
      </c>
      <c r="AU14" s="702">
        <v>1.3587222269999999</v>
      </c>
      <c r="AV14" s="702">
        <v>1.341380697</v>
      </c>
      <c r="AW14" s="702">
        <v>1.4479280859999999</v>
      </c>
      <c r="AX14" s="702">
        <v>1.4337137470000001</v>
      </c>
      <c r="AY14" s="702">
        <v>1.3599718030000001</v>
      </c>
      <c r="AZ14" s="702">
        <v>1.2875929660000001</v>
      </c>
      <c r="BA14" s="702">
        <v>1.247852701</v>
      </c>
      <c r="BB14" s="702">
        <v>1.2669579639999999</v>
      </c>
      <c r="BC14" s="702">
        <v>1.3368203919999999</v>
      </c>
      <c r="BD14" s="702">
        <v>1.352030565</v>
      </c>
      <c r="BE14" s="702">
        <v>1.374180422</v>
      </c>
      <c r="BF14" s="702">
        <v>1.3329270630000001</v>
      </c>
      <c r="BG14" s="702">
        <v>1.3812720000000001</v>
      </c>
      <c r="BH14" s="702">
        <v>1.338457</v>
      </c>
      <c r="BI14" s="703">
        <v>1.338355</v>
      </c>
      <c r="BJ14" s="703">
        <v>1.407516</v>
      </c>
      <c r="BK14" s="703">
        <v>1.394182</v>
      </c>
      <c r="BL14" s="703">
        <v>1.276127</v>
      </c>
      <c r="BM14" s="703">
        <v>1.242523</v>
      </c>
      <c r="BN14" s="703">
        <v>1.2381279999999999</v>
      </c>
      <c r="BO14" s="703">
        <v>1.3586069999999999</v>
      </c>
      <c r="BP14" s="703">
        <v>1.304657</v>
      </c>
      <c r="BQ14" s="703">
        <v>1.3957470000000001</v>
      </c>
      <c r="BR14" s="703">
        <v>1.2979320000000001</v>
      </c>
      <c r="BS14" s="703">
        <v>1.3824799999999999</v>
      </c>
      <c r="BT14" s="703">
        <v>1.3644670000000001</v>
      </c>
      <c r="BU14" s="703">
        <v>1.376587</v>
      </c>
      <c r="BV14" s="703">
        <v>1.4175260000000001</v>
      </c>
    </row>
    <row r="15" spans="1:74" ht="11.15" customHeight="1" x14ac:dyDescent="0.25">
      <c r="A15" s="499" t="s">
        <v>1210</v>
      </c>
      <c r="B15" s="500" t="s">
        <v>352</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-0.23558100000000001</v>
      </c>
      <c r="BB15" s="702">
        <v>-0.19721900000000001</v>
      </c>
      <c r="BC15" s="702">
        <v>-0.416186</v>
      </c>
      <c r="BD15" s="702">
        <v>-0.37557000000000001</v>
      </c>
      <c r="BE15" s="702">
        <v>-0.68474999999999997</v>
      </c>
      <c r="BF15" s="702">
        <v>-0.66975099999999999</v>
      </c>
      <c r="BG15" s="702">
        <v>-0.7781863</v>
      </c>
      <c r="BH15" s="702">
        <v>-0.39308670000000001</v>
      </c>
      <c r="BI15" s="703">
        <v>-0.41450330000000002</v>
      </c>
      <c r="BJ15" s="703">
        <v>-0.3020158</v>
      </c>
      <c r="BK15" s="703">
        <v>-0.42892439999999998</v>
      </c>
      <c r="BL15" s="703">
        <v>-0.36691119999999999</v>
      </c>
      <c r="BM15" s="703">
        <v>-0.17478350000000001</v>
      </c>
      <c r="BN15" s="703">
        <v>-0.1166103</v>
      </c>
      <c r="BO15" s="703">
        <v>-0.56479919999999995</v>
      </c>
      <c r="BP15" s="703">
        <v>-0.27107930000000002</v>
      </c>
      <c r="BQ15" s="703">
        <v>-0.68444439999999995</v>
      </c>
      <c r="BR15" s="703">
        <v>-0.63043649999999996</v>
      </c>
      <c r="BS15" s="703">
        <v>-0.73261560000000003</v>
      </c>
      <c r="BT15" s="703">
        <v>-0.3714499</v>
      </c>
      <c r="BU15" s="703">
        <v>-0.37143880000000001</v>
      </c>
      <c r="BV15" s="703">
        <v>-0.2437598</v>
      </c>
    </row>
    <row r="16" spans="1:74" ht="11.15" customHeight="1" x14ac:dyDescent="0.25">
      <c r="A16" s="499" t="s">
        <v>1211</v>
      </c>
      <c r="B16" s="500" t="s">
        <v>1318</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1.5137098149999999</v>
      </c>
      <c r="AN16" s="702">
        <v>1.177326256</v>
      </c>
      <c r="AO16" s="702">
        <v>1.306306553</v>
      </c>
      <c r="AP16" s="702">
        <v>1.1568301219999999</v>
      </c>
      <c r="AQ16" s="702">
        <v>1.2098111730000001</v>
      </c>
      <c r="AR16" s="702">
        <v>1.5761035400000001</v>
      </c>
      <c r="AS16" s="702">
        <v>1.691049448</v>
      </c>
      <c r="AT16" s="702">
        <v>1.608866747</v>
      </c>
      <c r="AU16" s="702">
        <v>1.169976189</v>
      </c>
      <c r="AV16" s="702">
        <v>1.139010069</v>
      </c>
      <c r="AW16" s="702">
        <v>1.349820496</v>
      </c>
      <c r="AX16" s="702">
        <v>1.556737335</v>
      </c>
      <c r="AY16" s="702">
        <v>1.504558093</v>
      </c>
      <c r="AZ16" s="702">
        <v>2.1719432209999998</v>
      </c>
      <c r="BA16" s="702">
        <v>1.5679573579999999</v>
      </c>
      <c r="BB16" s="702">
        <v>1.0652157710000001</v>
      </c>
      <c r="BC16" s="702">
        <v>1.2227282749999999</v>
      </c>
      <c r="BD16" s="702">
        <v>1.2512044200000001</v>
      </c>
      <c r="BE16" s="702">
        <v>1.4187692919999999</v>
      </c>
      <c r="BF16" s="702">
        <v>1.8098103210000001</v>
      </c>
      <c r="BG16" s="702">
        <v>1.341583</v>
      </c>
      <c r="BH16" s="702">
        <v>1.0846769999999999</v>
      </c>
      <c r="BI16" s="703">
        <v>1.2576309999999999</v>
      </c>
      <c r="BJ16" s="703">
        <v>1.446048</v>
      </c>
      <c r="BK16" s="703">
        <v>1.62486</v>
      </c>
      <c r="BL16" s="703">
        <v>1.5371239999999999</v>
      </c>
      <c r="BM16" s="703">
        <v>1.367723</v>
      </c>
      <c r="BN16" s="703">
        <v>1.0757989999999999</v>
      </c>
      <c r="BO16" s="703">
        <v>1.312665</v>
      </c>
      <c r="BP16" s="703">
        <v>1.3409610000000001</v>
      </c>
      <c r="BQ16" s="703">
        <v>1.5270570000000001</v>
      </c>
      <c r="BR16" s="703">
        <v>1.5891489999999999</v>
      </c>
      <c r="BS16" s="703">
        <v>1.2261770000000001</v>
      </c>
      <c r="BT16" s="703">
        <v>0.99833490000000003</v>
      </c>
      <c r="BU16" s="703">
        <v>1.1940850000000001</v>
      </c>
      <c r="BV16" s="703">
        <v>1.3996219999999999</v>
      </c>
    </row>
    <row r="17" spans="1:74" ht="11.15" customHeight="1" x14ac:dyDescent="0.25">
      <c r="A17" s="499" t="s">
        <v>1212</v>
      </c>
      <c r="B17" s="500" t="s">
        <v>85</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0.35370122300000001</v>
      </c>
      <c r="AN17" s="702">
        <v>0.369529622</v>
      </c>
      <c r="AO17" s="702">
        <v>0.28762928300000001</v>
      </c>
      <c r="AP17" s="702">
        <v>0.150054681</v>
      </c>
      <c r="AQ17" s="702">
        <v>0.16055824699999999</v>
      </c>
      <c r="AR17" s="702">
        <v>0.13321082000000001</v>
      </c>
      <c r="AS17" s="702">
        <v>0.161638534</v>
      </c>
      <c r="AT17" s="702">
        <v>0.303348018</v>
      </c>
      <c r="AU17" s="702">
        <v>0.29669475299999998</v>
      </c>
      <c r="AV17" s="702">
        <v>0.238287153</v>
      </c>
      <c r="AW17" s="702">
        <v>0.30593950600000003</v>
      </c>
      <c r="AX17" s="702">
        <v>0.336575656</v>
      </c>
      <c r="AY17" s="702">
        <v>0.32617368800000002</v>
      </c>
      <c r="AZ17" s="702">
        <v>0.190502914</v>
      </c>
      <c r="BA17" s="702">
        <v>0.19587627099999999</v>
      </c>
      <c r="BB17" s="702">
        <v>0.24610449500000001</v>
      </c>
      <c r="BC17" s="702">
        <v>0.26023547299999999</v>
      </c>
      <c r="BD17" s="702">
        <v>0.303771762</v>
      </c>
      <c r="BE17" s="702">
        <v>0.29792649399999999</v>
      </c>
      <c r="BF17" s="702">
        <v>0.32133833499999997</v>
      </c>
      <c r="BG17" s="702">
        <v>0.3192854</v>
      </c>
      <c r="BH17" s="702">
        <v>0.2255711</v>
      </c>
      <c r="BI17" s="703">
        <v>0.31041530000000001</v>
      </c>
      <c r="BJ17" s="703">
        <v>0.34224260000000001</v>
      </c>
      <c r="BK17" s="703">
        <v>0.3444584</v>
      </c>
      <c r="BL17" s="703">
        <v>0.29963649999999997</v>
      </c>
      <c r="BM17" s="703">
        <v>0.28638390000000002</v>
      </c>
      <c r="BN17" s="703">
        <v>0.2397281</v>
      </c>
      <c r="BO17" s="703">
        <v>0.24612039999999999</v>
      </c>
      <c r="BP17" s="703">
        <v>0.25296999999999997</v>
      </c>
      <c r="BQ17" s="703">
        <v>0.27468049999999999</v>
      </c>
      <c r="BR17" s="703">
        <v>0.33143889999999998</v>
      </c>
      <c r="BS17" s="703">
        <v>0.31707449999999998</v>
      </c>
      <c r="BT17" s="703">
        <v>0.217194</v>
      </c>
      <c r="BU17" s="703">
        <v>0.31184289999999998</v>
      </c>
      <c r="BV17" s="703">
        <v>0.34197650000000002</v>
      </c>
    </row>
    <row r="18" spans="1:74" ht="11.15" customHeight="1" x14ac:dyDescent="0.25">
      <c r="A18" s="499" t="s">
        <v>1330</v>
      </c>
      <c r="B18" s="502" t="s">
        <v>1319</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0.64938226799999998</v>
      </c>
      <c r="AN18" s="702">
        <v>0.584410655</v>
      </c>
      <c r="AO18" s="702">
        <v>0.66166579000000003</v>
      </c>
      <c r="AP18" s="702">
        <v>0.62851619400000003</v>
      </c>
      <c r="AQ18" s="702">
        <v>0.62622276799999999</v>
      </c>
      <c r="AR18" s="702">
        <v>0.57209332499999999</v>
      </c>
      <c r="AS18" s="702">
        <v>0.64582402500000002</v>
      </c>
      <c r="AT18" s="702">
        <v>0.65330650899999998</v>
      </c>
      <c r="AU18" s="702">
        <v>0.59547388400000001</v>
      </c>
      <c r="AV18" s="702">
        <v>0.594215198</v>
      </c>
      <c r="AW18" s="702">
        <v>0.598498639</v>
      </c>
      <c r="AX18" s="702">
        <v>0.66519096099999997</v>
      </c>
      <c r="AY18" s="702">
        <v>0.64625560100000001</v>
      </c>
      <c r="AZ18" s="702">
        <v>0.56901704600000003</v>
      </c>
      <c r="BA18" s="702">
        <v>0.63550973799999999</v>
      </c>
      <c r="BB18" s="702">
        <v>0.58312181799999996</v>
      </c>
      <c r="BC18" s="702">
        <v>0.59633636800000001</v>
      </c>
      <c r="BD18" s="702">
        <v>0.59729363499999999</v>
      </c>
      <c r="BE18" s="702">
        <v>0.60749682699999996</v>
      </c>
      <c r="BF18" s="702">
        <v>0.60473437500000005</v>
      </c>
      <c r="BG18" s="702">
        <v>0.58216909999999999</v>
      </c>
      <c r="BH18" s="702">
        <v>0.56239470000000003</v>
      </c>
      <c r="BI18" s="703">
        <v>0.5968696</v>
      </c>
      <c r="BJ18" s="703">
        <v>0.66605829999999999</v>
      </c>
      <c r="BK18" s="703">
        <v>0.64530489999999996</v>
      </c>
      <c r="BL18" s="703">
        <v>0.53109309999999998</v>
      </c>
      <c r="BM18" s="703">
        <v>0.64038740000000005</v>
      </c>
      <c r="BN18" s="703">
        <v>0.59907169999999998</v>
      </c>
      <c r="BO18" s="703">
        <v>0.62080619999999997</v>
      </c>
      <c r="BP18" s="703">
        <v>0.58591599999999999</v>
      </c>
      <c r="BQ18" s="703">
        <v>0.62669169999999996</v>
      </c>
      <c r="BR18" s="703">
        <v>0.57878209999999997</v>
      </c>
      <c r="BS18" s="703">
        <v>0.54754100000000006</v>
      </c>
      <c r="BT18" s="703">
        <v>0.58277190000000001</v>
      </c>
      <c r="BU18" s="703">
        <v>0.60444520000000002</v>
      </c>
      <c r="BV18" s="703">
        <v>0.67116229999999999</v>
      </c>
    </row>
    <row r="19" spans="1:74" ht="11.15" customHeight="1" x14ac:dyDescent="0.25">
      <c r="A19" s="499" t="s">
        <v>1213</v>
      </c>
      <c r="B19" s="500" t="s">
        <v>350</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326.21705420000001</v>
      </c>
      <c r="AN19" s="702">
        <v>304.90015454000002</v>
      </c>
      <c r="AO19" s="702">
        <v>294.10126213000001</v>
      </c>
      <c r="AP19" s="702">
        <v>264.08281969000001</v>
      </c>
      <c r="AQ19" s="702">
        <v>292.01242130000003</v>
      </c>
      <c r="AR19" s="702">
        <v>340.04765257999998</v>
      </c>
      <c r="AS19" s="702">
        <v>400.75233832999999</v>
      </c>
      <c r="AT19" s="702">
        <v>386.01338258999999</v>
      </c>
      <c r="AU19" s="702">
        <v>321.75486425999998</v>
      </c>
      <c r="AV19" s="702">
        <v>301.72176523000002</v>
      </c>
      <c r="AW19" s="702">
        <v>290.10986333</v>
      </c>
      <c r="AX19" s="702">
        <v>331.05896043000001</v>
      </c>
      <c r="AY19" s="702">
        <v>337.09246155</v>
      </c>
      <c r="AZ19" s="702">
        <v>315.90521731000001</v>
      </c>
      <c r="BA19" s="702">
        <v>298.75672171000002</v>
      </c>
      <c r="BB19" s="702">
        <v>280.87717938999998</v>
      </c>
      <c r="BC19" s="702">
        <v>305.32366046999999</v>
      </c>
      <c r="BD19" s="702">
        <v>361.55551288999999</v>
      </c>
      <c r="BE19" s="702">
        <v>391.12976652999998</v>
      </c>
      <c r="BF19" s="702">
        <v>399.66747308999999</v>
      </c>
      <c r="BG19" s="702">
        <v>331.96960000000001</v>
      </c>
      <c r="BH19" s="702">
        <v>305.59359999999998</v>
      </c>
      <c r="BI19" s="703">
        <v>294.05619999999999</v>
      </c>
      <c r="BJ19" s="703">
        <v>338.32400000000001</v>
      </c>
      <c r="BK19" s="703">
        <v>337.0641</v>
      </c>
      <c r="BL19" s="703">
        <v>296.67419999999998</v>
      </c>
      <c r="BM19" s="703">
        <v>304.19900000000001</v>
      </c>
      <c r="BN19" s="703">
        <v>285.05489999999998</v>
      </c>
      <c r="BO19" s="703">
        <v>315.52289999999999</v>
      </c>
      <c r="BP19" s="703">
        <v>356.24720000000002</v>
      </c>
      <c r="BQ19" s="703">
        <v>395.70940000000002</v>
      </c>
      <c r="BR19" s="703">
        <v>391.45490000000001</v>
      </c>
      <c r="BS19" s="703">
        <v>330.7715</v>
      </c>
      <c r="BT19" s="703">
        <v>309.68380000000002</v>
      </c>
      <c r="BU19" s="703">
        <v>297.15309999999999</v>
      </c>
      <c r="BV19" s="703">
        <v>343.67829999999998</v>
      </c>
    </row>
    <row r="20" spans="1:74" ht="11.15" customHeight="1" x14ac:dyDescent="0.25">
      <c r="A20" s="493"/>
      <c r="B20" s="131" t="s">
        <v>1320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333"/>
      <c r="BJ20" s="333"/>
      <c r="BK20" s="333"/>
      <c r="BL20" s="333"/>
      <c r="BM20" s="333"/>
      <c r="BN20" s="333"/>
      <c r="BO20" s="333"/>
      <c r="BP20" s="333"/>
      <c r="BQ20" s="333"/>
      <c r="BR20" s="333"/>
      <c r="BS20" s="333"/>
      <c r="BT20" s="333"/>
      <c r="BU20" s="333"/>
      <c r="BV20" s="333"/>
    </row>
    <row r="21" spans="1:74" ht="11.15" customHeight="1" x14ac:dyDescent="0.25">
      <c r="A21" s="499" t="s">
        <v>1214</v>
      </c>
      <c r="B21" s="500" t="s">
        <v>84</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4.2590367349999996</v>
      </c>
      <c r="AN21" s="702">
        <v>3.6634421110000002</v>
      </c>
      <c r="AO21" s="702">
        <v>2.8436516379999999</v>
      </c>
      <c r="AP21" s="702">
        <v>2.9657099410000001</v>
      </c>
      <c r="AQ21" s="702">
        <v>2.6381565299999998</v>
      </c>
      <c r="AR21" s="702">
        <v>4.4408847800000002</v>
      </c>
      <c r="AS21" s="702">
        <v>6.5409425050000003</v>
      </c>
      <c r="AT21" s="702">
        <v>5.385031508</v>
      </c>
      <c r="AU21" s="702">
        <v>4.1690113780000004</v>
      </c>
      <c r="AV21" s="702">
        <v>3.4947489979999999</v>
      </c>
      <c r="AW21" s="702">
        <v>3.3879482350000001</v>
      </c>
      <c r="AX21" s="702">
        <v>3.8971740110000002</v>
      </c>
      <c r="AY21" s="702">
        <v>4.4513381780000003</v>
      </c>
      <c r="AZ21" s="702">
        <v>4.1551409980000003</v>
      </c>
      <c r="BA21" s="702">
        <v>3.470428761</v>
      </c>
      <c r="BB21" s="702">
        <v>2.6833857239999999</v>
      </c>
      <c r="BC21" s="702">
        <v>3.2095228580000001</v>
      </c>
      <c r="BD21" s="702">
        <v>5.0612210360000001</v>
      </c>
      <c r="BE21" s="702">
        <v>5.2799486470000003</v>
      </c>
      <c r="BF21" s="702">
        <v>5.9098553750000002</v>
      </c>
      <c r="BG21" s="702">
        <v>5.4203900000000003</v>
      </c>
      <c r="BH21" s="702">
        <v>4.4480079999999997</v>
      </c>
      <c r="BI21" s="703">
        <v>4.1901900000000003</v>
      </c>
      <c r="BJ21" s="703">
        <v>4.5508009999999999</v>
      </c>
      <c r="BK21" s="703">
        <v>4.9661359999999997</v>
      </c>
      <c r="BL21" s="703">
        <v>4.1905590000000004</v>
      </c>
      <c r="BM21" s="703">
        <v>4.429951</v>
      </c>
      <c r="BN21" s="703">
        <v>3.9667309999999998</v>
      </c>
      <c r="BO21" s="703">
        <v>4.0062959999999999</v>
      </c>
      <c r="BP21" s="703">
        <v>4.6061030000000001</v>
      </c>
      <c r="BQ21" s="703">
        <v>6.0255099999999997</v>
      </c>
      <c r="BR21" s="703">
        <v>5.1161339999999997</v>
      </c>
      <c r="BS21" s="703">
        <v>4.9447530000000004</v>
      </c>
      <c r="BT21" s="703">
        <v>3.6092629999999999</v>
      </c>
      <c r="BU21" s="703">
        <v>3.9546230000000002</v>
      </c>
      <c r="BV21" s="703">
        <v>4.2740850000000004</v>
      </c>
    </row>
    <row r="22" spans="1:74" ht="11.15" customHeight="1" x14ac:dyDescent="0.25">
      <c r="A22" s="499" t="s">
        <v>1215</v>
      </c>
      <c r="B22" s="500" t="s">
        <v>83</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4.7849251000000002E-2</v>
      </c>
      <c r="BB22" s="702">
        <v>-2.5993000000000001E-4</v>
      </c>
      <c r="BC22" s="702">
        <v>2.716333E-3</v>
      </c>
      <c r="BD22" s="702">
        <v>2.2246559999999999E-2</v>
      </c>
      <c r="BE22" s="702">
        <v>1.7308212999999999E-2</v>
      </c>
      <c r="BF22" s="702">
        <v>2.4954101999999999E-2</v>
      </c>
      <c r="BG22" s="702">
        <v>0.3065138</v>
      </c>
      <c r="BH22" s="702">
        <v>0.3478774</v>
      </c>
      <c r="BI22" s="703">
        <v>0.37029909999999999</v>
      </c>
      <c r="BJ22" s="703">
        <v>0.3364761</v>
      </c>
      <c r="BK22" s="703">
        <v>0.17441960000000001</v>
      </c>
      <c r="BL22" s="703">
        <v>0.1608183</v>
      </c>
      <c r="BM22" s="703">
        <v>0.14199929999999999</v>
      </c>
      <c r="BN22" s="703">
        <v>0.1232901</v>
      </c>
      <c r="BO22" s="703">
        <v>8.2976300000000003E-2</v>
      </c>
      <c r="BP22" s="703">
        <v>2.2246599999999998E-2</v>
      </c>
      <c r="BQ22" s="703">
        <v>8.5882100000000006E-3</v>
      </c>
      <c r="BR22" s="703">
        <v>2.49541E-2</v>
      </c>
      <c r="BS22" s="703">
        <v>8.2213800000000004E-2</v>
      </c>
      <c r="BT22" s="703">
        <v>0.16501740000000001</v>
      </c>
      <c r="BU22" s="703">
        <v>0.17226910000000001</v>
      </c>
      <c r="BV22" s="703">
        <v>0.27906609999999998</v>
      </c>
    </row>
    <row r="23" spans="1:74" ht="11.15" customHeight="1" x14ac:dyDescent="0.25">
      <c r="A23" s="499" t="s">
        <v>1216</v>
      </c>
      <c r="B23" s="502" t="s">
        <v>86</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2.4931589999999999</v>
      </c>
      <c r="BB23" s="702">
        <v>2.4123830000000002</v>
      </c>
      <c r="BC23" s="702">
        <v>2.4901870000000002</v>
      </c>
      <c r="BD23" s="702">
        <v>2.160364</v>
      </c>
      <c r="BE23" s="702">
        <v>2.4736359999999999</v>
      </c>
      <c r="BF23" s="702">
        <v>2.4537969999999998</v>
      </c>
      <c r="BG23" s="702">
        <v>2.4067400000000001</v>
      </c>
      <c r="BH23" s="702">
        <v>1.0878300000000001</v>
      </c>
      <c r="BI23" s="703">
        <v>2.0875900000000001</v>
      </c>
      <c r="BJ23" s="703">
        <v>2.42631</v>
      </c>
      <c r="BK23" s="703">
        <v>2.42631</v>
      </c>
      <c r="BL23" s="703">
        <v>2.1915</v>
      </c>
      <c r="BM23" s="703">
        <v>2.42631</v>
      </c>
      <c r="BN23" s="703">
        <v>1.51187</v>
      </c>
      <c r="BO23" s="703">
        <v>2.3085900000000001</v>
      </c>
      <c r="BP23" s="703">
        <v>2.3628499999999999</v>
      </c>
      <c r="BQ23" s="703">
        <v>2.4416099999999998</v>
      </c>
      <c r="BR23" s="703">
        <v>2.4416099999999998</v>
      </c>
      <c r="BS23" s="703">
        <v>2.3628499999999999</v>
      </c>
      <c r="BT23" s="703">
        <v>2.4416099999999998</v>
      </c>
      <c r="BU23" s="703">
        <v>2.3628499999999999</v>
      </c>
      <c r="BV23" s="703">
        <v>2.4416099999999998</v>
      </c>
    </row>
    <row r="24" spans="1:74" ht="11.15" customHeight="1" x14ac:dyDescent="0.25">
      <c r="A24" s="499" t="s">
        <v>1217</v>
      </c>
      <c r="B24" s="502" t="s">
        <v>1218</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0.71571291999999997</v>
      </c>
      <c r="AN24" s="702">
        <v>0.70656378200000003</v>
      </c>
      <c r="AO24" s="702">
        <v>0.74390545500000005</v>
      </c>
      <c r="AP24" s="702">
        <v>0.71609322399999997</v>
      </c>
      <c r="AQ24" s="702">
        <v>0.71790302500000003</v>
      </c>
      <c r="AR24" s="702">
        <v>0.61808391600000001</v>
      </c>
      <c r="AS24" s="702">
        <v>0.62834930300000003</v>
      </c>
      <c r="AT24" s="702">
        <v>0.62151460199999997</v>
      </c>
      <c r="AU24" s="702">
        <v>0.54152093400000001</v>
      </c>
      <c r="AV24" s="702">
        <v>0.49494596099999999</v>
      </c>
      <c r="AW24" s="702">
        <v>0.59175818300000005</v>
      </c>
      <c r="AX24" s="702">
        <v>0.65724810099999997</v>
      </c>
      <c r="AY24" s="702">
        <v>0.66928021900000001</v>
      </c>
      <c r="AZ24" s="702">
        <v>0.57124966899999996</v>
      </c>
      <c r="BA24" s="702">
        <v>0.68148657199999996</v>
      </c>
      <c r="BB24" s="702">
        <v>0.61191859199999998</v>
      </c>
      <c r="BC24" s="702">
        <v>0.59788696799999996</v>
      </c>
      <c r="BD24" s="702">
        <v>0.57060581200000005</v>
      </c>
      <c r="BE24" s="702">
        <v>0.60465921199999995</v>
      </c>
      <c r="BF24" s="702">
        <v>0.60496930100000001</v>
      </c>
      <c r="BG24" s="702">
        <v>0.46816200000000002</v>
      </c>
      <c r="BH24" s="702">
        <v>0.56093159999999997</v>
      </c>
      <c r="BI24" s="703">
        <v>0.60205039999999999</v>
      </c>
      <c r="BJ24" s="703">
        <v>0.69514310000000001</v>
      </c>
      <c r="BK24" s="703">
        <v>0.68871610000000005</v>
      </c>
      <c r="BL24" s="703">
        <v>0.6112744</v>
      </c>
      <c r="BM24" s="703">
        <v>0.72212290000000001</v>
      </c>
      <c r="BN24" s="703">
        <v>0.83818400000000004</v>
      </c>
      <c r="BO24" s="703">
        <v>0.79614589999999996</v>
      </c>
      <c r="BP24" s="703">
        <v>0.62585449999999998</v>
      </c>
      <c r="BQ24" s="703">
        <v>0.4967548</v>
      </c>
      <c r="BR24" s="703">
        <v>0.40744239999999998</v>
      </c>
      <c r="BS24" s="703">
        <v>0.3759942</v>
      </c>
      <c r="BT24" s="703">
        <v>0.51557359999999997</v>
      </c>
      <c r="BU24" s="703">
        <v>0.58159819999999995</v>
      </c>
      <c r="BV24" s="703">
        <v>0.6858493</v>
      </c>
    </row>
    <row r="25" spans="1:74" ht="11.15" customHeight="1" x14ac:dyDescent="0.25">
      <c r="A25" s="499" t="s">
        <v>1219</v>
      </c>
      <c r="B25" s="502" t="s">
        <v>1321</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0.82784591699999999</v>
      </c>
      <c r="AN25" s="702">
        <v>0.82688166299999999</v>
      </c>
      <c r="AO25" s="702">
        <v>0.934369644</v>
      </c>
      <c r="AP25" s="702">
        <v>0.91787386500000001</v>
      </c>
      <c r="AQ25" s="702">
        <v>0.96373140099999999</v>
      </c>
      <c r="AR25" s="702">
        <v>0.80379880999999997</v>
      </c>
      <c r="AS25" s="702">
        <v>0.80640701000000004</v>
      </c>
      <c r="AT25" s="702">
        <v>0.83144591000000001</v>
      </c>
      <c r="AU25" s="702">
        <v>0.78577080499999996</v>
      </c>
      <c r="AV25" s="702">
        <v>0.83194184800000004</v>
      </c>
      <c r="AW25" s="702">
        <v>0.90069891000000002</v>
      </c>
      <c r="AX25" s="702">
        <v>0.89486700100000005</v>
      </c>
      <c r="AY25" s="702">
        <v>0.85129765400000001</v>
      </c>
      <c r="AZ25" s="702">
        <v>0.80605084199999999</v>
      </c>
      <c r="BA25" s="702">
        <v>1.097389255</v>
      </c>
      <c r="BB25" s="702">
        <v>0.92511838000000002</v>
      </c>
      <c r="BC25" s="702">
        <v>0.98685462300000004</v>
      </c>
      <c r="BD25" s="702">
        <v>0.96381178899999997</v>
      </c>
      <c r="BE25" s="702">
        <v>0.87022312499999999</v>
      </c>
      <c r="BF25" s="702">
        <v>0.87986308599999996</v>
      </c>
      <c r="BG25" s="702">
        <v>0.90683159999999996</v>
      </c>
      <c r="BH25" s="702">
        <v>0.91102190000000005</v>
      </c>
      <c r="BI25" s="703">
        <v>1.0142850000000001</v>
      </c>
      <c r="BJ25" s="703">
        <v>0.97235939999999998</v>
      </c>
      <c r="BK25" s="703">
        <v>0.94488490000000003</v>
      </c>
      <c r="BL25" s="703">
        <v>0.88433249999999997</v>
      </c>
      <c r="BM25" s="703">
        <v>1.200121</v>
      </c>
      <c r="BN25" s="703">
        <v>1.037445</v>
      </c>
      <c r="BO25" s="703">
        <v>1.066497</v>
      </c>
      <c r="BP25" s="703">
        <v>1.031795</v>
      </c>
      <c r="BQ25" s="703">
        <v>0.95937099999999997</v>
      </c>
      <c r="BR25" s="703">
        <v>0.90052180000000004</v>
      </c>
      <c r="BS25" s="703">
        <v>0.93181069999999999</v>
      </c>
      <c r="BT25" s="703">
        <v>0.9335966</v>
      </c>
      <c r="BU25" s="703">
        <v>1.0506040000000001</v>
      </c>
      <c r="BV25" s="703">
        <v>0.96594670000000005</v>
      </c>
    </row>
    <row r="26" spans="1:74" ht="11.15" customHeight="1" x14ac:dyDescent="0.25">
      <c r="A26" s="499" t="s">
        <v>1220</v>
      </c>
      <c r="B26" s="500" t="s">
        <v>1322</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0.13754185499999999</v>
      </c>
      <c r="AN26" s="702">
        <v>0.10393079099999999</v>
      </c>
      <c r="AO26" s="702">
        <v>0.104811922</v>
      </c>
      <c r="AP26" s="702">
        <v>0.119303616</v>
      </c>
      <c r="AQ26" s="702">
        <v>0.11420060899999999</v>
      </c>
      <c r="AR26" s="702">
        <v>0.103933966</v>
      </c>
      <c r="AS26" s="702">
        <v>0.128432509</v>
      </c>
      <c r="AT26" s="702">
        <v>0.10363955499999999</v>
      </c>
      <c r="AU26" s="702">
        <v>0.11864485900000001</v>
      </c>
      <c r="AV26" s="702">
        <v>0.11719643</v>
      </c>
      <c r="AW26" s="702">
        <v>0.103711818</v>
      </c>
      <c r="AX26" s="702">
        <v>0.15904885099999999</v>
      </c>
      <c r="AY26" s="702">
        <v>0.13744206</v>
      </c>
      <c r="AZ26" s="702">
        <v>0.174798388</v>
      </c>
      <c r="BA26" s="702">
        <v>9.6836194E-2</v>
      </c>
      <c r="BB26" s="702">
        <v>8.9584122000000002E-2</v>
      </c>
      <c r="BC26" s="702">
        <v>0.11364705999999999</v>
      </c>
      <c r="BD26" s="702">
        <v>0.127759492</v>
      </c>
      <c r="BE26" s="702">
        <v>0.103088392</v>
      </c>
      <c r="BF26" s="702">
        <v>0.110235026</v>
      </c>
      <c r="BG26" s="702">
        <v>0.13733509999999999</v>
      </c>
      <c r="BH26" s="702">
        <v>0.1169999</v>
      </c>
      <c r="BI26" s="703">
        <v>0.11423510000000001</v>
      </c>
      <c r="BJ26" s="703">
        <v>0.14928430000000001</v>
      </c>
      <c r="BK26" s="703">
        <v>0.15116660000000001</v>
      </c>
      <c r="BL26" s="703">
        <v>0.12857650000000001</v>
      </c>
      <c r="BM26" s="703">
        <v>0.1122823</v>
      </c>
      <c r="BN26" s="703">
        <v>0.10269209999999999</v>
      </c>
      <c r="BO26" s="703">
        <v>0.1360664</v>
      </c>
      <c r="BP26" s="703">
        <v>0.1237967</v>
      </c>
      <c r="BQ26" s="703">
        <v>0.1226989</v>
      </c>
      <c r="BR26" s="703">
        <v>9.2171900000000001E-2</v>
      </c>
      <c r="BS26" s="703">
        <v>0.1130405</v>
      </c>
      <c r="BT26" s="703">
        <v>0.1340597</v>
      </c>
      <c r="BU26" s="703">
        <v>0.10136829999999999</v>
      </c>
      <c r="BV26" s="703">
        <v>0.1486026</v>
      </c>
    </row>
    <row r="27" spans="1:74" ht="11.15" customHeight="1" x14ac:dyDescent="0.25">
      <c r="A27" s="499" t="s">
        <v>1221</v>
      </c>
      <c r="B27" s="502" t="s">
        <v>1222</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8.4524298509999998</v>
      </c>
      <c r="AN27" s="702">
        <v>7.659343915</v>
      </c>
      <c r="AO27" s="702">
        <v>7.1055750279999996</v>
      </c>
      <c r="AP27" s="702">
        <v>5.7610426050000001</v>
      </c>
      <c r="AQ27" s="702">
        <v>6.2029431879999999</v>
      </c>
      <c r="AR27" s="702">
        <v>8.0864278489999997</v>
      </c>
      <c r="AS27" s="702">
        <v>10.578836795000001</v>
      </c>
      <c r="AT27" s="702">
        <v>9.3823285730000006</v>
      </c>
      <c r="AU27" s="702">
        <v>8.0064618210000003</v>
      </c>
      <c r="AV27" s="702">
        <v>6.5379966359999999</v>
      </c>
      <c r="AW27" s="702">
        <v>7.0270812009999997</v>
      </c>
      <c r="AX27" s="702">
        <v>8.1152770600000004</v>
      </c>
      <c r="AY27" s="702">
        <v>8.6112446980000001</v>
      </c>
      <c r="AZ27" s="702">
        <v>8.2142472089999998</v>
      </c>
      <c r="BA27" s="702">
        <v>7.887149033</v>
      </c>
      <c r="BB27" s="702">
        <v>6.7221298880000004</v>
      </c>
      <c r="BC27" s="702">
        <v>7.4008148419999999</v>
      </c>
      <c r="BD27" s="702">
        <v>8.9060086890000001</v>
      </c>
      <c r="BE27" s="702">
        <v>9.3488635890000005</v>
      </c>
      <c r="BF27" s="702">
        <v>9.9836738900000004</v>
      </c>
      <c r="BG27" s="702">
        <v>9.6459729999999997</v>
      </c>
      <c r="BH27" s="702">
        <v>7.4726689999999998</v>
      </c>
      <c r="BI27" s="703">
        <v>8.3786500000000004</v>
      </c>
      <c r="BJ27" s="703">
        <v>9.1303730000000005</v>
      </c>
      <c r="BK27" s="703">
        <v>9.3516329999999996</v>
      </c>
      <c r="BL27" s="703">
        <v>8.1670610000000003</v>
      </c>
      <c r="BM27" s="703">
        <v>9.0327859999999998</v>
      </c>
      <c r="BN27" s="703">
        <v>7.5802120000000004</v>
      </c>
      <c r="BO27" s="703">
        <v>8.3965709999999998</v>
      </c>
      <c r="BP27" s="703">
        <v>8.7726459999999999</v>
      </c>
      <c r="BQ27" s="703">
        <v>10.05453</v>
      </c>
      <c r="BR27" s="703">
        <v>8.9828340000000004</v>
      </c>
      <c r="BS27" s="703">
        <v>8.8106620000000007</v>
      </c>
      <c r="BT27" s="703">
        <v>7.7991200000000003</v>
      </c>
      <c r="BU27" s="703">
        <v>8.2233140000000002</v>
      </c>
      <c r="BV27" s="703">
        <v>8.7951599999999992</v>
      </c>
    </row>
    <row r="28" spans="1:74" ht="11.15" customHeight="1" x14ac:dyDescent="0.25">
      <c r="A28" s="499" t="s">
        <v>1223</v>
      </c>
      <c r="B28" s="500" t="s">
        <v>1323</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10.022624088000001</v>
      </c>
      <c r="AN28" s="702">
        <v>9.1136144637999994</v>
      </c>
      <c r="AO28" s="702">
        <v>8.7502475342999997</v>
      </c>
      <c r="AP28" s="702">
        <v>7.8106207939000001</v>
      </c>
      <c r="AQ28" s="702">
        <v>7.8543876612999997</v>
      </c>
      <c r="AR28" s="702">
        <v>9.5544854610000005</v>
      </c>
      <c r="AS28" s="702">
        <v>12.057798328000001</v>
      </c>
      <c r="AT28" s="702">
        <v>11.220176714999999</v>
      </c>
      <c r="AU28" s="702">
        <v>9.0448631038999991</v>
      </c>
      <c r="AV28" s="702">
        <v>8.5882202355999997</v>
      </c>
      <c r="AW28" s="702">
        <v>8.8472929046999997</v>
      </c>
      <c r="AX28" s="702">
        <v>10.169102312</v>
      </c>
      <c r="AY28" s="702">
        <v>10.398743588</v>
      </c>
      <c r="AZ28" s="702">
        <v>9.7127726475999996</v>
      </c>
      <c r="BA28" s="702">
        <v>9.2568680463999993</v>
      </c>
      <c r="BB28" s="702">
        <v>8.1249205071000006</v>
      </c>
      <c r="BC28" s="702">
        <v>8.3444778738000007</v>
      </c>
      <c r="BD28" s="702">
        <v>10.477039101000001</v>
      </c>
      <c r="BE28" s="702">
        <v>10.879899611000001</v>
      </c>
      <c r="BF28" s="702">
        <v>11.956807909</v>
      </c>
      <c r="BG28" s="702">
        <v>9.6888719999999999</v>
      </c>
      <c r="BH28" s="702">
        <v>8.5412140000000001</v>
      </c>
      <c r="BI28" s="703">
        <v>8.9790379999999992</v>
      </c>
      <c r="BJ28" s="703">
        <v>10.35388</v>
      </c>
      <c r="BK28" s="703">
        <v>10.613960000000001</v>
      </c>
      <c r="BL28" s="703">
        <v>9.1725440000000003</v>
      </c>
      <c r="BM28" s="703">
        <v>9.5298700000000007</v>
      </c>
      <c r="BN28" s="703">
        <v>8.5704250000000002</v>
      </c>
      <c r="BO28" s="703">
        <v>8.8947669999999999</v>
      </c>
      <c r="BP28" s="703">
        <v>9.9426070000000006</v>
      </c>
      <c r="BQ28" s="703">
        <v>11.39934</v>
      </c>
      <c r="BR28" s="703">
        <v>11.272399999999999</v>
      </c>
      <c r="BS28" s="703">
        <v>9.3338129999999992</v>
      </c>
      <c r="BT28" s="703">
        <v>9.0783199999999997</v>
      </c>
      <c r="BU28" s="703">
        <v>9.0044869999999992</v>
      </c>
      <c r="BV28" s="703">
        <v>10.392670000000001</v>
      </c>
    </row>
    <row r="29" spans="1:74" ht="11.15" customHeight="1" x14ac:dyDescent="0.25">
      <c r="A29" s="493"/>
      <c r="B29" s="131" t="s">
        <v>1324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333"/>
      <c r="BJ29" s="333"/>
      <c r="BK29" s="333"/>
      <c r="BL29" s="333"/>
      <c r="BM29" s="333"/>
      <c r="BN29" s="333"/>
      <c r="BO29" s="333"/>
      <c r="BP29" s="333"/>
      <c r="BQ29" s="333"/>
      <c r="BR29" s="333"/>
      <c r="BS29" s="333"/>
      <c r="BT29" s="333"/>
      <c r="BU29" s="333"/>
      <c r="BV29" s="333"/>
    </row>
    <row r="30" spans="1:74" ht="11.15" customHeight="1" x14ac:dyDescent="0.25">
      <c r="A30" s="499" t="s">
        <v>1224</v>
      </c>
      <c r="B30" s="500" t="s">
        <v>84</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4.39797335</v>
      </c>
      <c r="AN30" s="702">
        <v>4.0548110560000001</v>
      </c>
      <c r="AO30" s="702">
        <v>3.940961438</v>
      </c>
      <c r="AP30" s="702">
        <v>2.855600066</v>
      </c>
      <c r="AQ30" s="702">
        <v>3.1858639549999999</v>
      </c>
      <c r="AR30" s="702">
        <v>5.3201788790000002</v>
      </c>
      <c r="AS30" s="702">
        <v>8.2522089039999997</v>
      </c>
      <c r="AT30" s="702">
        <v>7.0278435479999999</v>
      </c>
      <c r="AU30" s="702">
        <v>5.2984194919999998</v>
      </c>
      <c r="AV30" s="702">
        <v>4.0793476770000003</v>
      </c>
      <c r="AW30" s="702">
        <v>4.2630787010000004</v>
      </c>
      <c r="AX30" s="702">
        <v>4.4696059659999996</v>
      </c>
      <c r="AY30" s="702">
        <v>4.7410171380000001</v>
      </c>
      <c r="AZ30" s="702">
        <v>4.0990272020000003</v>
      </c>
      <c r="BA30" s="702">
        <v>3.9118796840000001</v>
      </c>
      <c r="BB30" s="702">
        <v>3.4221361300000002</v>
      </c>
      <c r="BC30" s="702">
        <v>4.3294349170000004</v>
      </c>
      <c r="BD30" s="702">
        <v>6.261350577</v>
      </c>
      <c r="BE30" s="702">
        <v>6.8649516080000001</v>
      </c>
      <c r="BF30" s="702">
        <v>7.4925357349999997</v>
      </c>
      <c r="BG30" s="702">
        <v>5.6553829999999996</v>
      </c>
      <c r="BH30" s="702">
        <v>4.5070189999999997</v>
      </c>
      <c r="BI30" s="703">
        <v>4.2847270000000002</v>
      </c>
      <c r="BJ30" s="703">
        <v>5.3136549999999998</v>
      </c>
      <c r="BK30" s="703">
        <v>5.5444719999999998</v>
      </c>
      <c r="BL30" s="703">
        <v>4.3010020000000004</v>
      </c>
      <c r="BM30" s="703">
        <v>4.5478670000000001</v>
      </c>
      <c r="BN30" s="703">
        <v>4.1426619999999996</v>
      </c>
      <c r="BO30" s="703">
        <v>4.4161049999999999</v>
      </c>
      <c r="BP30" s="703">
        <v>5.8563789999999996</v>
      </c>
      <c r="BQ30" s="703">
        <v>7.5183210000000003</v>
      </c>
      <c r="BR30" s="703">
        <v>7.0151450000000004</v>
      </c>
      <c r="BS30" s="703">
        <v>5.5717040000000004</v>
      </c>
      <c r="BT30" s="703">
        <v>4.6098319999999999</v>
      </c>
      <c r="BU30" s="703">
        <v>4.5204649999999997</v>
      </c>
      <c r="BV30" s="703">
        <v>5.7777760000000002</v>
      </c>
    </row>
    <row r="31" spans="1:74" ht="11.15" customHeight="1" x14ac:dyDescent="0.25">
      <c r="A31" s="499" t="s">
        <v>1225</v>
      </c>
      <c r="B31" s="502" t="s">
        <v>83</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2">
        <v>0</v>
      </c>
      <c r="BD31" s="702">
        <v>0</v>
      </c>
      <c r="BE31" s="702">
        <v>0</v>
      </c>
      <c r="BF31" s="702">
        <v>0</v>
      </c>
      <c r="BG31" s="702">
        <v>0</v>
      </c>
      <c r="BH31" s="702">
        <v>0</v>
      </c>
      <c r="BI31" s="703">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5" customHeight="1" x14ac:dyDescent="0.25">
      <c r="A32" s="499" t="s">
        <v>1226</v>
      </c>
      <c r="B32" s="502" t="s">
        <v>86</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3.556009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3.0706630000000001</v>
      </c>
      <c r="BB32" s="702">
        <v>2.830031</v>
      </c>
      <c r="BC32" s="702">
        <v>2.475368</v>
      </c>
      <c r="BD32" s="702">
        <v>2.3699210000000002</v>
      </c>
      <c r="BE32" s="702">
        <v>2.4680550000000001</v>
      </c>
      <c r="BF32" s="702">
        <v>2.407</v>
      </c>
      <c r="BG32" s="702">
        <v>2.4170699999999998</v>
      </c>
      <c r="BH32" s="702">
        <v>2.1709700000000001</v>
      </c>
      <c r="BI32" s="703">
        <v>2.3208600000000001</v>
      </c>
      <c r="BJ32" s="703">
        <v>2.3982199999999998</v>
      </c>
      <c r="BK32" s="703">
        <v>2.3982199999999998</v>
      </c>
      <c r="BL32" s="703">
        <v>2.1661299999999999</v>
      </c>
      <c r="BM32" s="703">
        <v>1.9733000000000001</v>
      </c>
      <c r="BN32" s="703">
        <v>2.3208600000000001</v>
      </c>
      <c r="BO32" s="703">
        <v>2.3982199999999998</v>
      </c>
      <c r="BP32" s="703">
        <v>2.3208600000000001</v>
      </c>
      <c r="BQ32" s="703">
        <v>2.3982199999999998</v>
      </c>
      <c r="BR32" s="703">
        <v>2.3982199999999998</v>
      </c>
      <c r="BS32" s="703">
        <v>1.9072100000000001</v>
      </c>
      <c r="BT32" s="703">
        <v>2.2784800000000001</v>
      </c>
      <c r="BU32" s="703">
        <v>2.3208600000000001</v>
      </c>
      <c r="BV32" s="703">
        <v>2.3982199999999998</v>
      </c>
    </row>
    <row r="33" spans="1:74" ht="11.15" customHeight="1" x14ac:dyDescent="0.25">
      <c r="A33" s="499" t="s">
        <v>1227</v>
      </c>
      <c r="B33" s="502" t="s">
        <v>1218</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2.7324699589999999</v>
      </c>
      <c r="AN33" s="702">
        <v>2.5664361769999999</v>
      </c>
      <c r="AO33" s="702">
        <v>2.7239136020000001</v>
      </c>
      <c r="AP33" s="702">
        <v>2.6580589429999999</v>
      </c>
      <c r="AQ33" s="702">
        <v>2.76179167</v>
      </c>
      <c r="AR33" s="702">
        <v>2.5647137390000001</v>
      </c>
      <c r="AS33" s="702">
        <v>2.6744681620000001</v>
      </c>
      <c r="AT33" s="702">
        <v>2.625446272</v>
      </c>
      <c r="AU33" s="702">
        <v>2.4723931549999998</v>
      </c>
      <c r="AV33" s="702">
        <v>2.4592653389999999</v>
      </c>
      <c r="AW33" s="702">
        <v>2.4862781370000002</v>
      </c>
      <c r="AX33" s="702">
        <v>2.6392346889999998</v>
      </c>
      <c r="AY33" s="702">
        <v>2.6486155629999999</v>
      </c>
      <c r="AZ33" s="702">
        <v>2.159737684</v>
      </c>
      <c r="BA33" s="702">
        <v>2.531086277</v>
      </c>
      <c r="BB33" s="702">
        <v>2.3791961609999999</v>
      </c>
      <c r="BC33" s="702">
        <v>2.4235928059999998</v>
      </c>
      <c r="BD33" s="702">
        <v>2.3858770549999999</v>
      </c>
      <c r="BE33" s="702">
        <v>2.4868238950000001</v>
      </c>
      <c r="BF33" s="702">
        <v>2.5016443719999999</v>
      </c>
      <c r="BG33" s="702">
        <v>2.320478</v>
      </c>
      <c r="BH33" s="702">
        <v>2.3527230000000001</v>
      </c>
      <c r="BI33" s="703">
        <v>2.5083470000000001</v>
      </c>
      <c r="BJ33" s="703">
        <v>2.580006</v>
      </c>
      <c r="BK33" s="703">
        <v>2.4302250000000001</v>
      </c>
      <c r="BL33" s="703">
        <v>2.1938029999999999</v>
      </c>
      <c r="BM33" s="703">
        <v>2.5182009999999999</v>
      </c>
      <c r="BN33" s="703">
        <v>2.3110590000000002</v>
      </c>
      <c r="BO33" s="703">
        <v>2.4316689999999999</v>
      </c>
      <c r="BP33" s="703">
        <v>2.348684</v>
      </c>
      <c r="BQ33" s="703">
        <v>2.440232</v>
      </c>
      <c r="BR33" s="703">
        <v>2.3681739999999998</v>
      </c>
      <c r="BS33" s="703">
        <v>2.2051090000000002</v>
      </c>
      <c r="BT33" s="703">
        <v>2.2462409999999999</v>
      </c>
      <c r="BU33" s="703">
        <v>2.4163070000000002</v>
      </c>
      <c r="BV33" s="703">
        <v>2.4950559999999999</v>
      </c>
    </row>
    <row r="34" spans="1:74" ht="11.15" customHeight="1" x14ac:dyDescent="0.25">
      <c r="A34" s="499" t="s">
        <v>1228</v>
      </c>
      <c r="B34" s="502" t="s">
        <v>1321</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0.61196570900000002</v>
      </c>
      <c r="AN34" s="702">
        <v>0.66581110099999996</v>
      </c>
      <c r="AO34" s="702">
        <v>0.71334658299999998</v>
      </c>
      <c r="AP34" s="702">
        <v>0.70954794399999999</v>
      </c>
      <c r="AQ34" s="702">
        <v>0.64241033000000003</v>
      </c>
      <c r="AR34" s="702">
        <v>0.57546389399999998</v>
      </c>
      <c r="AS34" s="702">
        <v>0.56235904299999995</v>
      </c>
      <c r="AT34" s="702">
        <v>0.55110581300000006</v>
      </c>
      <c r="AU34" s="702">
        <v>0.56674378599999997</v>
      </c>
      <c r="AV34" s="702">
        <v>0.64574739400000003</v>
      </c>
      <c r="AW34" s="702">
        <v>0.75137864899999995</v>
      </c>
      <c r="AX34" s="702">
        <v>0.65362390400000003</v>
      </c>
      <c r="AY34" s="702">
        <v>0.53064302399999996</v>
      </c>
      <c r="AZ34" s="702">
        <v>0.59754989000000003</v>
      </c>
      <c r="BA34" s="702">
        <v>0.78485373400000003</v>
      </c>
      <c r="BB34" s="702">
        <v>0.66319821899999998</v>
      </c>
      <c r="BC34" s="702">
        <v>0.647509522</v>
      </c>
      <c r="BD34" s="702">
        <v>0.64543652699999998</v>
      </c>
      <c r="BE34" s="702">
        <v>0.53810513500000001</v>
      </c>
      <c r="BF34" s="702">
        <v>0.54251499199999997</v>
      </c>
      <c r="BG34" s="702">
        <v>0.61283500000000002</v>
      </c>
      <c r="BH34" s="702">
        <v>0.71143350000000005</v>
      </c>
      <c r="BI34" s="703">
        <v>0.82983209999999996</v>
      </c>
      <c r="BJ34" s="703">
        <v>0.69775580000000004</v>
      </c>
      <c r="BK34" s="703">
        <v>0.58460089999999998</v>
      </c>
      <c r="BL34" s="703">
        <v>0.62065709999999996</v>
      </c>
      <c r="BM34" s="703">
        <v>0.8479527</v>
      </c>
      <c r="BN34" s="703">
        <v>0.72353999999999996</v>
      </c>
      <c r="BO34" s="703">
        <v>0.72605359999999997</v>
      </c>
      <c r="BP34" s="703">
        <v>0.73414409999999997</v>
      </c>
      <c r="BQ34" s="703">
        <v>0.61344180000000004</v>
      </c>
      <c r="BR34" s="703">
        <v>0.5969989</v>
      </c>
      <c r="BS34" s="703">
        <v>0.68359890000000001</v>
      </c>
      <c r="BT34" s="703">
        <v>0.77664630000000001</v>
      </c>
      <c r="BU34" s="703">
        <v>0.9396061</v>
      </c>
      <c r="BV34" s="703">
        <v>0.74791019999999997</v>
      </c>
    </row>
    <row r="35" spans="1:74" ht="11.15" customHeight="1" x14ac:dyDescent="0.25">
      <c r="A35" s="499" t="s">
        <v>1229</v>
      </c>
      <c r="B35" s="500" t="s">
        <v>1322</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6.4970062999999995E-2</v>
      </c>
      <c r="AN35" s="702">
        <v>5.6233829999999999E-2</v>
      </c>
      <c r="AO35" s="702">
        <v>6.0066517999999999E-2</v>
      </c>
      <c r="AP35" s="702">
        <v>4.8850506000000002E-2</v>
      </c>
      <c r="AQ35" s="702">
        <v>5.4075901000000003E-2</v>
      </c>
      <c r="AR35" s="702">
        <v>4.0890119000000003E-2</v>
      </c>
      <c r="AS35" s="702">
        <v>5.8996306999999998E-2</v>
      </c>
      <c r="AT35" s="702">
        <v>4.9849671999999998E-2</v>
      </c>
      <c r="AU35" s="702">
        <v>3.9422257000000002E-2</v>
      </c>
      <c r="AV35" s="702">
        <v>4.8501796999999999E-2</v>
      </c>
      <c r="AW35" s="702">
        <v>3.5854713000000003E-2</v>
      </c>
      <c r="AX35" s="702">
        <v>7.3517969000000002E-2</v>
      </c>
      <c r="AY35" s="702">
        <v>0.15771858699999999</v>
      </c>
      <c r="AZ35" s="702">
        <v>0.217764288</v>
      </c>
      <c r="BA35" s="702">
        <v>5.2048679E-2</v>
      </c>
      <c r="BB35" s="702">
        <v>4.9520290000000002E-2</v>
      </c>
      <c r="BC35" s="702">
        <v>3.6291935999999997E-2</v>
      </c>
      <c r="BD35" s="702">
        <v>6.5708979000000001E-2</v>
      </c>
      <c r="BE35" s="702">
        <v>5.4408118999999998E-2</v>
      </c>
      <c r="BF35" s="702">
        <v>0.19209926999999999</v>
      </c>
      <c r="BG35" s="702">
        <v>1.0057200000000001E-2</v>
      </c>
      <c r="BH35" s="702">
        <v>2.74323E-2</v>
      </c>
      <c r="BI35" s="703">
        <v>1.1132599999999999E-2</v>
      </c>
      <c r="BJ35" s="703">
        <v>6.3747600000000001E-2</v>
      </c>
      <c r="BK35" s="703">
        <v>0.18936620000000001</v>
      </c>
      <c r="BL35" s="703">
        <v>0.1153734</v>
      </c>
      <c r="BM35" s="703">
        <v>5.5004400000000002E-2</v>
      </c>
      <c r="BN35" s="703">
        <v>3.85671E-2</v>
      </c>
      <c r="BO35" s="703">
        <v>4.1502400000000002E-2</v>
      </c>
      <c r="BP35" s="703">
        <v>5.0757400000000001E-2</v>
      </c>
      <c r="BQ35" s="703">
        <v>5.4477900000000003E-2</v>
      </c>
      <c r="BR35" s="703">
        <v>9.3981599999999998E-2</v>
      </c>
      <c r="BS35" s="703">
        <v>1.1754300000000001E-2</v>
      </c>
      <c r="BT35" s="703">
        <v>3.0222499999999999E-2</v>
      </c>
      <c r="BU35" s="703">
        <v>1.4161099999999999E-2</v>
      </c>
      <c r="BV35" s="703">
        <v>6.8963200000000002E-2</v>
      </c>
    </row>
    <row r="36" spans="1:74" ht="11.15" customHeight="1" x14ac:dyDescent="0.25">
      <c r="A36" s="499" t="s">
        <v>1230</v>
      </c>
      <c r="B36" s="502" t="s">
        <v>1222</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11.835368761</v>
      </c>
      <c r="AN36" s="702">
        <v>10.925369478</v>
      </c>
      <c r="AO36" s="702">
        <v>10.663024679999999</v>
      </c>
      <c r="AP36" s="702">
        <v>9.4696074590000006</v>
      </c>
      <c r="AQ36" s="702">
        <v>9.5398458559999995</v>
      </c>
      <c r="AR36" s="702">
        <v>11.619945631</v>
      </c>
      <c r="AS36" s="702">
        <v>14.712241415999999</v>
      </c>
      <c r="AT36" s="702">
        <v>13.378917305</v>
      </c>
      <c r="AU36" s="702">
        <v>11.08780769</v>
      </c>
      <c r="AV36" s="702">
        <v>10.367061207000001</v>
      </c>
      <c r="AW36" s="702">
        <v>10.7055252</v>
      </c>
      <c r="AX36" s="702">
        <v>11.099917528000001</v>
      </c>
      <c r="AY36" s="702">
        <v>11.352117312000001</v>
      </c>
      <c r="AZ36" s="702">
        <v>10.010797064</v>
      </c>
      <c r="BA36" s="702">
        <v>10.350531373999999</v>
      </c>
      <c r="BB36" s="702">
        <v>9.3440817999999997</v>
      </c>
      <c r="BC36" s="702">
        <v>9.9121971809999998</v>
      </c>
      <c r="BD36" s="702">
        <v>11.728294138000001</v>
      </c>
      <c r="BE36" s="702">
        <v>12.412343757</v>
      </c>
      <c r="BF36" s="702">
        <v>13.135794368999999</v>
      </c>
      <c r="BG36" s="702">
        <v>11.01582</v>
      </c>
      <c r="BH36" s="702">
        <v>9.769577</v>
      </c>
      <c r="BI36" s="703">
        <v>9.9548989999999993</v>
      </c>
      <c r="BJ36" s="703">
        <v>11.053380000000001</v>
      </c>
      <c r="BK36" s="703">
        <v>11.146879999999999</v>
      </c>
      <c r="BL36" s="703">
        <v>9.3969649999999998</v>
      </c>
      <c r="BM36" s="703">
        <v>9.9423250000000003</v>
      </c>
      <c r="BN36" s="703">
        <v>9.5366879999999998</v>
      </c>
      <c r="BO36" s="703">
        <v>10.01355</v>
      </c>
      <c r="BP36" s="703">
        <v>11.31082</v>
      </c>
      <c r="BQ36" s="703">
        <v>13.02469</v>
      </c>
      <c r="BR36" s="703">
        <v>12.472519999999999</v>
      </c>
      <c r="BS36" s="703">
        <v>10.379379999999999</v>
      </c>
      <c r="BT36" s="703">
        <v>9.9414219999999993</v>
      </c>
      <c r="BU36" s="703">
        <v>10.211399999999999</v>
      </c>
      <c r="BV36" s="703">
        <v>11.48793</v>
      </c>
    </row>
    <row r="37" spans="1:74" ht="11.15" customHeight="1" x14ac:dyDescent="0.25">
      <c r="A37" s="499" t="s">
        <v>1231</v>
      </c>
      <c r="B37" s="500" t="s">
        <v>1323</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12.62610072</v>
      </c>
      <c r="AN37" s="702">
        <v>11.603978953</v>
      </c>
      <c r="AO37" s="702">
        <v>11.049957544</v>
      </c>
      <c r="AP37" s="702">
        <v>9.7455867217000005</v>
      </c>
      <c r="AQ37" s="702">
        <v>10.183660673</v>
      </c>
      <c r="AR37" s="702">
        <v>12.500378674</v>
      </c>
      <c r="AS37" s="702">
        <v>16.109324679</v>
      </c>
      <c r="AT37" s="702">
        <v>14.807063196</v>
      </c>
      <c r="AU37" s="702">
        <v>11.980174673</v>
      </c>
      <c r="AV37" s="702">
        <v>11.033226132999999</v>
      </c>
      <c r="AW37" s="702">
        <v>11.106148098</v>
      </c>
      <c r="AX37" s="702">
        <v>12.532042667000001</v>
      </c>
      <c r="AY37" s="702">
        <v>12.875436150000001</v>
      </c>
      <c r="AZ37" s="702">
        <v>12.104358080000001</v>
      </c>
      <c r="BA37" s="702">
        <v>11.609355383</v>
      </c>
      <c r="BB37" s="702">
        <v>10.327839161</v>
      </c>
      <c r="BC37" s="702">
        <v>10.909265394</v>
      </c>
      <c r="BD37" s="702">
        <v>13.485785468</v>
      </c>
      <c r="BE37" s="702">
        <v>14.773345362000001</v>
      </c>
      <c r="BF37" s="702">
        <v>15.502997608999999</v>
      </c>
      <c r="BG37" s="702">
        <v>13.107139999999999</v>
      </c>
      <c r="BH37" s="702">
        <v>11.46893</v>
      </c>
      <c r="BI37" s="703">
        <v>11.71298</v>
      </c>
      <c r="BJ37" s="703">
        <v>13.335050000000001</v>
      </c>
      <c r="BK37" s="703">
        <v>13.20224</v>
      </c>
      <c r="BL37" s="703">
        <v>11.8657</v>
      </c>
      <c r="BM37" s="703">
        <v>12.12738</v>
      </c>
      <c r="BN37" s="703">
        <v>11.040290000000001</v>
      </c>
      <c r="BO37" s="703">
        <v>11.59018</v>
      </c>
      <c r="BP37" s="703">
        <v>13.44886</v>
      </c>
      <c r="BQ37" s="703">
        <v>15.60008</v>
      </c>
      <c r="BR37" s="703">
        <v>15.00629</v>
      </c>
      <c r="BS37" s="703">
        <v>12.453530000000001</v>
      </c>
      <c r="BT37" s="703">
        <v>11.82785</v>
      </c>
      <c r="BU37" s="703">
        <v>11.78204</v>
      </c>
      <c r="BV37" s="703">
        <v>13.43027</v>
      </c>
    </row>
    <row r="38" spans="1:74" ht="11.15" customHeight="1" x14ac:dyDescent="0.25">
      <c r="A38" s="493"/>
      <c r="B38" s="131" t="s">
        <v>1325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333"/>
      <c r="BJ38" s="333"/>
      <c r="BK38" s="333"/>
      <c r="BL38" s="333"/>
      <c r="BM38" s="333"/>
      <c r="BN38" s="333"/>
      <c r="BO38" s="333"/>
      <c r="BP38" s="333"/>
      <c r="BQ38" s="333"/>
      <c r="BR38" s="333"/>
      <c r="BS38" s="333"/>
      <c r="BT38" s="333"/>
      <c r="BU38" s="333"/>
      <c r="BV38" s="333"/>
    </row>
    <row r="39" spans="1:74" ht="11.15" customHeight="1" x14ac:dyDescent="0.25">
      <c r="A39" s="499" t="s">
        <v>1232</v>
      </c>
      <c r="B39" s="500" t="s">
        <v>84</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27.452036253999999</v>
      </c>
      <c r="AN39" s="702">
        <v>25.506188173999998</v>
      </c>
      <c r="AO39" s="702">
        <v>25.420145483999999</v>
      </c>
      <c r="AP39" s="702">
        <v>21.286661948999999</v>
      </c>
      <c r="AQ39" s="702">
        <v>21.004615652999998</v>
      </c>
      <c r="AR39" s="702">
        <v>27.561209655999999</v>
      </c>
      <c r="AS39" s="702">
        <v>37.726439462000002</v>
      </c>
      <c r="AT39" s="702">
        <v>33.380334752000003</v>
      </c>
      <c r="AU39" s="702">
        <v>26.527074592999998</v>
      </c>
      <c r="AV39" s="702">
        <v>23.996132060000001</v>
      </c>
      <c r="AW39" s="702">
        <v>20.525754546999998</v>
      </c>
      <c r="AX39" s="702">
        <v>25.396761550000001</v>
      </c>
      <c r="AY39" s="702">
        <v>25.843890422000001</v>
      </c>
      <c r="AZ39" s="702">
        <v>23.167607645</v>
      </c>
      <c r="BA39" s="702">
        <v>23.461525069</v>
      </c>
      <c r="BB39" s="702">
        <v>21.420615239</v>
      </c>
      <c r="BC39" s="702">
        <v>22.165243503999999</v>
      </c>
      <c r="BD39" s="702">
        <v>27.271895931</v>
      </c>
      <c r="BE39" s="702">
        <v>30.964397616999999</v>
      </c>
      <c r="BF39" s="702">
        <v>32.364398592999997</v>
      </c>
      <c r="BG39" s="702">
        <v>28.304523396</v>
      </c>
      <c r="BH39" s="702">
        <v>26.059005288000002</v>
      </c>
      <c r="BI39" s="703">
        <v>18.79748</v>
      </c>
      <c r="BJ39" s="703">
        <v>24.21143</v>
      </c>
      <c r="BK39" s="703">
        <v>24.299230000000001</v>
      </c>
      <c r="BL39" s="703">
        <v>22.627050000000001</v>
      </c>
      <c r="BM39" s="703">
        <v>21.45786</v>
      </c>
      <c r="BN39" s="703">
        <v>21.14359</v>
      </c>
      <c r="BO39" s="703">
        <v>20.569659999999999</v>
      </c>
      <c r="BP39" s="703">
        <v>27.41769</v>
      </c>
      <c r="BQ39" s="703">
        <v>32.276690000000002</v>
      </c>
      <c r="BR39" s="703">
        <v>30.908519999999999</v>
      </c>
      <c r="BS39" s="703">
        <v>27.012180000000001</v>
      </c>
      <c r="BT39" s="703">
        <v>25.903569999999998</v>
      </c>
      <c r="BU39" s="703">
        <v>21.317799999999998</v>
      </c>
      <c r="BV39" s="703">
        <v>24.953759999999999</v>
      </c>
    </row>
    <row r="40" spans="1:74" ht="11.15" customHeight="1" x14ac:dyDescent="0.25">
      <c r="A40" s="499" t="s">
        <v>1233</v>
      </c>
      <c r="B40" s="502" t="s">
        <v>83</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12.44960206</v>
      </c>
      <c r="AN40" s="702">
        <v>11.946101129000001</v>
      </c>
      <c r="AO40" s="702">
        <v>9.2878994299999995</v>
      </c>
      <c r="AP40" s="702">
        <v>7.2704244510000002</v>
      </c>
      <c r="AQ40" s="702">
        <v>9.0973454700000005</v>
      </c>
      <c r="AR40" s="702">
        <v>13.32113043</v>
      </c>
      <c r="AS40" s="702">
        <v>18.918999212999999</v>
      </c>
      <c r="AT40" s="702">
        <v>16.974271221999999</v>
      </c>
      <c r="AU40" s="702">
        <v>10.928150194000001</v>
      </c>
      <c r="AV40" s="702">
        <v>9.6698437179999992</v>
      </c>
      <c r="AW40" s="702">
        <v>12.173154514</v>
      </c>
      <c r="AX40" s="702">
        <v>16.235148826</v>
      </c>
      <c r="AY40" s="702">
        <v>16.942961611000001</v>
      </c>
      <c r="AZ40" s="702">
        <v>20.779815983999999</v>
      </c>
      <c r="BA40" s="702">
        <v>12.758798435999999</v>
      </c>
      <c r="BB40" s="702">
        <v>10.472532534000001</v>
      </c>
      <c r="BC40" s="702">
        <v>11.472790085</v>
      </c>
      <c r="BD40" s="702">
        <v>17.892495023999999</v>
      </c>
      <c r="BE40" s="702">
        <v>21.271996385000001</v>
      </c>
      <c r="BF40" s="702">
        <v>20.788013993</v>
      </c>
      <c r="BG40" s="702">
        <v>13.60239</v>
      </c>
      <c r="BH40" s="702">
        <v>9.6772290000000005</v>
      </c>
      <c r="BI40" s="703">
        <v>12.72687</v>
      </c>
      <c r="BJ40" s="703">
        <v>15.81157</v>
      </c>
      <c r="BK40" s="703">
        <v>17.507860000000001</v>
      </c>
      <c r="BL40" s="703">
        <v>14.87163</v>
      </c>
      <c r="BM40" s="703">
        <v>12.458360000000001</v>
      </c>
      <c r="BN40" s="703">
        <v>10.234400000000001</v>
      </c>
      <c r="BO40" s="703">
        <v>12.79598</v>
      </c>
      <c r="BP40" s="703">
        <v>16.781040000000001</v>
      </c>
      <c r="BQ40" s="703">
        <v>19.217980000000001</v>
      </c>
      <c r="BR40" s="703">
        <v>17.781469999999999</v>
      </c>
      <c r="BS40" s="703">
        <v>10.550829999999999</v>
      </c>
      <c r="BT40" s="703">
        <v>11.78276</v>
      </c>
      <c r="BU40" s="703">
        <v>12.63714</v>
      </c>
      <c r="BV40" s="703">
        <v>15.751749999999999</v>
      </c>
    </row>
    <row r="41" spans="1:74" ht="11.15" customHeight="1" x14ac:dyDescent="0.25">
      <c r="A41" s="499" t="s">
        <v>1234</v>
      </c>
      <c r="B41" s="502" t="s">
        <v>86</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25.159025</v>
      </c>
      <c r="AZ41" s="702">
        <v>22.059631</v>
      </c>
      <c r="BA41" s="702">
        <v>21.140552</v>
      </c>
      <c r="BB41" s="702">
        <v>19.603925</v>
      </c>
      <c r="BC41" s="702">
        <v>21.749980999999998</v>
      </c>
      <c r="BD41" s="702">
        <v>23.295214999999999</v>
      </c>
      <c r="BE41" s="702">
        <v>23.527076999999998</v>
      </c>
      <c r="BF41" s="702">
        <v>24.210357999999999</v>
      </c>
      <c r="BG41" s="702">
        <v>22.662199999999999</v>
      </c>
      <c r="BH41" s="702">
        <v>21.4194</v>
      </c>
      <c r="BI41" s="703">
        <v>22.279250000000001</v>
      </c>
      <c r="BJ41" s="703">
        <v>24.399539999999998</v>
      </c>
      <c r="BK41" s="703">
        <v>24.399539999999998</v>
      </c>
      <c r="BL41" s="703">
        <v>21.233740000000001</v>
      </c>
      <c r="BM41" s="703">
        <v>22.295000000000002</v>
      </c>
      <c r="BN41" s="703">
        <v>20.003209999999999</v>
      </c>
      <c r="BO41" s="703">
        <v>24.142399999999999</v>
      </c>
      <c r="BP41" s="703">
        <v>23.612459999999999</v>
      </c>
      <c r="BQ41" s="703">
        <v>24.399539999999998</v>
      </c>
      <c r="BR41" s="703">
        <v>24.399539999999998</v>
      </c>
      <c r="BS41" s="703">
        <v>23.197559999999999</v>
      </c>
      <c r="BT41" s="703">
        <v>21.054390000000001</v>
      </c>
      <c r="BU41" s="703">
        <v>21.105709999999998</v>
      </c>
      <c r="BV41" s="703">
        <v>24.399539999999998</v>
      </c>
    </row>
    <row r="42" spans="1:74" ht="11.15" customHeight="1" x14ac:dyDescent="0.25">
      <c r="A42" s="499" t="s">
        <v>1235</v>
      </c>
      <c r="B42" s="502" t="s">
        <v>1218</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0.97260770900000004</v>
      </c>
      <c r="AN42" s="702">
        <v>1.0322620250000001</v>
      </c>
      <c r="AO42" s="702">
        <v>1.0471852850000001</v>
      </c>
      <c r="AP42" s="702">
        <v>1.0262299779999999</v>
      </c>
      <c r="AQ42" s="702">
        <v>1.0283709830000001</v>
      </c>
      <c r="AR42" s="702">
        <v>0.826651727</v>
      </c>
      <c r="AS42" s="702">
        <v>0.74061797900000004</v>
      </c>
      <c r="AT42" s="702">
        <v>0.73451758300000003</v>
      </c>
      <c r="AU42" s="702">
        <v>0.59237503800000002</v>
      </c>
      <c r="AV42" s="702">
        <v>0.48120059399999998</v>
      </c>
      <c r="AW42" s="702">
        <v>0.65147401999999999</v>
      </c>
      <c r="AX42" s="702">
        <v>0.80399849999999995</v>
      </c>
      <c r="AY42" s="702">
        <v>0.89044785400000004</v>
      </c>
      <c r="AZ42" s="702">
        <v>0.74582474499999996</v>
      </c>
      <c r="BA42" s="702">
        <v>1.0554981809999999</v>
      </c>
      <c r="BB42" s="702">
        <v>0.850564557</v>
      </c>
      <c r="BC42" s="702">
        <v>0.83156809200000004</v>
      </c>
      <c r="BD42" s="702">
        <v>0.70632694399999996</v>
      </c>
      <c r="BE42" s="702">
        <v>0.79754940299999999</v>
      </c>
      <c r="BF42" s="702">
        <v>0.75140827200000004</v>
      </c>
      <c r="BG42" s="702">
        <v>0.58529189999999998</v>
      </c>
      <c r="BH42" s="702">
        <v>0.67586469999999998</v>
      </c>
      <c r="BI42" s="703">
        <v>0.67953980000000003</v>
      </c>
      <c r="BJ42" s="703">
        <v>0.86032960000000003</v>
      </c>
      <c r="BK42" s="703">
        <v>0.87863740000000001</v>
      </c>
      <c r="BL42" s="703">
        <v>0.77778970000000003</v>
      </c>
      <c r="BM42" s="703">
        <v>0.97644509999999995</v>
      </c>
      <c r="BN42" s="703">
        <v>0.98759169999999996</v>
      </c>
      <c r="BO42" s="703">
        <v>0.95496979999999998</v>
      </c>
      <c r="BP42" s="703">
        <v>0.70938749999999995</v>
      </c>
      <c r="BQ42" s="703">
        <v>0.62420679999999995</v>
      </c>
      <c r="BR42" s="703">
        <v>0.53840370000000004</v>
      </c>
      <c r="BS42" s="703">
        <v>0.469387</v>
      </c>
      <c r="BT42" s="703">
        <v>0.60870670000000004</v>
      </c>
      <c r="BU42" s="703">
        <v>0.64309689999999997</v>
      </c>
      <c r="BV42" s="703">
        <v>0.83963390000000004</v>
      </c>
    </row>
    <row r="43" spans="1:74" ht="11.15" customHeight="1" x14ac:dyDescent="0.25">
      <c r="A43" s="499" t="s">
        <v>1236</v>
      </c>
      <c r="B43" s="502" t="s">
        <v>1321</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3.2993090450000002</v>
      </c>
      <c r="AN43" s="702">
        <v>3.447722878</v>
      </c>
      <c r="AO43" s="702">
        <v>3.6943970799999999</v>
      </c>
      <c r="AP43" s="702">
        <v>3.739752009</v>
      </c>
      <c r="AQ43" s="702">
        <v>3.4918571549999999</v>
      </c>
      <c r="AR43" s="702">
        <v>3.0180325959999998</v>
      </c>
      <c r="AS43" s="702">
        <v>2.4491079529999999</v>
      </c>
      <c r="AT43" s="702">
        <v>2.382421066</v>
      </c>
      <c r="AU43" s="702">
        <v>2.693159847</v>
      </c>
      <c r="AV43" s="702">
        <v>3.296189069</v>
      </c>
      <c r="AW43" s="702">
        <v>3.9646619219999999</v>
      </c>
      <c r="AX43" s="702">
        <v>3.609120382</v>
      </c>
      <c r="AY43" s="702">
        <v>3.320756179</v>
      </c>
      <c r="AZ43" s="702">
        <v>3.3513777189999998</v>
      </c>
      <c r="BA43" s="702">
        <v>4.4778659479999998</v>
      </c>
      <c r="BB43" s="702">
        <v>4.0237360129999997</v>
      </c>
      <c r="BC43" s="702">
        <v>3.7183959259999999</v>
      </c>
      <c r="BD43" s="702">
        <v>3.2431982989999999</v>
      </c>
      <c r="BE43" s="702">
        <v>2.867170029</v>
      </c>
      <c r="BF43" s="702">
        <v>2.9272543670000002</v>
      </c>
      <c r="BG43" s="702">
        <v>3.0366569999999999</v>
      </c>
      <c r="BH43" s="702">
        <v>3.6333869999999999</v>
      </c>
      <c r="BI43" s="703">
        <v>4.4717149999999997</v>
      </c>
      <c r="BJ43" s="703">
        <v>3.7524139999999999</v>
      </c>
      <c r="BK43" s="703">
        <v>3.5279669999999999</v>
      </c>
      <c r="BL43" s="703">
        <v>3.6801020000000002</v>
      </c>
      <c r="BM43" s="703">
        <v>4.8335189999999999</v>
      </c>
      <c r="BN43" s="703">
        <v>4.3895210000000002</v>
      </c>
      <c r="BO43" s="703">
        <v>4.335782</v>
      </c>
      <c r="BP43" s="703">
        <v>3.7955480000000001</v>
      </c>
      <c r="BQ43" s="703">
        <v>3.2409309999999998</v>
      </c>
      <c r="BR43" s="703">
        <v>3.0622029999999998</v>
      </c>
      <c r="BS43" s="703">
        <v>3.2828179999999998</v>
      </c>
      <c r="BT43" s="703">
        <v>3.7865899999999999</v>
      </c>
      <c r="BU43" s="703">
        <v>4.6817099999999998</v>
      </c>
      <c r="BV43" s="703">
        <v>4.1861430000000004</v>
      </c>
    </row>
    <row r="44" spans="1:74" ht="11.15" customHeight="1" x14ac:dyDescent="0.25">
      <c r="A44" s="499" t="s">
        <v>1237</v>
      </c>
      <c r="B44" s="500" t="s">
        <v>1322</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0.239624118</v>
      </c>
      <c r="AN44" s="702">
        <v>0.18474296000000001</v>
      </c>
      <c r="AO44" s="702">
        <v>0.21896354400000001</v>
      </c>
      <c r="AP44" s="702">
        <v>0.19372450399999999</v>
      </c>
      <c r="AQ44" s="702">
        <v>0.15112373400000001</v>
      </c>
      <c r="AR44" s="702">
        <v>0.154262127</v>
      </c>
      <c r="AS44" s="702">
        <v>0.109545142</v>
      </c>
      <c r="AT44" s="702">
        <v>0.10098977100000001</v>
      </c>
      <c r="AU44" s="702">
        <v>0.17513076499999999</v>
      </c>
      <c r="AV44" s="702">
        <v>0.181466241</v>
      </c>
      <c r="AW44" s="702">
        <v>0.28449698200000001</v>
      </c>
      <c r="AX44" s="702">
        <v>0.254529962</v>
      </c>
      <c r="AY44" s="702">
        <v>0.21074684499999999</v>
      </c>
      <c r="AZ44" s="702">
        <v>0.328872147</v>
      </c>
      <c r="BA44" s="702">
        <v>0.49854689699999999</v>
      </c>
      <c r="BB44" s="702">
        <v>0.23077265899999999</v>
      </c>
      <c r="BC44" s="702">
        <v>0.16122743</v>
      </c>
      <c r="BD44" s="702">
        <v>0.15586836200000001</v>
      </c>
      <c r="BE44" s="702">
        <v>9.6845904999999996E-2</v>
      </c>
      <c r="BF44" s="702">
        <v>0.14721235899999999</v>
      </c>
      <c r="BG44" s="702">
        <v>8.8772100000000007E-2</v>
      </c>
      <c r="BH44" s="702">
        <v>0.1529384</v>
      </c>
      <c r="BI44" s="703">
        <v>0.25156899999999999</v>
      </c>
      <c r="BJ44" s="703">
        <v>0.25471660000000002</v>
      </c>
      <c r="BK44" s="703">
        <v>0.2251802</v>
      </c>
      <c r="BL44" s="703">
        <v>0.2256571</v>
      </c>
      <c r="BM44" s="703">
        <v>0.31632070000000001</v>
      </c>
      <c r="BN44" s="703">
        <v>0.2213301</v>
      </c>
      <c r="BO44" s="703">
        <v>0.18463579999999999</v>
      </c>
      <c r="BP44" s="703">
        <v>0.1486316</v>
      </c>
      <c r="BQ44" s="703">
        <v>0.1107967</v>
      </c>
      <c r="BR44" s="703">
        <v>0.1417166</v>
      </c>
      <c r="BS44" s="703">
        <v>9.2727500000000004E-2</v>
      </c>
      <c r="BT44" s="703">
        <v>0.13636300000000001</v>
      </c>
      <c r="BU44" s="703">
        <v>0.2392756</v>
      </c>
      <c r="BV44" s="703">
        <v>0.2499102</v>
      </c>
    </row>
    <row r="45" spans="1:74" ht="11.15" customHeight="1" x14ac:dyDescent="0.25">
      <c r="A45" s="499" t="s">
        <v>1238</v>
      </c>
      <c r="B45" s="502" t="s">
        <v>1222</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69.347290185999995</v>
      </c>
      <c r="AN45" s="702">
        <v>64.118213166000004</v>
      </c>
      <c r="AO45" s="702">
        <v>61.633585822999997</v>
      </c>
      <c r="AP45" s="702">
        <v>54.339444890999999</v>
      </c>
      <c r="AQ45" s="702">
        <v>57.445748995000002</v>
      </c>
      <c r="AR45" s="702">
        <v>68.449667536000007</v>
      </c>
      <c r="AS45" s="702">
        <v>84.030108748999993</v>
      </c>
      <c r="AT45" s="702">
        <v>77.710627393999999</v>
      </c>
      <c r="AU45" s="702">
        <v>63.545578437000003</v>
      </c>
      <c r="AV45" s="702">
        <v>59.396101682000001</v>
      </c>
      <c r="AW45" s="702">
        <v>60.251383984999997</v>
      </c>
      <c r="AX45" s="702">
        <v>70.809016220000004</v>
      </c>
      <c r="AY45" s="702">
        <v>72.367827911000006</v>
      </c>
      <c r="AZ45" s="702">
        <v>70.43312924</v>
      </c>
      <c r="BA45" s="702">
        <v>63.392786530999999</v>
      </c>
      <c r="BB45" s="702">
        <v>56.602146001999998</v>
      </c>
      <c r="BC45" s="702">
        <v>60.099206037000002</v>
      </c>
      <c r="BD45" s="702">
        <v>72.564999560000004</v>
      </c>
      <c r="BE45" s="702">
        <v>79.525036338999996</v>
      </c>
      <c r="BF45" s="702">
        <v>81.188645584</v>
      </c>
      <c r="BG45" s="702">
        <v>68.279833613999998</v>
      </c>
      <c r="BH45" s="702">
        <v>61.617824247000001</v>
      </c>
      <c r="BI45" s="703">
        <v>59.206429999999997</v>
      </c>
      <c r="BJ45" s="703">
        <v>69.290009999999995</v>
      </c>
      <c r="BK45" s="703">
        <v>70.838419999999999</v>
      </c>
      <c r="BL45" s="703">
        <v>63.415970000000002</v>
      </c>
      <c r="BM45" s="703">
        <v>62.337499999999999</v>
      </c>
      <c r="BN45" s="703">
        <v>56.979649999999999</v>
      </c>
      <c r="BO45" s="703">
        <v>62.983420000000002</v>
      </c>
      <c r="BP45" s="703">
        <v>72.464759999999998</v>
      </c>
      <c r="BQ45" s="703">
        <v>79.870149999999995</v>
      </c>
      <c r="BR45" s="703">
        <v>76.831860000000006</v>
      </c>
      <c r="BS45" s="703">
        <v>64.605509999999995</v>
      </c>
      <c r="BT45" s="703">
        <v>63.272379999999998</v>
      </c>
      <c r="BU45" s="703">
        <v>60.62473</v>
      </c>
      <c r="BV45" s="703">
        <v>70.380740000000003</v>
      </c>
    </row>
    <row r="46" spans="1:74" ht="11.15" customHeight="1" x14ac:dyDescent="0.25">
      <c r="A46" s="499" t="s">
        <v>1239</v>
      </c>
      <c r="B46" s="500" t="s">
        <v>1323</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65.638176337999994</v>
      </c>
      <c r="AN46" s="702">
        <v>60.379624333999999</v>
      </c>
      <c r="AO46" s="702">
        <v>56.489875486000003</v>
      </c>
      <c r="AP46" s="702">
        <v>48.906423699999998</v>
      </c>
      <c r="AQ46" s="702">
        <v>51.850933525999999</v>
      </c>
      <c r="AR46" s="702">
        <v>62.745287320999999</v>
      </c>
      <c r="AS46" s="702">
        <v>78.682587498000004</v>
      </c>
      <c r="AT46" s="702">
        <v>72.111191074000004</v>
      </c>
      <c r="AU46" s="702">
        <v>58.551916312000003</v>
      </c>
      <c r="AV46" s="702">
        <v>54.440513352000004</v>
      </c>
      <c r="AW46" s="702">
        <v>56.042852635000003</v>
      </c>
      <c r="AX46" s="702">
        <v>66.550815459000006</v>
      </c>
      <c r="AY46" s="702">
        <v>68.881687119999995</v>
      </c>
      <c r="AZ46" s="702">
        <v>65.923123543000003</v>
      </c>
      <c r="BA46" s="702">
        <v>59.594742426000003</v>
      </c>
      <c r="BB46" s="702">
        <v>53.534020978999997</v>
      </c>
      <c r="BC46" s="702">
        <v>56.438233036</v>
      </c>
      <c r="BD46" s="702">
        <v>67.797335361999998</v>
      </c>
      <c r="BE46" s="702">
        <v>74.934913116000004</v>
      </c>
      <c r="BF46" s="702">
        <v>77.246927042999999</v>
      </c>
      <c r="BG46" s="702">
        <v>62.250660000000003</v>
      </c>
      <c r="BH46" s="702">
        <v>55.061450000000001</v>
      </c>
      <c r="BI46" s="703">
        <v>58.060220000000001</v>
      </c>
      <c r="BJ46" s="703">
        <v>68.141030000000001</v>
      </c>
      <c r="BK46" s="703">
        <v>70.109960000000001</v>
      </c>
      <c r="BL46" s="703">
        <v>61.964599999999997</v>
      </c>
      <c r="BM46" s="703">
        <v>61.248390000000001</v>
      </c>
      <c r="BN46" s="703">
        <v>54.362819999999999</v>
      </c>
      <c r="BO46" s="703">
        <v>58.124940000000002</v>
      </c>
      <c r="BP46" s="703">
        <v>66.133030000000005</v>
      </c>
      <c r="BQ46" s="703">
        <v>74.417289999999994</v>
      </c>
      <c r="BR46" s="703">
        <v>72.84102</v>
      </c>
      <c r="BS46" s="703">
        <v>60.533520000000003</v>
      </c>
      <c r="BT46" s="703">
        <v>57.438940000000002</v>
      </c>
      <c r="BU46" s="703">
        <v>58.240609999999997</v>
      </c>
      <c r="BV46" s="703">
        <v>68.740359999999995</v>
      </c>
    </row>
    <row r="47" spans="1:74" ht="11.15" customHeight="1" x14ac:dyDescent="0.25">
      <c r="A47" s="493"/>
      <c r="B47" s="131" t="s">
        <v>1240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333"/>
      <c r="BJ47" s="333"/>
      <c r="BK47" s="333"/>
      <c r="BL47" s="333"/>
      <c r="BM47" s="333"/>
      <c r="BN47" s="333"/>
      <c r="BO47" s="333"/>
      <c r="BP47" s="333"/>
      <c r="BQ47" s="333"/>
      <c r="BR47" s="333"/>
      <c r="BS47" s="333"/>
      <c r="BT47" s="333"/>
      <c r="BU47" s="333"/>
      <c r="BV47" s="333"/>
    </row>
    <row r="48" spans="1:74" ht="11.15" customHeight="1" x14ac:dyDescent="0.25">
      <c r="A48" s="499" t="s">
        <v>1241</v>
      </c>
      <c r="B48" s="500" t="s">
        <v>84</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21.185317350999998</v>
      </c>
      <c r="AN48" s="702">
        <v>21.889692537999998</v>
      </c>
      <c r="AO48" s="702">
        <v>18.804617082</v>
      </c>
      <c r="AP48" s="702">
        <v>15.808577605</v>
      </c>
      <c r="AQ48" s="702">
        <v>20.205103253000001</v>
      </c>
      <c r="AR48" s="702">
        <v>23.107103778999999</v>
      </c>
      <c r="AS48" s="702">
        <v>28.228502686999999</v>
      </c>
      <c r="AT48" s="702">
        <v>25.787135039999999</v>
      </c>
      <c r="AU48" s="702">
        <v>20.717420870000002</v>
      </c>
      <c r="AV48" s="702">
        <v>19.486490708000002</v>
      </c>
      <c r="AW48" s="702">
        <v>17.463415348000002</v>
      </c>
      <c r="AX48" s="702">
        <v>21.555240347000002</v>
      </c>
      <c r="AY48" s="702">
        <v>23.072190665000001</v>
      </c>
      <c r="AZ48" s="702">
        <v>18.282905043</v>
      </c>
      <c r="BA48" s="702">
        <v>16.200114055</v>
      </c>
      <c r="BB48" s="702">
        <v>16.317689392999998</v>
      </c>
      <c r="BC48" s="702">
        <v>18.104175729000001</v>
      </c>
      <c r="BD48" s="702">
        <v>22.779325625999999</v>
      </c>
      <c r="BE48" s="702">
        <v>25.628351906999999</v>
      </c>
      <c r="BF48" s="702">
        <v>26.227851858000001</v>
      </c>
      <c r="BG48" s="702">
        <v>21.243970000000001</v>
      </c>
      <c r="BH48" s="702">
        <v>20.776009999999999</v>
      </c>
      <c r="BI48" s="703">
        <v>16.594760000000001</v>
      </c>
      <c r="BJ48" s="703">
        <v>19.58258</v>
      </c>
      <c r="BK48" s="703">
        <v>18.388179999999998</v>
      </c>
      <c r="BL48" s="703">
        <v>15.778230000000001</v>
      </c>
      <c r="BM48" s="703">
        <v>15.774139999999999</v>
      </c>
      <c r="BN48" s="703">
        <v>16.335540000000002</v>
      </c>
      <c r="BO48" s="703">
        <v>17.220829999999999</v>
      </c>
      <c r="BP48" s="703">
        <v>21.576160000000002</v>
      </c>
      <c r="BQ48" s="703">
        <v>25.285609999999998</v>
      </c>
      <c r="BR48" s="703">
        <v>24.936579999999999</v>
      </c>
      <c r="BS48" s="703">
        <v>21.565280000000001</v>
      </c>
      <c r="BT48" s="703">
        <v>18.267959999999999</v>
      </c>
      <c r="BU48" s="703">
        <v>16.895859999999999</v>
      </c>
      <c r="BV48" s="703">
        <v>20.74119</v>
      </c>
    </row>
    <row r="49" spans="1:74" ht="11.15" customHeight="1" x14ac:dyDescent="0.25">
      <c r="A49" s="499" t="s">
        <v>1242</v>
      </c>
      <c r="B49" s="502" t="s">
        <v>83</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9.257860269</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11.647647484</v>
      </c>
      <c r="AZ49" s="702">
        <v>15.154973752</v>
      </c>
      <c r="BA49" s="702">
        <v>9.4838345190000002</v>
      </c>
      <c r="BB49" s="702">
        <v>8.8773339379999996</v>
      </c>
      <c r="BC49" s="702">
        <v>10.850085833</v>
      </c>
      <c r="BD49" s="702">
        <v>13.999780079000001</v>
      </c>
      <c r="BE49" s="702">
        <v>15.939976949</v>
      </c>
      <c r="BF49" s="702">
        <v>16.867741472999999</v>
      </c>
      <c r="BG49" s="702">
        <v>12.57727</v>
      </c>
      <c r="BH49" s="702">
        <v>8.7296530000000008</v>
      </c>
      <c r="BI49" s="703">
        <v>11.18652</v>
      </c>
      <c r="BJ49" s="703">
        <v>14.07624</v>
      </c>
      <c r="BK49" s="703">
        <v>15.76111</v>
      </c>
      <c r="BL49" s="703">
        <v>11.645519999999999</v>
      </c>
      <c r="BM49" s="703">
        <v>10.96738</v>
      </c>
      <c r="BN49" s="703">
        <v>9.1166160000000005</v>
      </c>
      <c r="BO49" s="703">
        <v>12.07761</v>
      </c>
      <c r="BP49" s="703">
        <v>14.667</v>
      </c>
      <c r="BQ49" s="703">
        <v>17.892219999999998</v>
      </c>
      <c r="BR49" s="703">
        <v>18.468070000000001</v>
      </c>
      <c r="BS49" s="703">
        <v>12.706469999999999</v>
      </c>
      <c r="BT49" s="703">
        <v>11.24644</v>
      </c>
      <c r="BU49" s="703">
        <v>10.73353</v>
      </c>
      <c r="BV49" s="703">
        <v>14.13128</v>
      </c>
    </row>
    <row r="50" spans="1:74" ht="11.15" customHeight="1" x14ac:dyDescent="0.25">
      <c r="A50" s="499" t="s">
        <v>1243</v>
      </c>
      <c r="B50" s="502" t="s">
        <v>86</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17.324390000000001</v>
      </c>
      <c r="BB50" s="702">
        <v>15.76116</v>
      </c>
      <c r="BC50" s="702">
        <v>16.747418</v>
      </c>
      <c r="BD50" s="702">
        <v>18.365967000000001</v>
      </c>
      <c r="BE50" s="702">
        <v>18.954926</v>
      </c>
      <c r="BF50" s="702">
        <v>18.693131999999999</v>
      </c>
      <c r="BG50" s="702">
        <v>16.995090000000001</v>
      </c>
      <c r="BH50" s="702">
        <v>16.73629</v>
      </c>
      <c r="BI50" s="703">
        <v>16.535520000000002</v>
      </c>
      <c r="BJ50" s="703">
        <v>18.78837</v>
      </c>
      <c r="BK50" s="703">
        <v>19.04711</v>
      </c>
      <c r="BL50" s="703">
        <v>15.9086</v>
      </c>
      <c r="BM50" s="703">
        <v>16.755109999999998</v>
      </c>
      <c r="BN50" s="703">
        <v>16.808489999999999</v>
      </c>
      <c r="BO50" s="703">
        <v>17.552340000000001</v>
      </c>
      <c r="BP50" s="703">
        <v>18.264009999999999</v>
      </c>
      <c r="BQ50" s="703">
        <v>19.04711</v>
      </c>
      <c r="BR50" s="703">
        <v>19.04711</v>
      </c>
      <c r="BS50" s="703">
        <v>18.765709999999999</v>
      </c>
      <c r="BT50" s="703">
        <v>16.838429999999999</v>
      </c>
      <c r="BU50" s="703">
        <v>18.10051</v>
      </c>
      <c r="BV50" s="703">
        <v>19.860499999999998</v>
      </c>
    </row>
    <row r="51" spans="1:74" ht="11.15" customHeight="1" x14ac:dyDescent="0.25">
      <c r="A51" s="499" t="s">
        <v>1244</v>
      </c>
      <c r="B51" s="502" t="s">
        <v>1218</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3.657332045</v>
      </c>
      <c r="AN51" s="702">
        <v>3.6528099470000002</v>
      </c>
      <c r="AO51" s="702">
        <v>3.8382877999999998</v>
      </c>
      <c r="AP51" s="702">
        <v>3.6181547630000002</v>
      </c>
      <c r="AQ51" s="702">
        <v>3.5526093319999998</v>
      </c>
      <c r="AR51" s="702">
        <v>3.0181108810000001</v>
      </c>
      <c r="AS51" s="702">
        <v>3.075118502</v>
      </c>
      <c r="AT51" s="702">
        <v>3.0763829399999998</v>
      </c>
      <c r="AU51" s="702">
        <v>2.6465076779999999</v>
      </c>
      <c r="AV51" s="702">
        <v>2.3168026159999999</v>
      </c>
      <c r="AW51" s="702">
        <v>2.9588216630000002</v>
      </c>
      <c r="AX51" s="702">
        <v>3.2913719060000002</v>
      </c>
      <c r="AY51" s="702">
        <v>3.3150838409999999</v>
      </c>
      <c r="AZ51" s="702">
        <v>2.9880941189999999</v>
      </c>
      <c r="BA51" s="702">
        <v>3.4502830449999999</v>
      </c>
      <c r="BB51" s="702">
        <v>3.0090879130000001</v>
      </c>
      <c r="BC51" s="702">
        <v>2.8730168890000001</v>
      </c>
      <c r="BD51" s="702">
        <v>2.8174377100000001</v>
      </c>
      <c r="BE51" s="702">
        <v>2.9276258089999998</v>
      </c>
      <c r="BF51" s="702">
        <v>2.9999530289999998</v>
      </c>
      <c r="BG51" s="702">
        <v>2.409141</v>
      </c>
      <c r="BH51" s="702">
        <v>2.4616730000000002</v>
      </c>
      <c r="BI51" s="703">
        <v>2.6356809999999999</v>
      </c>
      <c r="BJ51" s="703">
        <v>3.2898299999999998</v>
      </c>
      <c r="BK51" s="703">
        <v>3.8212700000000002</v>
      </c>
      <c r="BL51" s="703">
        <v>3.2437109999999998</v>
      </c>
      <c r="BM51" s="703">
        <v>3.2115909999999999</v>
      </c>
      <c r="BN51" s="703">
        <v>2.691643</v>
      </c>
      <c r="BO51" s="703">
        <v>2.5877949999999998</v>
      </c>
      <c r="BP51" s="703">
        <v>2.2851780000000002</v>
      </c>
      <c r="BQ51" s="703">
        <v>2.339896</v>
      </c>
      <c r="BR51" s="703">
        <v>2.3419050000000001</v>
      </c>
      <c r="BS51" s="703">
        <v>1.983144</v>
      </c>
      <c r="BT51" s="703">
        <v>2.166493</v>
      </c>
      <c r="BU51" s="703">
        <v>2.4449459999999998</v>
      </c>
      <c r="BV51" s="703">
        <v>3.159395</v>
      </c>
    </row>
    <row r="52" spans="1:74" ht="11.15" customHeight="1" x14ac:dyDescent="0.25">
      <c r="A52" s="499" t="s">
        <v>1245</v>
      </c>
      <c r="B52" s="502" t="s">
        <v>1321</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1.019971263</v>
      </c>
      <c r="AN52" s="702">
        <v>1.1056946000000001</v>
      </c>
      <c r="AO52" s="702">
        <v>1.3178214319999999</v>
      </c>
      <c r="AP52" s="702">
        <v>1.5604950319999999</v>
      </c>
      <c r="AQ52" s="702">
        <v>1.8105177770000001</v>
      </c>
      <c r="AR52" s="702">
        <v>1.6784104909999999</v>
      </c>
      <c r="AS52" s="702">
        <v>1.826496187</v>
      </c>
      <c r="AT52" s="702">
        <v>1.7123980640000001</v>
      </c>
      <c r="AU52" s="702">
        <v>1.473232761</v>
      </c>
      <c r="AV52" s="702">
        <v>1.438721294</v>
      </c>
      <c r="AW52" s="702">
        <v>1.27464607</v>
      </c>
      <c r="AX52" s="702">
        <v>1.192020131</v>
      </c>
      <c r="AY52" s="702">
        <v>1.1776565059999999</v>
      </c>
      <c r="AZ52" s="702">
        <v>1.1855935550000001</v>
      </c>
      <c r="BA52" s="702">
        <v>1.634300461</v>
      </c>
      <c r="BB52" s="702">
        <v>1.857786819</v>
      </c>
      <c r="BC52" s="702">
        <v>2.11793779</v>
      </c>
      <c r="BD52" s="702">
        <v>1.9076412009999999</v>
      </c>
      <c r="BE52" s="702">
        <v>1.901021447</v>
      </c>
      <c r="BF52" s="702">
        <v>1.879933251</v>
      </c>
      <c r="BG52" s="702">
        <v>1.5676859999999999</v>
      </c>
      <c r="BH52" s="702">
        <v>1.538902</v>
      </c>
      <c r="BI52" s="703">
        <v>1.370144</v>
      </c>
      <c r="BJ52" s="703">
        <v>1.2527349999999999</v>
      </c>
      <c r="BK52" s="703">
        <v>1.2701169999999999</v>
      </c>
      <c r="BL52" s="703">
        <v>1.2758389999999999</v>
      </c>
      <c r="BM52" s="703">
        <v>1.8705510000000001</v>
      </c>
      <c r="BN52" s="703">
        <v>2.187729</v>
      </c>
      <c r="BO52" s="703">
        <v>2.4796490000000002</v>
      </c>
      <c r="BP52" s="703">
        <v>2.2791229999999998</v>
      </c>
      <c r="BQ52" s="703">
        <v>2.291315</v>
      </c>
      <c r="BR52" s="703">
        <v>2.192777</v>
      </c>
      <c r="BS52" s="703">
        <v>1.9276329999999999</v>
      </c>
      <c r="BT52" s="703">
        <v>1.779963</v>
      </c>
      <c r="BU52" s="703">
        <v>1.5245839999999999</v>
      </c>
      <c r="BV52" s="703">
        <v>1.404955</v>
      </c>
    </row>
    <row r="53" spans="1:74" ht="11.15" customHeight="1" x14ac:dyDescent="0.25">
      <c r="A53" s="499" t="s">
        <v>1246</v>
      </c>
      <c r="B53" s="500" t="s">
        <v>1322</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-3.6147562000000001E-2</v>
      </c>
      <c r="AN53" s="702">
        <v>-9.9603209999999994E-3</v>
      </c>
      <c r="AO53" s="702">
        <v>-1.0021601E-2</v>
      </c>
      <c r="AP53" s="702">
        <v>-5.8441506999999997E-2</v>
      </c>
      <c r="AQ53" s="702">
        <v>-6.7459691000000002E-2</v>
      </c>
      <c r="AR53" s="702">
        <v>-0.170585023</v>
      </c>
      <c r="AS53" s="702">
        <v>-0.20809466400000001</v>
      </c>
      <c r="AT53" s="702">
        <v>-0.22029845000000001</v>
      </c>
      <c r="AU53" s="702">
        <v>-0.14879893999999999</v>
      </c>
      <c r="AV53" s="702">
        <v>-0.110301338</v>
      </c>
      <c r="AW53" s="702">
        <v>-4.5857216999999999E-2</v>
      </c>
      <c r="AX53" s="702">
        <v>-5.2812540999999998E-2</v>
      </c>
      <c r="AY53" s="702">
        <v>-5.8338530999999999E-2</v>
      </c>
      <c r="AZ53" s="702">
        <v>5.3607914E-2</v>
      </c>
      <c r="BA53" s="702">
        <v>-1.214148E-3</v>
      </c>
      <c r="BB53" s="702">
        <v>-8.2850790000000007E-3</v>
      </c>
      <c r="BC53" s="702">
        <v>-0.112705632</v>
      </c>
      <c r="BD53" s="702">
        <v>-0.110430361</v>
      </c>
      <c r="BE53" s="702">
        <v>-0.20218888700000001</v>
      </c>
      <c r="BF53" s="702">
        <v>-0.14797354900000001</v>
      </c>
      <c r="BG53" s="702">
        <v>-0.18019660000000001</v>
      </c>
      <c r="BH53" s="702">
        <v>-8.9233699999999999E-2</v>
      </c>
      <c r="BI53" s="703">
        <v>-3.4289E-2</v>
      </c>
      <c r="BJ53" s="703">
        <v>-5.6639399999999999E-2</v>
      </c>
      <c r="BK53" s="703">
        <v>-3.2508700000000001E-2</v>
      </c>
      <c r="BL53" s="703">
        <v>-3.0826800000000001E-2</v>
      </c>
      <c r="BM53" s="703">
        <v>1.1589800000000001E-2</v>
      </c>
      <c r="BN53" s="703">
        <v>-2.0115600000000001E-2</v>
      </c>
      <c r="BO53" s="703">
        <v>-0.13051460000000001</v>
      </c>
      <c r="BP53" s="703">
        <v>-9.6932900000000002E-2</v>
      </c>
      <c r="BQ53" s="703">
        <v>-0.16620209999999999</v>
      </c>
      <c r="BR53" s="703">
        <v>-0.17983160000000001</v>
      </c>
      <c r="BS53" s="703">
        <v>-0.2301077</v>
      </c>
      <c r="BT53" s="703">
        <v>-8.3556000000000005E-2</v>
      </c>
      <c r="BU53" s="703">
        <v>-3.1288299999999998E-2</v>
      </c>
      <c r="BV53" s="703">
        <v>-4.9154700000000003E-2</v>
      </c>
    </row>
    <row r="54" spans="1:74" ht="11.15" customHeight="1" x14ac:dyDescent="0.25">
      <c r="A54" s="499" t="s">
        <v>1247</v>
      </c>
      <c r="B54" s="502" t="s">
        <v>1222</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54.424877365999997</v>
      </c>
      <c r="AN54" s="702">
        <v>50.971738813999998</v>
      </c>
      <c r="AO54" s="702">
        <v>47.751588011000003</v>
      </c>
      <c r="AP54" s="702">
        <v>42.246227490999999</v>
      </c>
      <c r="AQ54" s="702">
        <v>48.030562289999999</v>
      </c>
      <c r="AR54" s="702">
        <v>56.462548454999997</v>
      </c>
      <c r="AS54" s="702">
        <v>67.612691225000006</v>
      </c>
      <c r="AT54" s="702">
        <v>64.967422868</v>
      </c>
      <c r="AU54" s="702">
        <v>53.898055317000001</v>
      </c>
      <c r="AV54" s="702">
        <v>47.839185165000004</v>
      </c>
      <c r="AW54" s="702">
        <v>46.204493284000002</v>
      </c>
      <c r="AX54" s="702">
        <v>57.226279570999999</v>
      </c>
      <c r="AY54" s="702">
        <v>58.684962964999997</v>
      </c>
      <c r="AZ54" s="702">
        <v>54.647713383000003</v>
      </c>
      <c r="BA54" s="702">
        <v>48.091707931999998</v>
      </c>
      <c r="BB54" s="702">
        <v>45.814772984000001</v>
      </c>
      <c r="BC54" s="702">
        <v>50.579928609</v>
      </c>
      <c r="BD54" s="702">
        <v>59.759721255000002</v>
      </c>
      <c r="BE54" s="702">
        <v>65.149713224999999</v>
      </c>
      <c r="BF54" s="702">
        <v>66.520638062000003</v>
      </c>
      <c r="BG54" s="702">
        <v>54.612960000000001</v>
      </c>
      <c r="BH54" s="702">
        <v>50.153289999999998</v>
      </c>
      <c r="BI54" s="703">
        <v>48.288330000000002</v>
      </c>
      <c r="BJ54" s="703">
        <v>56.933109999999999</v>
      </c>
      <c r="BK54" s="703">
        <v>58.255279999999999</v>
      </c>
      <c r="BL54" s="703">
        <v>47.821080000000002</v>
      </c>
      <c r="BM54" s="703">
        <v>48.590359999999997</v>
      </c>
      <c r="BN54" s="703">
        <v>47.119900000000001</v>
      </c>
      <c r="BO54" s="703">
        <v>51.787709999999997</v>
      </c>
      <c r="BP54" s="703">
        <v>58.974530000000001</v>
      </c>
      <c r="BQ54" s="703">
        <v>66.689940000000007</v>
      </c>
      <c r="BR54" s="703">
        <v>66.806619999999995</v>
      </c>
      <c r="BS54" s="703">
        <v>56.718119999999999</v>
      </c>
      <c r="BT54" s="703">
        <v>50.215739999999997</v>
      </c>
      <c r="BU54" s="703">
        <v>49.668149999999997</v>
      </c>
      <c r="BV54" s="703">
        <v>59.248159999999999</v>
      </c>
    </row>
    <row r="55" spans="1:74" ht="11.15" customHeight="1" x14ac:dyDescent="0.25">
      <c r="A55" s="499" t="s">
        <v>1248</v>
      </c>
      <c r="B55" s="500" t="s">
        <v>1323</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55.995116652999997</v>
      </c>
      <c r="AN55" s="702">
        <v>52.427737794999999</v>
      </c>
      <c r="AO55" s="702">
        <v>49.002794903000002</v>
      </c>
      <c r="AP55" s="702">
        <v>43.120963721000003</v>
      </c>
      <c r="AQ55" s="702">
        <v>50.787065869000003</v>
      </c>
      <c r="AR55" s="702">
        <v>58.641233489999998</v>
      </c>
      <c r="AS55" s="702">
        <v>67.174281546000003</v>
      </c>
      <c r="AT55" s="702">
        <v>64.707962158000001</v>
      </c>
      <c r="AU55" s="702">
        <v>54.179087203000002</v>
      </c>
      <c r="AV55" s="702">
        <v>47.971586236</v>
      </c>
      <c r="AW55" s="702">
        <v>47.468561493000003</v>
      </c>
      <c r="AX55" s="702">
        <v>58.245952508999999</v>
      </c>
      <c r="AY55" s="702">
        <v>59.442820155</v>
      </c>
      <c r="AZ55" s="702">
        <v>54.393339994000002</v>
      </c>
      <c r="BA55" s="702">
        <v>49.213413549000002</v>
      </c>
      <c r="BB55" s="702">
        <v>46.472423810999999</v>
      </c>
      <c r="BC55" s="702">
        <v>53.141255242</v>
      </c>
      <c r="BD55" s="702">
        <v>61.539911613000001</v>
      </c>
      <c r="BE55" s="702">
        <v>64.657144768999999</v>
      </c>
      <c r="BF55" s="702">
        <v>62.687350000000002</v>
      </c>
      <c r="BG55" s="702">
        <v>52.310989999999997</v>
      </c>
      <c r="BH55" s="702">
        <v>48.632719999999999</v>
      </c>
      <c r="BI55" s="703">
        <v>48.593269999999997</v>
      </c>
      <c r="BJ55" s="703">
        <v>56.303350000000002</v>
      </c>
      <c r="BK55" s="703">
        <v>58.358370000000001</v>
      </c>
      <c r="BL55" s="703">
        <v>49.753309999999999</v>
      </c>
      <c r="BM55" s="703">
        <v>48.957790000000003</v>
      </c>
      <c r="BN55" s="703">
        <v>46.780239999999999</v>
      </c>
      <c r="BO55" s="703">
        <v>52.764409999999998</v>
      </c>
      <c r="BP55" s="703">
        <v>59.899079999999998</v>
      </c>
      <c r="BQ55" s="703">
        <v>66.858310000000003</v>
      </c>
      <c r="BR55" s="703">
        <v>65.884609999999995</v>
      </c>
      <c r="BS55" s="703">
        <v>54.815240000000003</v>
      </c>
      <c r="BT55" s="703">
        <v>50.610210000000002</v>
      </c>
      <c r="BU55" s="703">
        <v>50.011539999999997</v>
      </c>
      <c r="BV55" s="703">
        <v>58.272500000000001</v>
      </c>
    </row>
    <row r="56" spans="1:74" ht="11.15" customHeight="1" x14ac:dyDescent="0.25">
      <c r="A56" s="493"/>
      <c r="B56" s="131" t="s">
        <v>1249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333"/>
      <c r="BJ56" s="333"/>
      <c r="BK56" s="333"/>
      <c r="BL56" s="333"/>
      <c r="BM56" s="333"/>
      <c r="BN56" s="333"/>
      <c r="BO56" s="333"/>
      <c r="BP56" s="333"/>
      <c r="BQ56" s="333"/>
      <c r="BR56" s="333"/>
      <c r="BS56" s="333"/>
      <c r="BT56" s="333"/>
      <c r="BU56" s="333"/>
      <c r="BV56" s="333"/>
    </row>
    <row r="57" spans="1:74" ht="11.15" customHeight="1" x14ac:dyDescent="0.25">
      <c r="A57" s="499" t="s">
        <v>1250</v>
      </c>
      <c r="B57" s="500" t="s">
        <v>84</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12.726201292000001</v>
      </c>
      <c r="AN57" s="702">
        <v>12.668251989</v>
      </c>
      <c r="AO57" s="702">
        <v>14.576026878</v>
      </c>
      <c r="AP57" s="702">
        <v>14.342523533</v>
      </c>
      <c r="AQ57" s="702">
        <v>14.524880661999999</v>
      </c>
      <c r="AR57" s="702">
        <v>16.869029448999999</v>
      </c>
      <c r="AS57" s="702">
        <v>18.316891390999999</v>
      </c>
      <c r="AT57" s="702">
        <v>18.232157190999999</v>
      </c>
      <c r="AU57" s="702">
        <v>16.244296099</v>
      </c>
      <c r="AV57" s="702">
        <v>15.909183389000001</v>
      </c>
      <c r="AW57" s="702">
        <v>13.067202975000001</v>
      </c>
      <c r="AX57" s="702">
        <v>11.978414730000001</v>
      </c>
      <c r="AY57" s="702">
        <v>11.534041233</v>
      </c>
      <c r="AZ57" s="702">
        <v>10.986197493000001</v>
      </c>
      <c r="BA57" s="702">
        <v>12.005725030000001</v>
      </c>
      <c r="BB57" s="702">
        <v>12.86857322</v>
      </c>
      <c r="BC57" s="702">
        <v>15.095343152</v>
      </c>
      <c r="BD57" s="702">
        <v>15.779466183</v>
      </c>
      <c r="BE57" s="702">
        <v>17.511166163999999</v>
      </c>
      <c r="BF57" s="702">
        <v>18.269250239000002</v>
      </c>
      <c r="BG57" s="702">
        <v>15.821479999999999</v>
      </c>
      <c r="BH57" s="702">
        <v>14.03551</v>
      </c>
      <c r="BI57" s="703">
        <v>11.34685</v>
      </c>
      <c r="BJ57" s="703">
        <v>11.53424</v>
      </c>
      <c r="BK57" s="703">
        <v>11.36369</v>
      </c>
      <c r="BL57" s="703">
        <v>10.84736</v>
      </c>
      <c r="BM57" s="703">
        <v>11.69102</v>
      </c>
      <c r="BN57" s="703">
        <v>13.64578</v>
      </c>
      <c r="BO57" s="703">
        <v>15.28435</v>
      </c>
      <c r="BP57" s="703">
        <v>16.594249999999999</v>
      </c>
      <c r="BQ57" s="703">
        <v>17.13496</v>
      </c>
      <c r="BR57" s="703">
        <v>18.562889999999999</v>
      </c>
      <c r="BS57" s="703">
        <v>15.814159999999999</v>
      </c>
      <c r="BT57" s="703">
        <v>15.11914</v>
      </c>
      <c r="BU57" s="703">
        <v>12.69617</v>
      </c>
      <c r="BV57" s="703">
        <v>12.599930000000001</v>
      </c>
    </row>
    <row r="58" spans="1:74" ht="11.15" customHeight="1" x14ac:dyDescent="0.25">
      <c r="A58" s="499" t="s">
        <v>1251</v>
      </c>
      <c r="B58" s="502" t="s">
        <v>83</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1.4305349730000001</v>
      </c>
      <c r="AY58" s="702">
        <v>1.545442201</v>
      </c>
      <c r="AZ58" s="702">
        <v>1.593258512</v>
      </c>
      <c r="BA58" s="702">
        <v>1.5147541579999999</v>
      </c>
      <c r="BB58" s="702">
        <v>1.5006867740000001</v>
      </c>
      <c r="BC58" s="702">
        <v>1.8700711919999999</v>
      </c>
      <c r="BD58" s="702">
        <v>1.915385994</v>
      </c>
      <c r="BE58" s="702">
        <v>1.7670391430000001</v>
      </c>
      <c r="BF58" s="702">
        <v>2.1572938760000002</v>
      </c>
      <c r="BG58" s="702">
        <v>2.2730239999999999</v>
      </c>
      <c r="BH58" s="702">
        <v>1.94943</v>
      </c>
      <c r="BI58" s="703">
        <v>1.669273</v>
      </c>
      <c r="BJ58" s="703">
        <v>1.6471359999999999</v>
      </c>
      <c r="BK58" s="703">
        <v>1.176706</v>
      </c>
      <c r="BL58" s="703">
        <v>0.76184099999999999</v>
      </c>
      <c r="BM58" s="703">
        <v>0.82892299999999997</v>
      </c>
      <c r="BN58" s="703">
        <v>0.88558429999999999</v>
      </c>
      <c r="BO58" s="703">
        <v>0.98847200000000002</v>
      </c>
      <c r="BP58" s="703">
        <v>1.109715</v>
      </c>
      <c r="BQ58" s="703">
        <v>1.3418559999999999</v>
      </c>
      <c r="BR58" s="703">
        <v>1.3544369999999999</v>
      </c>
      <c r="BS58" s="703">
        <v>2.0535429999999999</v>
      </c>
      <c r="BT58" s="703">
        <v>1.7590859999999999</v>
      </c>
      <c r="BU58" s="703">
        <v>1.5381480000000001</v>
      </c>
      <c r="BV58" s="703">
        <v>1.589294</v>
      </c>
    </row>
    <row r="59" spans="1:74" ht="11.15" customHeight="1" x14ac:dyDescent="0.25">
      <c r="A59" s="499" t="s">
        <v>1252</v>
      </c>
      <c r="B59" s="502" t="s">
        <v>86</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2.6728779999999999</v>
      </c>
      <c r="BB59" s="702">
        <v>2.1834370000000001</v>
      </c>
      <c r="BC59" s="702">
        <v>2.344614</v>
      </c>
      <c r="BD59" s="702">
        <v>2.67801</v>
      </c>
      <c r="BE59" s="702">
        <v>2.751655</v>
      </c>
      <c r="BF59" s="702">
        <v>2.5181870000000002</v>
      </c>
      <c r="BG59" s="702">
        <v>1.9445600000000001</v>
      </c>
      <c r="BH59" s="702">
        <v>2.2668400000000002</v>
      </c>
      <c r="BI59" s="703">
        <v>2.6021200000000002</v>
      </c>
      <c r="BJ59" s="703">
        <v>2.7210100000000002</v>
      </c>
      <c r="BK59" s="703">
        <v>2.7210100000000002</v>
      </c>
      <c r="BL59" s="703">
        <v>2.4576799999999999</v>
      </c>
      <c r="BM59" s="703">
        <v>2.7210100000000002</v>
      </c>
      <c r="BN59" s="703">
        <v>2.0254099999999999</v>
      </c>
      <c r="BO59" s="703">
        <v>2.65523</v>
      </c>
      <c r="BP59" s="703">
        <v>2.6332300000000002</v>
      </c>
      <c r="BQ59" s="703">
        <v>2.7210100000000002</v>
      </c>
      <c r="BR59" s="703">
        <v>2.7210100000000002</v>
      </c>
      <c r="BS59" s="703">
        <v>2.6332300000000002</v>
      </c>
      <c r="BT59" s="703">
        <v>2.1839</v>
      </c>
      <c r="BU59" s="703">
        <v>2.2279599999999999</v>
      </c>
      <c r="BV59" s="703">
        <v>2.7210100000000002</v>
      </c>
    </row>
    <row r="60" spans="1:74" ht="11.15" customHeight="1" x14ac:dyDescent="0.25">
      <c r="A60" s="499" t="s">
        <v>1253</v>
      </c>
      <c r="B60" s="502" t="s">
        <v>1218</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1.8968998000000001E-2</v>
      </c>
      <c r="AN60" s="702">
        <v>1.8338051000000001E-2</v>
      </c>
      <c r="AO60" s="702">
        <v>1.9375982E-2</v>
      </c>
      <c r="AP60" s="702">
        <v>1.8787537999999999E-2</v>
      </c>
      <c r="AQ60" s="702">
        <v>1.8928337999999999E-2</v>
      </c>
      <c r="AR60" s="702">
        <v>1.6664214E-2</v>
      </c>
      <c r="AS60" s="702">
        <v>1.6846364999999999E-2</v>
      </c>
      <c r="AT60" s="702">
        <v>1.6546061000000001E-2</v>
      </c>
      <c r="AU60" s="702">
        <v>1.4990852000000001E-2</v>
      </c>
      <c r="AV60" s="702">
        <v>1.4134529999999999E-2</v>
      </c>
      <c r="AW60" s="702">
        <v>1.6012829999999999E-2</v>
      </c>
      <c r="AX60" s="702">
        <v>1.7688685999999999E-2</v>
      </c>
      <c r="AY60" s="702">
        <v>1.7850149999999999E-2</v>
      </c>
      <c r="AZ60" s="702">
        <v>1.5145954999999999E-2</v>
      </c>
      <c r="BA60" s="702">
        <v>1.8068093E-2</v>
      </c>
      <c r="BB60" s="702">
        <v>1.6203108000000001E-2</v>
      </c>
      <c r="BC60" s="702">
        <v>1.6033214E-2</v>
      </c>
      <c r="BD60" s="702">
        <v>1.5433542E-2</v>
      </c>
      <c r="BE60" s="702">
        <v>1.6290883999999999E-2</v>
      </c>
      <c r="BF60" s="702">
        <v>1.6509488999999999E-2</v>
      </c>
      <c r="BG60" s="702">
        <v>1.3378900000000001E-2</v>
      </c>
      <c r="BH60" s="702">
        <v>1.426E-2</v>
      </c>
      <c r="BI60" s="703">
        <v>1.4161099999999999E-2</v>
      </c>
      <c r="BJ60" s="703">
        <v>1.71416E-2</v>
      </c>
      <c r="BK60" s="703">
        <v>2.00386E-2</v>
      </c>
      <c r="BL60" s="703">
        <v>1.69599E-2</v>
      </c>
      <c r="BM60" s="703">
        <v>1.73431E-2</v>
      </c>
      <c r="BN60" s="703">
        <v>1.6844700000000001E-2</v>
      </c>
      <c r="BO60" s="703">
        <v>1.61163E-2</v>
      </c>
      <c r="BP60" s="703">
        <v>1.3034499999999999E-2</v>
      </c>
      <c r="BQ60" s="703">
        <v>1.26813E-2</v>
      </c>
      <c r="BR60" s="703">
        <v>1.16382E-2</v>
      </c>
      <c r="BS60" s="703">
        <v>9.9830100000000005E-3</v>
      </c>
      <c r="BT60" s="703">
        <v>1.17322E-2</v>
      </c>
      <c r="BU60" s="703">
        <v>1.2398899999999999E-2</v>
      </c>
      <c r="BV60" s="703">
        <v>1.5829900000000001E-2</v>
      </c>
    </row>
    <row r="61" spans="1:74" ht="11.15" customHeight="1" x14ac:dyDescent="0.25">
      <c r="A61" s="499" t="s">
        <v>1254</v>
      </c>
      <c r="B61" s="502" t="s">
        <v>1321</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0.54636906600000001</v>
      </c>
      <c r="AN61" s="702">
        <v>0.58110189700000003</v>
      </c>
      <c r="AO61" s="702">
        <v>0.71843263099999999</v>
      </c>
      <c r="AP61" s="702">
        <v>0.72705067499999998</v>
      </c>
      <c r="AQ61" s="702">
        <v>0.847773518</v>
      </c>
      <c r="AR61" s="702">
        <v>0.78604344599999998</v>
      </c>
      <c r="AS61" s="702">
        <v>0.81164508099999999</v>
      </c>
      <c r="AT61" s="702">
        <v>0.79724250600000002</v>
      </c>
      <c r="AU61" s="702">
        <v>0.67961790099999997</v>
      </c>
      <c r="AV61" s="702">
        <v>0.61685155199999997</v>
      </c>
      <c r="AW61" s="702">
        <v>0.60355899599999996</v>
      </c>
      <c r="AX61" s="702">
        <v>0.67910663100000002</v>
      </c>
      <c r="AY61" s="702">
        <v>0.73189328399999998</v>
      </c>
      <c r="AZ61" s="702">
        <v>0.74099853599999999</v>
      </c>
      <c r="BA61" s="702">
        <v>0.92496622799999995</v>
      </c>
      <c r="BB61" s="702">
        <v>1.024373786</v>
      </c>
      <c r="BC61" s="702">
        <v>1.175807923</v>
      </c>
      <c r="BD61" s="702">
        <v>0.95931004900000005</v>
      </c>
      <c r="BE61" s="702">
        <v>0.99514295799999997</v>
      </c>
      <c r="BF61" s="702">
        <v>0.97266559100000005</v>
      </c>
      <c r="BG61" s="702">
        <v>0.97553140000000005</v>
      </c>
      <c r="BH61" s="702">
        <v>0.97757720000000004</v>
      </c>
      <c r="BI61" s="703">
        <v>0.82169879999999995</v>
      </c>
      <c r="BJ61" s="703">
        <v>0.87274949999999996</v>
      </c>
      <c r="BK61" s="703">
        <v>0.92725310000000005</v>
      </c>
      <c r="BL61" s="703">
        <v>0.99877640000000001</v>
      </c>
      <c r="BM61" s="703">
        <v>1.1968700000000001</v>
      </c>
      <c r="BN61" s="703">
        <v>1.2003870000000001</v>
      </c>
      <c r="BO61" s="703">
        <v>1.1980869999999999</v>
      </c>
      <c r="BP61" s="703">
        <v>0.96128219999999998</v>
      </c>
      <c r="BQ61" s="703">
        <v>1.1006469999999999</v>
      </c>
      <c r="BR61" s="703">
        <v>1.056516</v>
      </c>
      <c r="BS61" s="703">
        <v>1.0556749999999999</v>
      </c>
      <c r="BT61" s="703">
        <v>1.028824</v>
      </c>
      <c r="BU61" s="703">
        <v>0.88824479999999995</v>
      </c>
      <c r="BV61" s="703">
        <v>0.90791880000000003</v>
      </c>
    </row>
    <row r="62" spans="1:74" ht="11.15" customHeight="1" x14ac:dyDescent="0.25">
      <c r="A62" s="499" t="s">
        <v>1255</v>
      </c>
      <c r="B62" s="500" t="s">
        <v>1322</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0.32732328599999999</v>
      </c>
      <c r="AN62" s="702">
        <v>0.32055957899999998</v>
      </c>
      <c r="AO62" s="702">
        <v>0.23666685700000001</v>
      </c>
      <c r="AP62" s="702">
        <v>0.229745214</v>
      </c>
      <c r="AQ62" s="702">
        <v>0.226637904</v>
      </c>
      <c r="AR62" s="702">
        <v>0.31995322700000001</v>
      </c>
      <c r="AS62" s="702">
        <v>0.35020248900000001</v>
      </c>
      <c r="AT62" s="702">
        <v>0.322676083</v>
      </c>
      <c r="AU62" s="702">
        <v>0.233326318</v>
      </c>
      <c r="AV62" s="702">
        <v>0.23125838000000001</v>
      </c>
      <c r="AW62" s="702">
        <v>0.20988504799999999</v>
      </c>
      <c r="AX62" s="702">
        <v>0.253884006</v>
      </c>
      <c r="AY62" s="702">
        <v>0.24587439999999999</v>
      </c>
      <c r="AZ62" s="702">
        <v>0.33067110300000002</v>
      </c>
      <c r="BA62" s="702">
        <v>0.21883892899999999</v>
      </c>
      <c r="BB62" s="702">
        <v>0.252576939</v>
      </c>
      <c r="BC62" s="702">
        <v>0.2329271</v>
      </c>
      <c r="BD62" s="702">
        <v>0.24713380099999999</v>
      </c>
      <c r="BE62" s="702">
        <v>0.21827920100000001</v>
      </c>
      <c r="BF62" s="702">
        <v>0.22990107400000001</v>
      </c>
      <c r="BG62" s="702">
        <v>0.29663810000000002</v>
      </c>
      <c r="BH62" s="702">
        <v>0.2053642</v>
      </c>
      <c r="BI62" s="703">
        <v>0.18955630000000001</v>
      </c>
      <c r="BJ62" s="703">
        <v>0.26506750000000001</v>
      </c>
      <c r="BK62" s="703">
        <v>0.28660419999999998</v>
      </c>
      <c r="BL62" s="703">
        <v>0.29891259999999997</v>
      </c>
      <c r="BM62" s="703">
        <v>0.2245993</v>
      </c>
      <c r="BN62" s="703">
        <v>0.25012469999999998</v>
      </c>
      <c r="BO62" s="703">
        <v>0.249196</v>
      </c>
      <c r="BP62" s="703">
        <v>0.29521380000000003</v>
      </c>
      <c r="BQ62" s="703">
        <v>0.27240049999999999</v>
      </c>
      <c r="BR62" s="703">
        <v>0.27290619999999999</v>
      </c>
      <c r="BS62" s="703">
        <v>0.26032670000000002</v>
      </c>
      <c r="BT62" s="703">
        <v>0.1985488</v>
      </c>
      <c r="BU62" s="703">
        <v>0.21265039999999999</v>
      </c>
      <c r="BV62" s="703">
        <v>0.27091500000000002</v>
      </c>
    </row>
    <row r="63" spans="1:74" ht="11.15" customHeight="1" x14ac:dyDescent="0.25">
      <c r="A63" s="499" t="s">
        <v>1256</v>
      </c>
      <c r="B63" s="502" t="s">
        <v>1222</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17.367124402999998</v>
      </c>
      <c r="AN63" s="702">
        <v>16.396498151999999</v>
      </c>
      <c r="AO63" s="702">
        <v>18.357074358999999</v>
      </c>
      <c r="AP63" s="702">
        <v>18.329984514</v>
      </c>
      <c r="AQ63" s="702">
        <v>19.575461679</v>
      </c>
      <c r="AR63" s="702">
        <v>22.114937935</v>
      </c>
      <c r="AS63" s="702">
        <v>23.741932941999998</v>
      </c>
      <c r="AT63" s="702">
        <v>23.938358027</v>
      </c>
      <c r="AU63" s="702">
        <v>21.644159109</v>
      </c>
      <c r="AV63" s="702">
        <v>20.874739362</v>
      </c>
      <c r="AW63" s="702">
        <v>17.356339149</v>
      </c>
      <c r="AX63" s="702">
        <v>16.972603026000002</v>
      </c>
      <c r="AY63" s="702">
        <v>16.773722268</v>
      </c>
      <c r="AZ63" s="702">
        <v>16.138683599</v>
      </c>
      <c r="BA63" s="702">
        <v>17.355230438</v>
      </c>
      <c r="BB63" s="702">
        <v>17.845850827</v>
      </c>
      <c r="BC63" s="702">
        <v>20.734796581000001</v>
      </c>
      <c r="BD63" s="702">
        <v>21.594739569000001</v>
      </c>
      <c r="BE63" s="702">
        <v>23.25957335</v>
      </c>
      <c r="BF63" s="702">
        <v>24.163807268999999</v>
      </c>
      <c r="BG63" s="702">
        <v>21.324619999999999</v>
      </c>
      <c r="BH63" s="702">
        <v>19.448979999999999</v>
      </c>
      <c r="BI63" s="703">
        <v>16.643660000000001</v>
      </c>
      <c r="BJ63" s="703">
        <v>17.05735</v>
      </c>
      <c r="BK63" s="703">
        <v>16.49531</v>
      </c>
      <c r="BL63" s="703">
        <v>15.38153</v>
      </c>
      <c r="BM63" s="703">
        <v>16.679770000000001</v>
      </c>
      <c r="BN63" s="703">
        <v>18.02413</v>
      </c>
      <c r="BO63" s="703">
        <v>20.391449999999999</v>
      </c>
      <c r="BP63" s="703">
        <v>21.606729999999999</v>
      </c>
      <c r="BQ63" s="703">
        <v>22.583559999999999</v>
      </c>
      <c r="BR63" s="703">
        <v>23.979389999999999</v>
      </c>
      <c r="BS63" s="703">
        <v>21.826920000000001</v>
      </c>
      <c r="BT63" s="703">
        <v>20.30123</v>
      </c>
      <c r="BU63" s="703">
        <v>17.575569999999999</v>
      </c>
      <c r="BV63" s="703">
        <v>18.104900000000001</v>
      </c>
    </row>
    <row r="64" spans="1:74" ht="11.15" customHeight="1" x14ac:dyDescent="0.25">
      <c r="A64" s="504" t="s">
        <v>1257</v>
      </c>
      <c r="B64" s="505" t="s">
        <v>1323</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16.407361322</v>
      </c>
      <c r="AN64" s="521">
        <v>15.850294484000001</v>
      </c>
      <c r="AO64" s="521">
        <v>17.957680203999999</v>
      </c>
      <c r="AP64" s="521">
        <v>17.742412723000001</v>
      </c>
      <c r="AQ64" s="521">
        <v>17.012104357999998</v>
      </c>
      <c r="AR64" s="521">
        <v>19.568122500000001</v>
      </c>
      <c r="AS64" s="521">
        <v>24.750654235999999</v>
      </c>
      <c r="AT64" s="521">
        <v>24.962381222000001</v>
      </c>
      <c r="AU64" s="521">
        <v>22.258486474000001</v>
      </c>
      <c r="AV64" s="521">
        <v>21.266520246999999</v>
      </c>
      <c r="AW64" s="521">
        <v>17.648375855000001</v>
      </c>
      <c r="AX64" s="521">
        <v>17.370736853</v>
      </c>
      <c r="AY64" s="521">
        <v>16.867990876</v>
      </c>
      <c r="AZ64" s="521">
        <v>16.128469917</v>
      </c>
      <c r="BA64" s="521">
        <v>17.647311321</v>
      </c>
      <c r="BB64" s="521">
        <v>17.346256518000001</v>
      </c>
      <c r="BC64" s="521">
        <v>18.220863645000001</v>
      </c>
      <c r="BD64" s="521">
        <v>19.345001934999999</v>
      </c>
      <c r="BE64" s="521">
        <v>23.995581849000001</v>
      </c>
      <c r="BF64" s="521">
        <v>22.843509999999998</v>
      </c>
      <c r="BG64" s="521">
        <v>21.348839999999999</v>
      </c>
      <c r="BH64" s="521">
        <v>19.937349999999999</v>
      </c>
      <c r="BI64" s="522">
        <v>16.412960000000002</v>
      </c>
      <c r="BJ64" s="522">
        <v>16.8432</v>
      </c>
      <c r="BK64" s="522">
        <v>16.693909999999999</v>
      </c>
      <c r="BL64" s="522">
        <v>14.718249999999999</v>
      </c>
      <c r="BM64" s="522">
        <v>16.378740000000001</v>
      </c>
      <c r="BN64" s="522">
        <v>17.149149999999999</v>
      </c>
      <c r="BO64" s="522">
        <v>20.109719999999999</v>
      </c>
      <c r="BP64" s="522">
        <v>21.709</v>
      </c>
      <c r="BQ64" s="522">
        <v>23.02908</v>
      </c>
      <c r="BR64" s="522">
        <v>23.173780000000001</v>
      </c>
      <c r="BS64" s="522">
        <v>21.104230000000001</v>
      </c>
      <c r="BT64" s="522">
        <v>19.406549999999999</v>
      </c>
      <c r="BU64" s="522">
        <v>16.31531</v>
      </c>
      <c r="BV64" s="522">
        <v>16.93938</v>
      </c>
    </row>
    <row r="65" spans="1:74" ht="12" customHeight="1" x14ac:dyDescent="0.3">
      <c r="A65" s="493"/>
      <c r="B65" s="820" t="s">
        <v>1384</v>
      </c>
      <c r="C65" s="821"/>
      <c r="D65" s="821"/>
      <c r="E65" s="821"/>
      <c r="F65" s="821"/>
      <c r="G65" s="821"/>
      <c r="H65" s="821"/>
      <c r="I65" s="821"/>
      <c r="J65" s="821"/>
      <c r="K65" s="821"/>
      <c r="L65" s="821"/>
      <c r="M65" s="821"/>
      <c r="N65" s="821"/>
      <c r="O65" s="821"/>
      <c r="P65" s="821"/>
      <c r="Q65" s="821"/>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 customHeight="1" x14ac:dyDescent="0.3">
      <c r="A66" s="493"/>
      <c r="B66" s="820" t="s">
        <v>1385</v>
      </c>
      <c r="C66" s="821"/>
      <c r="D66" s="821"/>
      <c r="E66" s="821"/>
      <c r="F66" s="821"/>
      <c r="G66" s="821"/>
      <c r="H66" s="821"/>
      <c r="I66" s="821"/>
      <c r="J66" s="821"/>
      <c r="K66" s="821"/>
      <c r="L66" s="821"/>
      <c r="M66" s="821"/>
      <c r="N66" s="821"/>
      <c r="O66" s="821"/>
      <c r="P66" s="821"/>
      <c r="Q66" s="821"/>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20" t="s">
        <v>1386</v>
      </c>
      <c r="C67" s="821"/>
      <c r="D67" s="821"/>
      <c r="E67" s="821"/>
      <c r="F67" s="821"/>
      <c r="G67" s="821"/>
      <c r="H67" s="821"/>
      <c r="I67" s="821"/>
      <c r="J67" s="821"/>
      <c r="K67" s="821"/>
      <c r="L67" s="821"/>
      <c r="M67" s="821"/>
      <c r="N67" s="821"/>
      <c r="O67" s="821"/>
      <c r="P67" s="821"/>
      <c r="Q67" s="821"/>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20" t="s">
        <v>1387</v>
      </c>
      <c r="C68" s="821"/>
      <c r="D68" s="821"/>
      <c r="E68" s="821"/>
      <c r="F68" s="821"/>
      <c r="G68" s="821"/>
      <c r="H68" s="821"/>
      <c r="I68" s="821"/>
      <c r="J68" s="821"/>
      <c r="K68" s="821"/>
      <c r="L68" s="821"/>
      <c r="M68" s="821"/>
      <c r="N68" s="821"/>
      <c r="O68" s="821"/>
      <c r="P68" s="821"/>
      <c r="Q68" s="821"/>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20" t="s">
        <v>1388</v>
      </c>
      <c r="C69" s="821"/>
      <c r="D69" s="821"/>
      <c r="E69" s="821"/>
      <c r="F69" s="821"/>
      <c r="G69" s="821"/>
      <c r="H69" s="821"/>
      <c r="I69" s="821"/>
      <c r="J69" s="821"/>
      <c r="K69" s="821"/>
      <c r="L69" s="821"/>
      <c r="M69" s="821"/>
      <c r="N69" s="821"/>
      <c r="O69" s="821"/>
      <c r="P69" s="821"/>
      <c r="Q69" s="821"/>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20" t="s">
        <v>1389</v>
      </c>
      <c r="C70" s="821"/>
      <c r="D70" s="821"/>
      <c r="E70" s="821"/>
      <c r="F70" s="821"/>
      <c r="G70" s="821"/>
      <c r="H70" s="821"/>
      <c r="I70" s="821"/>
      <c r="J70" s="821"/>
      <c r="K70" s="821"/>
      <c r="L70" s="821"/>
      <c r="M70" s="821"/>
      <c r="N70" s="821"/>
      <c r="O70" s="821"/>
      <c r="P70" s="821"/>
      <c r="Q70" s="821"/>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23" t="str">
        <f>"Notes: "&amp;"EIA completed modeling and analysis for this report on " &amp;Dates!D2&amp;"."</f>
        <v>Notes: EIA completed modeling and analysis for this report on Thursday November 4,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 customHeight="1" x14ac:dyDescent="0.3">
      <c r="A72" s="507"/>
      <c r="B72" s="756" t="s">
        <v>353</v>
      </c>
      <c r="C72" s="763"/>
      <c r="D72" s="763"/>
      <c r="E72" s="763"/>
      <c r="F72" s="763"/>
      <c r="G72" s="763"/>
      <c r="H72" s="763"/>
      <c r="I72" s="763"/>
      <c r="J72" s="763"/>
      <c r="K72" s="763"/>
      <c r="L72" s="763"/>
      <c r="M72" s="763"/>
      <c r="N72" s="763"/>
      <c r="O72" s="763"/>
      <c r="P72" s="763"/>
      <c r="Q72" s="763"/>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 customHeight="1" x14ac:dyDescent="0.3">
      <c r="A73" s="507"/>
      <c r="B73" s="823" t="s">
        <v>1383</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 customHeight="1" x14ac:dyDescent="0.3">
      <c r="A74" s="507"/>
      <c r="B74" s="819" t="s">
        <v>1372</v>
      </c>
      <c r="C74" s="819"/>
      <c r="D74" s="819"/>
      <c r="E74" s="819"/>
      <c r="F74" s="819"/>
      <c r="G74" s="819"/>
      <c r="H74" s="819"/>
      <c r="I74" s="819"/>
      <c r="J74" s="819"/>
      <c r="K74" s="819"/>
      <c r="L74" s="819"/>
      <c r="M74" s="819"/>
      <c r="N74" s="819"/>
      <c r="O74" s="819"/>
      <c r="P74" s="819"/>
      <c r="Q74" s="819"/>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9"/>
      <c r="C75" s="819"/>
      <c r="D75" s="819"/>
      <c r="E75" s="819"/>
      <c r="F75" s="819"/>
      <c r="G75" s="819"/>
      <c r="H75" s="819"/>
      <c r="I75" s="819"/>
      <c r="J75" s="819"/>
      <c r="K75" s="819"/>
      <c r="L75" s="819"/>
      <c r="M75" s="819"/>
      <c r="N75" s="819"/>
      <c r="O75" s="819"/>
      <c r="P75" s="819"/>
      <c r="Q75" s="819"/>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71" t="s">
        <v>1380</v>
      </c>
      <c r="C76" s="742"/>
      <c r="D76" s="742"/>
      <c r="E76" s="742"/>
      <c r="F76" s="742"/>
      <c r="G76" s="742"/>
      <c r="H76" s="742"/>
      <c r="I76" s="742"/>
      <c r="J76" s="742"/>
      <c r="K76" s="742"/>
      <c r="L76" s="742"/>
      <c r="M76" s="742"/>
      <c r="N76" s="742"/>
      <c r="O76" s="742"/>
      <c r="P76" s="742"/>
      <c r="Q76" s="742"/>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6328125" style="491" customWidth="1"/>
    <col min="2" max="2" width="26.1796875" style="491" customWidth="1"/>
    <col min="3" max="55" width="6.6328125" style="491" customWidth="1"/>
    <col min="56" max="58" width="6.6328125" style="627" customWidth="1"/>
    <col min="59" max="74" width="6.6328125" style="491" customWidth="1"/>
    <col min="75" max="249" width="11" style="491"/>
    <col min="250" max="250" width="1.6328125" style="491" customWidth="1"/>
    <col min="251" max="16384" width="11" style="491"/>
  </cols>
  <sheetData>
    <row r="1" spans="1:74" ht="12.75" customHeight="1" x14ac:dyDescent="0.3">
      <c r="A1" s="766" t="s">
        <v>798</v>
      </c>
      <c r="B1" s="490" t="s">
        <v>1362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7"/>
      <c r="B2" s="486" t="str">
        <f>"U.S. Energy Information Administration  |  Short-Term Energy Outlook  - "&amp;Dates!D1</f>
        <v>U.S. Energy Information Administration  |  Short-Term Energy Outlook  - November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5">
      <c r="A4" s="517"/>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517"/>
      <c r="B5" s="131" t="s">
        <v>1341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5" customHeight="1" x14ac:dyDescent="0.25">
      <c r="A6" s="499" t="s">
        <v>1258</v>
      </c>
      <c r="B6" s="500" t="s">
        <v>84</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15.910771754000001</v>
      </c>
      <c r="AN6" s="702">
        <v>14.098088000000001</v>
      </c>
      <c r="AO6" s="702">
        <v>13.92422052</v>
      </c>
      <c r="AP6" s="702">
        <v>12.521061825</v>
      </c>
      <c r="AQ6" s="702">
        <v>13.549249496</v>
      </c>
      <c r="AR6" s="702">
        <v>17.147557083999999</v>
      </c>
      <c r="AS6" s="702">
        <v>22.433583508000002</v>
      </c>
      <c r="AT6" s="702">
        <v>18.083068569000002</v>
      </c>
      <c r="AU6" s="702">
        <v>12.932168052</v>
      </c>
      <c r="AV6" s="702">
        <v>14.043503919999999</v>
      </c>
      <c r="AW6" s="702">
        <v>10.556261524</v>
      </c>
      <c r="AX6" s="702">
        <v>13.075228326</v>
      </c>
      <c r="AY6" s="702">
        <v>12.161899057999999</v>
      </c>
      <c r="AZ6" s="702">
        <v>11.726725334999999</v>
      </c>
      <c r="BA6" s="702">
        <v>10.581147273999999</v>
      </c>
      <c r="BB6" s="702">
        <v>12.458295809000001</v>
      </c>
      <c r="BC6" s="702">
        <v>10.880660532</v>
      </c>
      <c r="BD6" s="702">
        <v>16.908121470000001</v>
      </c>
      <c r="BE6" s="702">
        <v>18.017829299999999</v>
      </c>
      <c r="BF6" s="702">
        <v>18.607249458999998</v>
      </c>
      <c r="BG6" s="702">
        <v>12.668810000000001</v>
      </c>
      <c r="BH6" s="702">
        <v>13.16924</v>
      </c>
      <c r="BI6" s="703">
        <v>9.4776260000000008</v>
      </c>
      <c r="BJ6" s="703">
        <v>10.95562</v>
      </c>
      <c r="BK6" s="703">
        <v>11.002660000000001</v>
      </c>
      <c r="BL6" s="703">
        <v>9.9527199999999993</v>
      </c>
      <c r="BM6" s="703">
        <v>10.04461</v>
      </c>
      <c r="BN6" s="703">
        <v>11.16935</v>
      </c>
      <c r="BO6" s="703">
        <v>11.318099999999999</v>
      </c>
      <c r="BP6" s="703">
        <v>15.187720000000001</v>
      </c>
      <c r="BQ6" s="703">
        <v>18.73884</v>
      </c>
      <c r="BR6" s="703">
        <v>17.632459999999998</v>
      </c>
      <c r="BS6" s="703">
        <v>12.40033</v>
      </c>
      <c r="BT6" s="703">
        <v>11.62434</v>
      </c>
      <c r="BU6" s="703">
        <v>8.9623190000000008</v>
      </c>
      <c r="BV6" s="703">
        <v>12.430730000000001</v>
      </c>
    </row>
    <row r="7" spans="1:74" ht="11.15" customHeight="1" x14ac:dyDescent="0.25">
      <c r="A7" s="499" t="s">
        <v>1259</v>
      </c>
      <c r="B7" s="500" t="s">
        <v>83</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19.267532693</v>
      </c>
      <c r="AN7" s="702">
        <v>16.846362078999999</v>
      </c>
      <c r="AO7" s="702">
        <v>14.930485889</v>
      </c>
      <c r="AP7" s="702">
        <v>10.958939709999999</v>
      </c>
      <c r="AQ7" s="702">
        <v>12.324835123</v>
      </c>
      <c r="AR7" s="702">
        <v>17.845405237000001</v>
      </c>
      <c r="AS7" s="702">
        <v>24.885310707999999</v>
      </c>
      <c r="AT7" s="702">
        <v>25.052199977000001</v>
      </c>
      <c r="AU7" s="702">
        <v>18.530795266999998</v>
      </c>
      <c r="AV7" s="702">
        <v>17.216842377999999</v>
      </c>
      <c r="AW7" s="702">
        <v>18.146367588</v>
      </c>
      <c r="AX7" s="702">
        <v>22.401807689000002</v>
      </c>
      <c r="AY7" s="702">
        <v>25.292085327999999</v>
      </c>
      <c r="AZ7" s="702">
        <v>25.640356064999999</v>
      </c>
      <c r="BA7" s="702">
        <v>18.773020913</v>
      </c>
      <c r="BB7" s="702">
        <v>16.109100493</v>
      </c>
      <c r="BC7" s="702">
        <v>19.374671534000001</v>
      </c>
      <c r="BD7" s="702">
        <v>24.606453081000002</v>
      </c>
      <c r="BE7" s="702">
        <v>29.291719748999999</v>
      </c>
      <c r="BF7" s="702">
        <v>30.027179687</v>
      </c>
      <c r="BG7" s="702">
        <v>22.352150000000002</v>
      </c>
      <c r="BH7" s="702">
        <v>18.7622</v>
      </c>
      <c r="BI7" s="703">
        <v>19.6813</v>
      </c>
      <c r="BJ7" s="703">
        <v>25.991420000000002</v>
      </c>
      <c r="BK7" s="703">
        <v>28.14265</v>
      </c>
      <c r="BL7" s="703">
        <v>23.31043</v>
      </c>
      <c r="BM7" s="703">
        <v>19.683959999999999</v>
      </c>
      <c r="BN7" s="703">
        <v>17.265999999999998</v>
      </c>
      <c r="BO7" s="703">
        <v>19.650110000000002</v>
      </c>
      <c r="BP7" s="703">
        <v>23.64461</v>
      </c>
      <c r="BQ7" s="703">
        <v>28.128489999999999</v>
      </c>
      <c r="BR7" s="703">
        <v>27.679939999999998</v>
      </c>
      <c r="BS7" s="703">
        <v>19.0001</v>
      </c>
      <c r="BT7" s="703">
        <v>18.509129999999999</v>
      </c>
      <c r="BU7" s="703">
        <v>18.542090000000002</v>
      </c>
      <c r="BV7" s="703">
        <v>24.493020000000001</v>
      </c>
    </row>
    <row r="8" spans="1:74" ht="11.15" customHeight="1" x14ac:dyDescent="0.25">
      <c r="A8" s="499" t="s">
        <v>1260</v>
      </c>
      <c r="B8" s="502" t="s">
        <v>86</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7.7380040000000001</v>
      </c>
      <c r="BB8" s="702">
        <v>6.8704140000000002</v>
      </c>
      <c r="BC8" s="702">
        <v>7.5758650000000003</v>
      </c>
      <c r="BD8" s="702">
        <v>8.1063179999999999</v>
      </c>
      <c r="BE8" s="702">
        <v>8.1933089999999993</v>
      </c>
      <c r="BF8" s="702">
        <v>8.8817450000000004</v>
      </c>
      <c r="BG8" s="702">
        <v>8.0984200000000008</v>
      </c>
      <c r="BH8" s="702">
        <v>7.0119800000000003</v>
      </c>
      <c r="BI8" s="703">
        <v>7.58805</v>
      </c>
      <c r="BJ8" s="703">
        <v>8.3762299999999996</v>
      </c>
      <c r="BK8" s="703">
        <v>8.6278900000000007</v>
      </c>
      <c r="BL8" s="703">
        <v>7.5445399999999996</v>
      </c>
      <c r="BM8" s="703">
        <v>7.6067600000000004</v>
      </c>
      <c r="BN8" s="703">
        <v>5.7666000000000004</v>
      </c>
      <c r="BO8" s="703">
        <v>8.0807300000000009</v>
      </c>
      <c r="BP8" s="703">
        <v>8.3495699999999999</v>
      </c>
      <c r="BQ8" s="703">
        <v>8.0563900000000004</v>
      </c>
      <c r="BR8" s="703">
        <v>8.0563900000000004</v>
      </c>
      <c r="BS8" s="703">
        <v>7.6038300000000003</v>
      </c>
      <c r="BT8" s="703">
        <v>7.3331099999999996</v>
      </c>
      <c r="BU8" s="703">
        <v>7.6191700000000004</v>
      </c>
      <c r="BV8" s="703">
        <v>8.0563900000000004</v>
      </c>
    </row>
    <row r="9" spans="1:74" ht="11.15" customHeight="1" x14ac:dyDescent="0.25">
      <c r="A9" s="499" t="s">
        <v>1261</v>
      </c>
      <c r="B9" s="502" t="s">
        <v>1218</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1.038764383</v>
      </c>
      <c r="AN9" s="702">
        <v>1.0785001009999999</v>
      </c>
      <c r="AO9" s="702">
        <v>0.95396209600000004</v>
      </c>
      <c r="AP9" s="702">
        <v>0.88745502799999998</v>
      </c>
      <c r="AQ9" s="702">
        <v>1.180502835</v>
      </c>
      <c r="AR9" s="702">
        <v>1.1066137039999999</v>
      </c>
      <c r="AS9" s="702">
        <v>1.0919575269999999</v>
      </c>
      <c r="AT9" s="702">
        <v>0.95572069500000001</v>
      </c>
      <c r="AU9" s="702">
        <v>0.79349842500000001</v>
      </c>
      <c r="AV9" s="702">
        <v>0.74688465999999998</v>
      </c>
      <c r="AW9" s="702">
        <v>0.92609458700000002</v>
      </c>
      <c r="AX9" s="702">
        <v>1.006461912</v>
      </c>
      <c r="AY9" s="702">
        <v>1.0972651419999999</v>
      </c>
      <c r="AZ9" s="702">
        <v>0.91993462500000001</v>
      </c>
      <c r="BA9" s="702">
        <v>0.82950521899999996</v>
      </c>
      <c r="BB9" s="702">
        <v>0.79344189799999998</v>
      </c>
      <c r="BC9" s="702">
        <v>1.00348367</v>
      </c>
      <c r="BD9" s="702">
        <v>1.071300253</v>
      </c>
      <c r="BE9" s="702">
        <v>0.96938597999999998</v>
      </c>
      <c r="BF9" s="702">
        <v>0.92897562300000003</v>
      </c>
      <c r="BG9" s="702">
        <v>0.77561749999999996</v>
      </c>
      <c r="BH9" s="702">
        <v>0.77946280000000001</v>
      </c>
      <c r="BI9" s="703">
        <v>0.75689589999999995</v>
      </c>
      <c r="BJ9" s="703">
        <v>0.75715710000000003</v>
      </c>
      <c r="BK9" s="703">
        <v>0.83187800000000001</v>
      </c>
      <c r="BL9" s="703">
        <v>0.73213499999999998</v>
      </c>
      <c r="BM9" s="703">
        <v>0.85311680000000001</v>
      </c>
      <c r="BN9" s="703">
        <v>0.93184359999999999</v>
      </c>
      <c r="BO9" s="703">
        <v>0.92933310000000002</v>
      </c>
      <c r="BP9" s="703">
        <v>0.9387491</v>
      </c>
      <c r="BQ9" s="703">
        <v>0.86941950000000001</v>
      </c>
      <c r="BR9" s="703">
        <v>0.76656769999999996</v>
      </c>
      <c r="BS9" s="703">
        <v>0.66324810000000001</v>
      </c>
      <c r="BT9" s="703">
        <v>0.69644530000000004</v>
      </c>
      <c r="BU9" s="703">
        <v>0.69945650000000004</v>
      </c>
      <c r="BV9" s="703">
        <v>0.71472139999999995</v>
      </c>
    </row>
    <row r="10" spans="1:74" ht="11.15" customHeight="1" x14ac:dyDescent="0.25">
      <c r="A10" s="499" t="s">
        <v>1262</v>
      </c>
      <c r="B10" s="502" t="s">
        <v>1321</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6.3152033049999998</v>
      </c>
      <c r="AN10" s="702">
        <v>7.2560986119999997</v>
      </c>
      <c r="AO10" s="702">
        <v>7.2541882229999999</v>
      </c>
      <c r="AP10" s="702">
        <v>7.1212820649999999</v>
      </c>
      <c r="AQ10" s="702">
        <v>6.4858451349999999</v>
      </c>
      <c r="AR10" s="702">
        <v>6.521545004</v>
      </c>
      <c r="AS10" s="702">
        <v>4.5238248089999997</v>
      </c>
      <c r="AT10" s="702">
        <v>5.2250098210000004</v>
      </c>
      <c r="AU10" s="702">
        <v>6.4114805080000004</v>
      </c>
      <c r="AV10" s="702">
        <v>7.4449178109999998</v>
      </c>
      <c r="AW10" s="702">
        <v>8.845458356</v>
      </c>
      <c r="AX10" s="702">
        <v>7.8858092150000001</v>
      </c>
      <c r="AY10" s="702">
        <v>7.4420557729999999</v>
      </c>
      <c r="AZ10" s="702">
        <v>7.0586430910000004</v>
      </c>
      <c r="BA10" s="702">
        <v>9.7655238299999994</v>
      </c>
      <c r="BB10" s="702">
        <v>8.9386869299999994</v>
      </c>
      <c r="BC10" s="702">
        <v>7.956622565</v>
      </c>
      <c r="BD10" s="702">
        <v>6.3497082540000003</v>
      </c>
      <c r="BE10" s="702">
        <v>5.1942326110000003</v>
      </c>
      <c r="BF10" s="702">
        <v>6.0214627800000002</v>
      </c>
      <c r="BG10" s="702">
        <v>7.5155570000000003</v>
      </c>
      <c r="BH10" s="702">
        <v>8.6629140000000007</v>
      </c>
      <c r="BI10" s="703">
        <v>10.46697</v>
      </c>
      <c r="BJ10" s="703">
        <v>8.7699499999999997</v>
      </c>
      <c r="BK10" s="703">
        <v>8.1761859999999995</v>
      </c>
      <c r="BL10" s="703">
        <v>7.8136559999999999</v>
      </c>
      <c r="BM10" s="703">
        <v>10.518129999999999</v>
      </c>
      <c r="BN10" s="703">
        <v>9.6261220000000005</v>
      </c>
      <c r="BO10" s="703">
        <v>8.5952269999999995</v>
      </c>
      <c r="BP10" s="703">
        <v>6.9430769999999997</v>
      </c>
      <c r="BQ10" s="703">
        <v>5.7251430000000001</v>
      </c>
      <c r="BR10" s="703">
        <v>6.3252329999999999</v>
      </c>
      <c r="BS10" s="703">
        <v>7.9160320000000004</v>
      </c>
      <c r="BT10" s="703">
        <v>8.9628599999999992</v>
      </c>
      <c r="BU10" s="703">
        <v>10.99888</v>
      </c>
      <c r="BV10" s="703">
        <v>8.8266399999999994</v>
      </c>
    </row>
    <row r="11" spans="1:74" ht="11.15" customHeight="1" x14ac:dyDescent="0.25">
      <c r="A11" s="499" t="s">
        <v>1263</v>
      </c>
      <c r="B11" s="500" t="s">
        <v>1322</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0.49601823900000003</v>
      </c>
      <c r="AN11" s="702">
        <v>0.38008698899999999</v>
      </c>
      <c r="AO11" s="702">
        <v>0.55177256299999999</v>
      </c>
      <c r="AP11" s="702">
        <v>0.39562143</v>
      </c>
      <c r="AQ11" s="702">
        <v>0.392647674</v>
      </c>
      <c r="AR11" s="702">
        <v>0.479095826</v>
      </c>
      <c r="AS11" s="702">
        <v>0.452282189</v>
      </c>
      <c r="AT11" s="702">
        <v>0.51906094000000003</v>
      </c>
      <c r="AU11" s="702">
        <v>0.29633609500000002</v>
      </c>
      <c r="AV11" s="702">
        <v>0.16883242800000001</v>
      </c>
      <c r="AW11" s="702">
        <v>0.42892997100000002</v>
      </c>
      <c r="AX11" s="702">
        <v>0.63750014499999996</v>
      </c>
      <c r="AY11" s="702">
        <v>0.59552102600000001</v>
      </c>
      <c r="AZ11" s="702">
        <v>0.63055137999999999</v>
      </c>
      <c r="BA11" s="702">
        <v>0.57572837200000004</v>
      </c>
      <c r="BB11" s="702">
        <v>0.34595093700000001</v>
      </c>
      <c r="BC11" s="702">
        <v>0.53326479100000002</v>
      </c>
      <c r="BD11" s="702">
        <v>0.45456707000000002</v>
      </c>
      <c r="BE11" s="702">
        <v>0.55961312299999999</v>
      </c>
      <c r="BF11" s="702">
        <v>0.61665470700000002</v>
      </c>
      <c r="BG11" s="702">
        <v>0.36819400000000002</v>
      </c>
      <c r="BH11" s="702">
        <v>0.21047299999999999</v>
      </c>
      <c r="BI11" s="703">
        <v>0.41445369999999998</v>
      </c>
      <c r="BJ11" s="703">
        <v>0.52490320000000001</v>
      </c>
      <c r="BK11" s="703">
        <v>0.57072560000000006</v>
      </c>
      <c r="BL11" s="703">
        <v>0.52664310000000003</v>
      </c>
      <c r="BM11" s="703">
        <v>0.57554590000000005</v>
      </c>
      <c r="BN11" s="703">
        <v>0.37299739999999998</v>
      </c>
      <c r="BO11" s="703">
        <v>0.56343319999999997</v>
      </c>
      <c r="BP11" s="703">
        <v>0.49994519999999998</v>
      </c>
      <c r="BQ11" s="703">
        <v>0.53068720000000003</v>
      </c>
      <c r="BR11" s="703">
        <v>0.57554050000000001</v>
      </c>
      <c r="BS11" s="703">
        <v>0.36873679999999998</v>
      </c>
      <c r="BT11" s="703">
        <v>0.1711973</v>
      </c>
      <c r="BU11" s="703">
        <v>0.37523400000000001</v>
      </c>
      <c r="BV11" s="703">
        <v>0.50195069999999997</v>
      </c>
    </row>
    <row r="12" spans="1:74" ht="11.15" customHeight="1" x14ac:dyDescent="0.25">
      <c r="A12" s="499" t="s">
        <v>1264</v>
      </c>
      <c r="B12" s="500" t="s">
        <v>1222</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52.897538374</v>
      </c>
      <c r="AN12" s="702">
        <v>48.654190780999997</v>
      </c>
      <c r="AO12" s="702">
        <v>45.368691290999998</v>
      </c>
      <c r="AP12" s="702">
        <v>38.776957058000001</v>
      </c>
      <c r="AQ12" s="702">
        <v>41.756579262999999</v>
      </c>
      <c r="AR12" s="702">
        <v>51.240176855000001</v>
      </c>
      <c r="AS12" s="702">
        <v>61.954288740999999</v>
      </c>
      <c r="AT12" s="702">
        <v>57.944112001999997</v>
      </c>
      <c r="AU12" s="702">
        <v>46.679203346999998</v>
      </c>
      <c r="AV12" s="702">
        <v>45.955330197000002</v>
      </c>
      <c r="AW12" s="702">
        <v>45.739180026</v>
      </c>
      <c r="AX12" s="702">
        <v>53.078218286999999</v>
      </c>
      <c r="AY12" s="702">
        <v>54.998760326999999</v>
      </c>
      <c r="AZ12" s="702">
        <v>53.447372496</v>
      </c>
      <c r="BA12" s="702">
        <v>48.262929608</v>
      </c>
      <c r="BB12" s="702">
        <v>45.515890067000001</v>
      </c>
      <c r="BC12" s="702">
        <v>47.324568092</v>
      </c>
      <c r="BD12" s="702">
        <v>57.496468127999997</v>
      </c>
      <c r="BE12" s="702">
        <v>62.226089762999997</v>
      </c>
      <c r="BF12" s="702">
        <v>65.083267255999999</v>
      </c>
      <c r="BG12" s="702">
        <v>51.778750000000002</v>
      </c>
      <c r="BH12" s="702">
        <v>48.59628</v>
      </c>
      <c r="BI12" s="703">
        <v>48.385289999999998</v>
      </c>
      <c r="BJ12" s="703">
        <v>55.375279999999997</v>
      </c>
      <c r="BK12" s="703">
        <v>57.351990000000001</v>
      </c>
      <c r="BL12" s="703">
        <v>49.880119999999998</v>
      </c>
      <c r="BM12" s="703">
        <v>49.282119999999999</v>
      </c>
      <c r="BN12" s="703">
        <v>45.132910000000003</v>
      </c>
      <c r="BO12" s="703">
        <v>49.13693</v>
      </c>
      <c r="BP12" s="703">
        <v>55.563670000000002</v>
      </c>
      <c r="BQ12" s="703">
        <v>62.04898</v>
      </c>
      <c r="BR12" s="703">
        <v>61.03613</v>
      </c>
      <c r="BS12" s="703">
        <v>47.952269999999999</v>
      </c>
      <c r="BT12" s="703">
        <v>47.297080000000001</v>
      </c>
      <c r="BU12" s="703">
        <v>47.197150000000001</v>
      </c>
      <c r="BV12" s="703">
        <v>55.02346</v>
      </c>
    </row>
    <row r="13" spans="1:74" ht="11.15" customHeight="1" x14ac:dyDescent="0.25">
      <c r="A13" s="499" t="s">
        <v>1265</v>
      </c>
      <c r="B13" s="500" t="s">
        <v>1323</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54.245726026</v>
      </c>
      <c r="AN13" s="702">
        <v>50.259899589</v>
      </c>
      <c r="AO13" s="702">
        <v>48.480796257000002</v>
      </c>
      <c r="AP13" s="702">
        <v>41.884420796999997</v>
      </c>
      <c r="AQ13" s="702">
        <v>45.056135441999999</v>
      </c>
      <c r="AR13" s="702">
        <v>54.596066415000003</v>
      </c>
      <c r="AS13" s="702">
        <v>64.425765196</v>
      </c>
      <c r="AT13" s="702">
        <v>60.277554289000001</v>
      </c>
      <c r="AU13" s="702">
        <v>49.742097205999997</v>
      </c>
      <c r="AV13" s="702">
        <v>48.194530000999997</v>
      </c>
      <c r="AW13" s="702">
        <v>47.726876773999997</v>
      </c>
      <c r="AX13" s="702">
        <v>53.850468657</v>
      </c>
      <c r="AY13" s="702">
        <v>55.174083391000003</v>
      </c>
      <c r="AZ13" s="702">
        <v>54.365291738000003</v>
      </c>
      <c r="BA13" s="702">
        <v>49.432430691</v>
      </c>
      <c r="BB13" s="702">
        <v>46.197467109999998</v>
      </c>
      <c r="BC13" s="702">
        <v>49.044809848</v>
      </c>
      <c r="BD13" s="702">
        <v>58.935610582999999</v>
      </c>
      <c r="BE13" s="702">
        <v>62.924175359000003</v>
      </c>
      <c r="BF13" s="702">
        <v>64.684648538000005</v>
      </c>
      <c r="BG13" s="702">
        <v>53.504370000000002</v>
      </c>
      <c r="BH13" s="702">
        <v>49.803260000000002</v>
      </c>
      <c r="BI13" s="703">
        <v>49.199379999999998</v>
      </c>
      <c r="BJ13" s="703">
        <v>55.669040000000003</v>
      </c>
      <c r="BK13" s="703">
        <v>55.792859999999997</v>
      </c>
      <c r="BL13" s="703">
        <v>48.563650000000003</v>
      </c>
      <c r="BM13" s="703">
        <v>49.49644</v>
      </c>
      <c r="BN13" s="703">
        <v>47.120750000000001</v>
      </c>
      <c r="BO13" s="703">
        <v>51.495449999999998</v>
      </c>
      <c r="BP13" s="703">
        <v>57.316589999999998</v>
      </c>
      <c r="BQ13" s="703">
        <v>62.996830000000003</v>
      </c>
      <c r="BR13" s="703">
        <v>62.428469999999997</v>
      </c>
      <c r="BS13" s="703">
        <v>52.494520000000001</v>
      </c>
      <c r="BT13" s="703">
        <v>50.458219999999997</v>
      </c>
      <c r="BU13" s="703">
        <v>49.716900000000003</v>
      </c>
      <c r="BV13" s="703">
        <v>56.810290000000002</v>
      </c>
    </row>
    <row r="14" spans="1:74" ht="11.15" customHeight="1" x14ac:dyDescent="0.25">
      <c r="A14" s="517"/>
      <c r="B14" s="131" t="s">
        <v>1342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333"/>
      <c r="BJ14" s="333"/>
      <c r="BK14" s="333"/>
      <c r="BL14" s="333"/>
      <c r="BM14" s="333"/>
      <c r="BN14" s="333"/>
      <c r="BO14" s="333"/>
      <c r="BP14" s="333"/>
      <c r="BQ14" s="333"/>
      <c r="BR14" s="333"/>
      <c r="BS14" s="333"/>
      <c r="BT14" s="333"/>
      <c r="BU14" s="333"/>
      <c r="BV14" s="333"/>
    </row>
    <row r="15" spans="1:74" ht="11.15" customHeight="1" x14ac:dyDescent="0.25">
      <c r="A15" s="499" t="s">
        <v>1266</v>
      </c>
      <c r="B15" s="500" t="s">
        <v>84</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6.2478565709999998</v>
      </c>
      <c r="AN15" s="702">
        <v>5.7242640690000002</v>
      </c>
      <c r="AO15" s="702">
        <v>5.5121783779999998</v>
      </c>
      <c r="AP15" s="702">
        <v>4.4874516519999998</v>
      </c>
      <c r="AQ15" s="702">
        <v>5.0491568620000002</v>
      </c>
      <c r="AR15" s="702">
        <v>6.7443585910000001</v>
      </c>
      <c r="AS15" s="702">
        <v>9.7129660779999991</v>
      </c>
      <c r="AT15" s="702">
        <v>8.2078510399999995</v>
      </c>
      <c r="AU15" s="702">
        <v>6.288901353</v>
      </c>
      <c r="AV15" s="702">
        <v>5.4113790460000004</v>
      </c>
      <c r="AW15" s="702">
        <v>3.7973660740000001</v>
      </c>
      <c r="AX15" s="702">
        <v>4.461841175</v>
      </c>
      <c r="AY15" s="702">
        <v>4.4935800710000002</v>
      </c>
      <c r="AZ15" s="702">
        <v>4.7861293260000002</v>
      </c>
      <c r="BA15" s="702">
        <v>3.139167107</v>
      </c>
      <c r="BB15" s="702">
        <v>4.0759930390000001</v>
      </c>
      <c r="BC15" s="702">
        <v>4.0136296629999997</v>
      </c>
      <c r="BD15" s="702">
        <v>6.4430485610000003</v>
      </c>
      <c r="BE15" s="702">
        <v>6.957247175</v>
      </c>
      <c r="BF15" s="702">
        <v>7.1299830000000002</v>
      </c>
      <c r="BG15" s="702">
        <v>4.9650509999999999</v>
      </c>
      <c r="BH15" s="702">
        <v>3.802311</v>
      </c>
      <c r="BI15" s="703">
        <v>2.773291</v>
      </c>
      <c r="BJ15" s="703">
        <v>4.5009509999999997</v>
      </c>
      <c r="BK15" s="703">
        <v>4.2399480000000001</v>
      </c>
      <c r="BL15" s="703">
        <v>3.6499519999999999</v>
      </c>
      <c r="BM15" s="703">
        <v>3.0464180000000001</v>
      </c>
      <c r="BN15" s="703">
        <v>3.4622039999999998</v>
      </c>
      <c r="BO15" s="703">
        <v>4.1737989999999998</v>
      </c>
      <c r="BP15" s="703">
        <v>6.6627419999999997</v>
      </c>
      <c r="BQ15" s="703">
        <v>8.753145</v>
      </c>
      <c r="BR15" s="703">
        <v>7.7132120000000004</v>
      </c>
      <c r="BS15" s="703">
        <v>5.2468149999999998</v>
      </c>
      <c r="BT15" s="703">
        <v>4.6559220000000003</v>
      </c>
      <c r="BU15" s="703">
        <v>3.174817</v>
      </c>
      <c r="BV15" s="703">
        <v>5.1032200000000003</v>
      </c>
    </row>
    <row r="16" spans="1:74" ht="11.15" customHeight="1" x14ac:dyDescent="0.25">
      <c r="A16" s="499" t="s">
        <v>1267</v>
      </c>
      <c r="B16" s="500" t="s">
        <v>83</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6.5195912509999996</v>
      </c>
      <c r="AN16" s="702">
        <v>5.8205241839999999</v>
      </c>
      <c r="AO16" s="702">
        <v>4.6905778820000004</v>
      </c>
      <c r="AP16" s="702">
        <v>3.8477055889999998</v>
      </c>
      <c r="AQ16" s="702">
        <v>5.0304581840000004</v>
      </c>
      <c r="AR16" s="702">
        <v>6.8491932210000002</v>
      </c>
      <c r="AS16" s="702">
        <v>9.6706501990000007</v>
      </c>
      <c r="AT16" s="702">
        <v>10.090695586000001</v>
      </c>
      <c r="AU16" s="702">
        <v>6.8967414099999997</v>
      </c>
      <c r="AV16" s="702">
        <v>5.8385569200000003</v>
      </c>
      <c r="AW16" s="702">
        <v>5.7766788780000002</v>
      </c>
      <c r="AX16" s="702">
        <v>8.2060000409999994</v>
      </c>
      <c r="AY16" s="702">
        <v>7.9620342129999999</v>
      </c>
      <c r="AZ16" s="702">
        <v>8.3988561530000005</v>
      </c>
      <c r="BA16" s="702">
        <v>5.4431135050000004</v>
      </c>
      <c r="BB16" s="702">
        <v>4.4867975879999999</v>
      </c>
      <c r="BC16" s="702">
        <v>5.901030811</v>
      </c>
      <c r="BD16" s="702">
        <v>9.403404987</v>
      </c>
      <c r="BE16" s="702">
        <v>11.437400911999999</v>
      </c>
      <c r="BF16" s="702">
        <v>10.985855249</v>
      </c>
      <c r="BG16" s="702">
        <v>8.4921179999999996</v>
      </c>
      <c r="BH16" s="702">
        <v>5.8408470000000001</v>
      </c>
      <c r="BI16" s="703">
        <v>7.1832229999999999</v>
      </c>
      <c r="BJ16" s="703">
        <v>8.8690719999999992</v>
      </c>
      <c r="BK16" s="703">
        <v>9.0824789999999993</v>
      </c>
      <c r="BL16" s="703">
        <v>7.8721509999999997</v>
      </c>
      <c r="BM16" s="703">
        <v>5.5646820000000004</v>
      </c>
      <c r="BN16" s="703">
        <v>4.0137080000000003</v>
      </c>
      <c r="BO16" s="703">
        <v>4.8736009999999998</v>
      </c>
      <c r="BP16" s="703">
        <v>8.0044360000000001</v>
      </c>
      <c r="BQ16" s="703">
        <v>10.44106</v>
      </c>
      <c r="BR16" s="703">
        <v>10.43516</v>
      </c>
      <c r="BS16" s="703">
        <v>8.0637310000000006</v>
      </c>
      <c r="BT16" s="703">
        <v>6.3948700000000001</v>
      </c>
      <c r="BU16" s="703">
        <v>6.6725599999999998</v>
      </c>
      <c r="BV16" s="703">
        <v>8.5249269999999999</v>
      </c>
    </row>
    <row r="17" spans="1:74" ht="11.15" customHeight="1" x14ac:dyDescent="0.25">
      <c r="A17" s="499" t="s">
        <v>1268</v>
      </c>
      <c r="B17" s="502" t="s">
        <v>86</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1.269957</v>
      </c>
      <c r="BB17" s="702">
        <v>0.572048</v>
      </c>
      <c r="BC17" s="702">
        <v>1.0095080000000001</v>
      </c>
      <c r="BD17" s="702">
        <v>1.2044429999999999</v>
      </c>
      <c r="BE17" s="702">
        <v>1.4660550000000001</v>
      </c>
      <c r="BF17" s="702">
        <v>1.3494759999999999</v>
      </c>
      <c r="BG17" s="702">
        <v>1.4453499999999999</v>
      </c>
      <c r="BH17" s="702">
        <v>1.4415500000000001</v>
      </c>
      <c r="BI17" s="703">
        <v>1.43441</v>
      </c>
      <c r="BJ17" s="703">
        <v>1.4822200000000001</v>
      </c>
      <c r="BK17" s="703">
        <v>1.4822200000000001</v>
      </c>
      <c r="BL17" s="703">
        <v>1.3387800000000001</v>
      </c>
      <c r="BM17" s="703">
        <v>1.4822200000000001</v>
      </c>
      <c r="BN17" s="703">
        <v>1.43441</v>
      </c>
      <c r="BO17" s="703">
        <v>1.4822200000000001</v>
      </c>
      <c r="BP17" s="703">
        <v>1.43441</v>
      </c>
      <c r="BQ17" s="703">
        <v>1.4822200000000001</v>
      </c>
      <c r="BR17" s="703">
        <v>1.4822200000000001</v>
      </c>
      <c r="BS17" s="703">
        <v>1.1023099999999999</v>
      </c>
      <c r="BT17" s="703">
        <v>6.429E-2</v>
      </c>
      <c r="BU17" s="703">
        <v>0.97985999999999995</v>
      </c>
      <c r="BV17" s="703">
        <v>1.4822200000000001</v>
      </c>
    </row>
    <row r="18" spans="1:74" ht="11.15" customHeight="1" x14ac:dyDescent="0.25">
      <c r="A18" s="499" t="s">
        <v>1269</v>
      </c>
      <c r="B18" s="502" t="s">
        <v>1218</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1.983911693</v>
      </c>
      <c r="AN18" s="702">
        <v>2.0649727530000002</v>
      </c>
      <c r="AO18" s="702">
        <v>1.8016274539999999</v>
      </c>
      <c r="AP18" s="702">
        <v>1.638636615</v>
      </c>
      <c r="AQ18" s="702">
        <v>2.2459231879999999</v>
      </c>
      <c r="AR18" s="702">
        <v>2.0839241190000002</v>
      </c>
      <c r="AS18" s="702">
        <v>2.0121524420000001</v>
      </c>
      <c r="AT18" s="702">
        <v>1.734184814</v>
      </c>
      <c r="AU18" s="702">
        <v>1.3903023990000001</v>
      </c>
      <c r="AV18" s="702">
        <v>1.3080503779999999</v>
      </c>
      <c r="AW18" s="702">
        <v>1.6750381539999999</v>
      </c>
      <c r="AX18" s="702">
        <v>1.8237068869999999</v>
      </c>
      <c r="AY18" s="702">
        <v>2.0328645839999999</v>
      </c>
      <c r="AZ18" s="702">
        <v>1.7288251020000001</v>
      </c>
      <c r="BA18" s="702">
        <v>1.526870143</v>
      </c>
      <c r="BB18" s="702">
        <v>1.387446851</v>
      </c>
      <c r="BC18" s="702">
        <v>1.782712031</v>
      </c>
      <c r="BD18" s="702">
        <v>1.923587468</v>
      </c>
      <c r="BE18" s="702">
        <v>1.686727817</v>
      </c>
      <c r="BF18" s="702">
        <v>1.6269710260000001</v>
      </c>
      <c r="BG18" s="702">
        <v>1.403416</v>
      </c>
      <c r="BH18" s="702">
        <v>1.2872189999999999</v>
      </c>
      <c r="BI18" s="703">
        <v>1.158833</v>
      </c>
      <c r="BJ18" s="703">
        <v>1.1180019999999999</v>
      </c>
      <c r="BK18" s="703">
        <v>1.3133360000000001</v>
      </c>
      <c r="BL18" s="703">
        <v>1.1353200000000001</v>
      </c>
      <c r="BM18" s="703">
        <v>1.1892480000000001</v>
      </c>
      <c r="BN18" s="703">
        <v>1.342166</v>
      </c>
      <c r="BO18" s="703">
        <v>1.5140279999999999</v>
      </c>
      <c r="BP18" s="703">
        <v>1.43804</v>
      </c>
      <c r="BQ18" s="703">
        <v>1.4784539999999999</v>
      </c>
      <c r="BR18" s="703">
        <v>1.2873479999999999</v>
      </c>
      <c r="BS18" s="703">
        <v>1.153378</v>
      </c>
      <c r="BT18" s="703">
        <v>1.0906579999999999</v>
      </c>
      <c r="BU18" s="703">
        <v>1.0141199999999999</v>
      </c>
      <c r="BV18" s="703">
        <v>1.0042409999999999</v>
      </c>
    </row>
    <row r="19" spans="1:74" ht="11.15" customHeight="1" x14ac:dyDescent="0.25">
      <c r="A19" s="499" t="s">
        <v>1270</v>
      </c>
      <c r="B19" s="502" t="s">
        <v>1321</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6.7757190300000003</v>
      </c>
      <c r="AN19" s="702">
        <v>6.7512800820000001</v>
      </c>
      <c r="AO19" s="702">
        <v>6.822128105</v>
      </c>
      <c r="AP19" s="702">
        <v>7.0184065210000002</v>
      </c>
      <c r="AQ19" s="702">
        <v>6.4351766169999998</v>
      </c>
      <c r="AR19" s="702">
        <v>7.9540334020000003</v>
      </c>
      <c r="AS19" s="702">
        <v>5.397794148</v>
      </c>
      <c r="AT19" s="702">
        <v>5.6296239789999998</v>
      </c>
      <c r="AU19" s="702">
        <v>5.6591468530000002</v>
      </c>
      <c r="AV19" s="702">
        <v>6.8862741390000002</v>
      </c>
      <c r="AW19" s="702">
        <v>7.8365787989999998</v>
      </c>
      <c r="AX19" s="702">
        <v>7.4314041870000001</v>
      </c>
      <c r="AY19" s="702">
        <v>7.5512910839999998</v>
      </c>
      <c r="AZ19" s="702">
        <v>5.5479961470000001</v>
      </c>
      <c r="BA19" s="702">
        <v>9.6803211999999998</v>
      </c>
      <c r="BB19" s="702">
        <v>8.9567297159999999</v>
      </c>
      <c r="BC19" s="702">
        <v>8.2564696610000006</v>
      </c>
      <c r="BD19" s="702">
        <v>6.3946214079999999</v>
      </c>
      <c r="BE19" s="702">
        <v>5.3235068119999998</v>
      </c>
      <c r="BF19" s="702">
        <v>7.2930767669999996</v>
      </c>
      <c r="BG19" s="702">
        <v>7.075183</v>
      </c>
      <c r="BH19" s="702">
        <v>8.1405930000000009</v>
      </c>
      <c r="BI19" s="703">
        <v>9.3772110000000009</v>
      </c>
      <c r="BJ19" s="703">
        <v>8.8150209999999998</v>
      </c>
      <c r="BK19" s="703">
        <v>8.5582989999999999</v>
      </c>
      <c r="BL19" s="703">
        <v>9.3448580000000003</v>
      </c>
      <c r="BM19" s="703">
        <v>10.95745</v>
      </c>
      <c r="BN19" s="703">
        <v>9.7303479999999993</v>
      </c>
      <c r="BO19" s="703">
        <v>9.1673179999999999</v>
      </c>
      <c r="BP19" s="703">
        <v>7.241225</v>
      </c>
      <c r="BQ19" s="703">
        <v>6.0770559999999998</v>
      </c>
      <c r="BR19" s="703">
        <v>7.8792340000000003</v>
      </c>
      <c r="BS19" s="703">
        <v>8.0758449999999993</v>
      </c>
      <c r="BT19" s="703">
        <v>8.7600219999999993</v>
      </c>
      <c r="BU19" s="703">
        <v>10.48786</v>
      </c>
      <c r="BV19" s="703">
        <v>9.5948349999999998</v>
      </c>
    </row>
    <row r="20" spans="1:74" ht="11.15" customHeight="1" x14ac:dyDescent="0.25">
      <c r="A20" s="499" t="s">
        <v>1271</v>
      </c>
      <c r="B20" s="500" t="s">
        <v>1322</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5.0603755E-2</v>
      </c>
      <c r="AN20" s="702">
        <v>5.3434701000000001E-2</v>
      </c>
      <c r="AO20" s="702">
        <v>3.9932471999999997E-2</v>
      </c>
      <c r="AP20" s="702">
        <v>3.4179036000000003E-2</v>
      </c>
      <c r="AQ20" s="702">
        <v>2.7338642E-2</v>
      </c>
      <c r="AR20" s="702">
        <v>3.3886033000000003E-2</v>
      </c>
      <c r="AS20" s="702">
        <v>3.1818209E-2</v>
      </c>
      <c r="AT20" s="702">
        <v>3.4239800000000001E-2</v>
      </c>
      <c r="AU20" s="702">
        <v>2.8216357000000001E-2</v>
      </c>
      <c r="AV20" s="702">
        <v>4.3063615E-2</v>
      </c>
      <c r="AW20" s="702">
        <v>5.8407753999999999E-2</v>
      </c>
      <c r="AX20" s="702">
        <v>5.0061467999999998E-2</v>
      </c>
      <c r="AY20" s="702">
        <v>5.2809627999999997E-2</v>
      </c>
      <c r="AZ20" s="702">
        <v>0.17925092500000001</v>
      </c>
      <c r="BA20" s="702">
        <v>5.2020200000000003E-2</v>
      </c>
      <c r="BB20" s="702">
        <v>4.4272195E-2</v>
      </c>
      <c r="BC20" s="702">
        <v>4.0941414000000002E-2</v>
      </c>
      <c r="BD20" s="702">
        <v>4.3195008E-2</v>
      </c>
      <c r="BE20" s="702">
        <v>3.4244628999999999E-2</v>
      </c>
      <c r="BF20" s="702">
        <v>3.8944122999999997E-2</v>
      </c>
      <c r="BG20" s="702">
        <v>3.33134E-2</v>
      </c>
      <c r="BH20" s="702">
        <v>4.0312399999999998E-2</v>
      </c>
      <c r="BI20" s="703">
        <v>5.3020100000000001E-2</v>
      </c>
      <c r="BJ20" s="703">
        <v>5.7712100000000002E-2</v>
      </c>
      <c r="BK20" s="703">
        <v>6.0484400000000001E-2</v>
      </c>
      <c r="BL20" s="703">
        <v>9.8255800000000004E-2</v>
      </c>
      <c r="BM20" s="703">
        <v>5.4194399999999997E-2</v>
      </c>
      <c r="BN20" s="703">
        <v>4.5581299999999998E-2</v>
      </c>
      <c r="BO20" s="703">
        <v>3.7634300000000002E-2</v>
      </c>
      <c r="BP20" s="703">
        <v>4.4523699999999999E-2</v>
      </c>
      <c r="BQ20" s="703">
        <v>4.3416999999999997E-2</v>
      </c>
      <c r="BR20" s="703">
        <v>4.4488199999999999E-2</v>
      </c>
      <c r="BS20" s="703">
        <v>2.97434E-2</v>
      </c>
      <c r="BT20" s="703">
        <v>4.0887800000000002E-2</v>
      </c>
      <c r="BU20" s="703">
        <v>5.31043E-2</v>
      </c>
      <c r="BV20" s="703">
        <v>5.8629599999999997E-2</v>
      </c>
    </row>
    <row r="21" spans="1:74" ht="11.15" customHeight="1" x14ac:dyDescent="0.25">
      <c r="A21" s="499" t="s">
        <v>1272</v>
      </c>
      <c r="B21" s="500" t="s">
        <v>1222</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23.0882243</v>
      </c>
      <c r="AN21" s="702">
        <v>21.761689788999998</v>
      </c>
      <c r="AO21" s="702">
        <v>20.367643291</v>
      </c>
      <c r="AP21" s="702">
        <v>18.484820413000001</v>
      </c>
      <c r="AQ21" s="702">
        <v>20.283197492999999</v>
      </c>
      <c r="AR21" s="702">
        <v>25.095306365999999</v>
      </c>
      <c r="AS21" s="702">
        <v>28.284891076000001</v>
      </c>
      <c r="AT21" s="702">
        <v>27.145514218999999</v>
      </c>
      <c r="AU21" s="702">
        <v>21.550611371999999</v>
      </c>
      <c r="AV21" s="702">
        <v>20.469105098</v>
      </c>
      <c r="AW21" s="702">
        <v>20.505595659000001</v>
      </c>
      <c r="AX21" s="702">
        <v>23.462556758000002</v>
      </c>
      <c r="AY21" s="702">
        <v>23.597299580000001</v>
      </c>
      <c r="AZ21" s="702">
        <v>22.002065652999999</v>
      </c>
      <c r="BA21" s="702">
        <v>21.111449154999999</v>
      </c>
      <c r="BB21" s="702">
        <v>19.523287389</v>
      </c>
      <c r="BC21" s="702">
        <v>21.00429158</v>
      </c>
      <c r="BD21" s="702">
        <v>25.412300431999999</v>
      </c>
      <c r="BE21" s="702">
        <v>26.905182345</v>
      </c>
      <c r="BF21" s="702">
        <v>28.424306165000001</v>
      </c>
      <c r="BG21" s="702">
        <v>23.414429999999999</v>
      </c>
      <c r="BH21" s="702">
        <v>20.55283</v>
      </c>
      <c r="BI21" s="703">
        <v>21.979990000000001</v>
      </c>
      <c r="BJ21" s="703">
        <v>24.842980000000001</v>
      </c>
      <c r="BK21" s="703">
        <v>24.73677</v>
      </c>
      <c r="BL21" s="703">
        <v>23.439319999999999</v>
      </c>
      <c r="BM21" s="703">
        <v>22.294219999999999</v>
      </c>
      <c r="BN21" s="703">
        <v>20.028420000000001</v>
      </c>
      <c r="BO21" s="703">
        <v>21.2486</v>
      </c>
      <c r="BP21" s="703">
        <v>24.825379999999999</v>
      </c>
      <c r="BQ21" s="703">
        <v>28.275359999999999</v>
      </c>
      <c r="BR21" s="703">
        <v>28.841660000000001</v>
      </c>
      <c r="BS21" s="703">
        <v>23.67182</v>
      </c>
      <c r="BT21" s="703">
        <v>21.00665</v>
      </c>
      <c r="BU21" s="703">
        <v>22.38232</v>
      </c>
      <c r="BV21" s="703">
        <v>25.768070000000002</v>
      </c>
    </row>
    <row r="22" spans="1:74" ht="11.15" customHeight="1" x14ac:dyDescent="0.25">
      <c r="A22" s="499" t="s">
        <v>1273</v>
      </c>
      <c r="B22" s="500" t="s">
        <v>1323</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22.477748072000001</v>
      </c>
      <c r="AN22" s="702">
        <v>20.83650643</v>
      </c>
      <c r="AO22" s="702">
        <v>19.498246577</v>
      </c>
      <c r="AP22" s="702">
        <v>18.168992014000001</v>
      </c>
      <c r="AQ22" s="702">
        <v>20.057074213</v>
      </c>
      <c r="AR22" s="702">
        <v>25.434662786000001</v>
      </c>
      <c r="AS22" s="702">
        <v>27.699215399</v>
      </c>
      <c r="AT22" s="702">
        <v>26.380951744000001</v>
      </c>
      <c r="AU22" s="702">
        <v>20.655252062999999</v>
      </c>
      <c r="AV22" s="702">
        <v>19.944923178</v>
      </c>
      <c r="AW22" s="702">
        <v>18.949490789999999</v>
      </c>
      <c r="AX22" s="702">
        <v>22.044750171</v>
      </c>
      <c r="AY22" s="702">
        <v>22.745173698999999</v>
      </c>
      <c r="AZ22" s="702">
        <v>22.266652738000001</v>
      </c>
      <c r="BA22" s="702">
        <v>19.697662666999999</v>
      </c>
      <c r="BB22" s="702">
        <v>19.365230885999999</v>
      </c>
      <c r="BC22" s="702">
        <v>20.956897864999998</v>
      </c>
      <c r="BD22" s="702">
        <v>25.881847719</v>
      </c>
      <c r="BE22" s="702">
        <v>26.661742215</v>
      </c>
      <c r="BF22" s="702">
        <v>27.095389999999998</v>
      </c>
      <c r="BG22" s="702">
        <v>22.604209999999998</v>
      </c>
      <c r="BH22" s="702">
        <v>19.551590000000001</v>
      </c>
      <c r="BI22" s="703">
        <v>19.87941</v>
      </c>
      <c r="BJ22" s="703">
        <v>23.036919999999999</v>
      </c>
      <c r="BK22" s="703">
        <v>23.404979999999998</v>
      </c>
      <c r="BL22" s="703">
        <v>21.463989999999999</v>
      </c>
      <c r="BM22" s="703">
        <v>20.420459999999999</v>
      </c>
      <c r="BN22" s="703">
        <v>19.378219999999999</v>
      </c>
      <c r="BO22" s="703">
        <v>20.978770000000001</v>
      </c>
      <c r="BP22" s="703">
        <v>25.06936</v>
      </c>
      <c r="BQ22" s="703">
        <v>28.246289999999998</v>
      </c>
      <c r="BR22" s="703">
        <v>28.344439999999999</v>
      </c>
      <c r="BS22" s="703">
        <v>23.229839999999999</v>
      </c>
      <c r="BT22" s="703">
        <v>21.013529999999999</v>
      </c>
      <c r="BU22" s="703">
        <v>20.81175</v>
      </c>
      <c r="BV22" s="703">
        <v>24.222950000000001</v>
      </c>
    </row>
    <row r="23" spans="1:74" ht="11.15" customHeight="1" x14ac:dyDescent="0.25">
      <c r="A23" s="517"/>
      <c r="B23" s="131" t="s">
        <v>1326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333"/>
      <c r="BJ23" s="333"/>
      <c r="BK23" s="333"/>
      <c r="BL23" s="333"/>
      <c r="BM23" s="333"/>
      <c r="BN23" s="333"/>
      <c r="BO23" s="333"/>
      <c r="BP23" s="333"/>
      <c r="BQ23" s="333"/>
      <c r="BR23" s="333"/>
      <c r="BS23" s="333"/>
      <c r="BT23" s="333"/>
      <c r="BU23" s="333"/>
      <c r="BV23" s="333"/>
    </row>
    <row r="24" spans="1:74" ht="11.15" customHeight="1" x14ac:dyDescent="0.25">
      <c r="A24" s="499" t="s">
        <v>1274</v>
      </c>
      <c r="B24" s="500" t="s">
        <v>84</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12.620015526</v>
      </c>
      <c r="AN24" s="702">
        <v>12.432481492999999</v>
      </c>
      <c r="AO24" s="702">
        <v>12.184992295000001</v>
      </c>
      <c r="AP24" s="702">
        <v>11.161572909</v>
      </c>
      <c r="AQ24" s="702">
        <v>14.209602027000001</v>
      </c>
      <c r="AR24" s="702">
        <v>16.709440099999998</v>
      </c>
      <c r="AS24" s="702">
        <v>21.311728612</v>
      </c>
      <c r="AT24" s="702">
        <v>20.998866030999999</v>
      </c>
      <c r="AU24" s="702">
        <v>16.974653089</v>
      </c>
      <c r="AV24" s="702">
        <v>14.456942621</v>
      </c>
      <c r="AW24" s="702">
        <v>10.249808205000001</v>
      </c>
      <c r="AX24" s="702">
        <v>11.245751491</v>
      </c>
      <c r="AY24" s="702">
        <v>11.842208723000001</v>
      </c>
      <c r="AZ24" s="702">
        <v>12.677163046</v>
      </c>
      <c r="BA24" s="702">
        <v>8.5238479379999994</v>
      </c>
      <c r="BB24" s="702">
        <v>10.075338769</v>
      </c>
      <c r="BC24" s="702">
        <v>12.206094330000001</v>
      </c>
      <c r="BD24" s="702">
        <v>17.739280964999999</v>
      </c>
      <c r="BE24" s="702">
        <v>19.981384364</v>
      </c>
      <c r="BF24" s="702">
        <v>20.464484368000001</v>
      </c>
      <c r="BG24" s="702">
        <v>16.980229999999999</v>
      </c>
      <c r="BH24" s="702">
        <v>14.454140000000001</v>
      </c>
      <c r="BI24" s="703">
        <v>9.3410630000000001</v>
      </c>
      <c r="BJ24" s="703">
        <v>10.23265</v>
      </c>
      <c r="BK24" s="703">
        <v>11.490180000000001</v>
      </c>
      <c r="BL24" s="703">
        <v>8.6841629999999999</v>
      </c>
      <c r="BM24" s="703">
        <v>7.6381350000000001</v>
      </c>
      <c r="BN24" s="703">
        <v>8.4116499999999998</v>
      </c>
      <c r="BO24" s="703">
        <v>10.210850000000001</v>
      </c>
      <c r="BP24" s="703">
        <v>14.27083</v>
      </c>
      <c r="BQ24" s="703">
        <v>18.501110000000001</v>
      </c>
      <c r="BR24" s="703">
        <v>17.994499999999999</v>
      </c>
      <c r="BS24" s="703">
        <v>14.05757</v>
      </c>
      <c r="BT24" s="703">
        <v>10.29604</v>
      </c>
      <c r="BU24" s="703">
        <v>8.3915389999999999</v>
      </c>
      <c r="BV24" s="703">
        <v>9.6267890000000005</v>
      </c>
    </row>
    <row r="25" spans="1:74" ht="11.15" customHeight="1" x14ac:dyDescent="0.25">
      <c r="A25" s="499" t="s">
        <v>1275</v>
      </c>
      <c r="B25" s="500" t="s">
        <v>83</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4.5846502710000001</v>
      </c>
      <c r="AN25" s="702">
        <v>4.1376341209999996</v>
      </c>
      <c r="AO25" s="702">
        <v>4.3943095210000003</v>
      </c>
      <c r="AP25" s="702">
        <v>5.0645647770000002</v>
      </c>
      <c r="AQ25" s="702">
        <v>5.0921147739999997</v>
      </c>
      <c r="AR25" s="702">
        <v>5.6894726200000001</v>
      </c>
      <c r="AS25" s="702">
        <v>6.5572568929999999</v>
      </c>
      <c r="AT25" s="702">
        <v>7.2227044979999997</v>
      </c>
      <c r="AU25" s="702">
        <v>6.5388102220000004</v>
      </c>
      <c r="AV25" s="702">
        <v>5.9777199960000003</v>
      </c>
      <c r="AW25" s="702">
        <v>5.4697820589999999</v>
      </c>
      <c r="AX25" s="702">
        <v>6.4311338109999996</v>
      </c>
      <c r="AY25" s="702">
        <v>6.7942421519999998</v>
      </c>
      <c r="AZ25" s="702">
        <v>5.4862898910000002</v>
      </c>
      <c r="BA25" s="702">
        <v>4.0082243359999996</v>
      </c>
      <c r="BB25" s="702">
        <v>4.8305158920000002</v>
      </c>
      <c r="BC25" s="702">
        <v>5.8882137490000002</v>
      </c>
      <c r="BD25" s="702">
        <v>7.7810433369999998</v>
      </c>
      <c r="BE25" s="702">
        <v>8.1616434770000001</v>
      </c>
      <c r="BF25" s="702">
        <v>7.6778890359999998</v>
      </c>
      <c r="BG25" s="702">
        <v>6.5319919999999998</v>
      </c>
      <c r="BH25" s="702">
        <v>6.0217029999999996</v>
      </c>
      <c r="BI25" s="703">
        <v>4.9594469999999999</v>
      </c>
      <c r="BJ25" s="703">
        <v>6.7629130000000002</v>
      </c>
      <c r="BK25" s="703">
        <v>5.3695079999999997</v>
      </c>
      <c r="BL25" s="703">
        <v>4.0028269999999999</v>
      </c>
      <c r="BM25" s="703">
        <v>2.9747089999999998</v>
      </c>
      <c r="BN25" s="703">
        <v>4.7566560000000004</v>
      </c>
      <c r="BO25" s="703">
        <v>6.2298299999999998</v>
      </c>
      <c r="BP25" s="703">
        <v>7.339054</v>
      </c>
      <c r="BQ25" s="703">
        <v>8.1164439999999995</v>
      </c>
      <c r="BR25" s="703">
        <v>8.0626700000000007</v>
      </c>
      <c r="BS25" s="703">
        <v>6.4093910000000003</v>
      </c>
      <c r="BT25" s="703">
        <v>4.7660960000000001</v>
      </c>
      <c r="BU25" s="703">
        <v>4.1167610000000003</v>
      </c>
      <c r="BV25" s="703">
        <v>6.5125840000000004</v>
      </c>
    </row>
    <row r="26" spans="1:74" ht="11.15" customHeight="1" x14ac:dyDescent="0.25">
      <c r="A26" s="499" t="s">
        <v>1276</v>
      </c>
      <c r="B26" s="502" t="s">
        <v>86</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3.3692790000000001</v>
      </c>
      <c r="BB26" s="702">
        <v>2.9864459999999999</v>
      </c>
      <c r="BC26" s="702">
        <v>3.7490230000000002</v>
      </c>
      <c r="BD26" s="702">
        <v>3.098792</v>
      </c>
      <c r="BE26" s="702">
        <v>3.6683720000000002</v>
      </c>
      <c r="BF26" s="702">
        <v>3.6959599999999999</v>
      </c>
      <c r="BG26" s="702">
        <v>3.5935999999999999</v>
      </c>
      <c r="BH26" s="702">
        <v>2.2073399999999999</v>
      </c>
      <c r="BI26" s="703">
        <v>3.10486</v>
      </c>
      <c r="BJ26" s="703">
        <v>3.6801900000000001</v>
      </c>
      <c r="BK26" s="703">
        <v>3.6801900000000001</v>
      </c>
      <c r="BL26" s="703">
        <v>3.3240400000000001</v>
      </c>
      <c r="BM26" s="703">
        <v>3.6801900000000001</v>
      </c>
      <c r="BN26" s="703">
        <v>2.9052199999999999</v>
      </c>
      <c r="BO26" s="703">
        <v>3.4844599999999999</v>
      </c>
      <c r="BP26" s="703">
        <v>3.5614699999999999</v>
      </c>
      <c r="BQ26" s="703">
        <v>3.6801900000000001</v>
      </c>
      <c r="BR26" s="703">
        <v>3.6801900000000001</v>
      </c>
      <c r="BS26" s="703">
        <v>3.1972100000000001</v>
      </c>
      <c r="BT26" s="703">
        <v>3.5645500000000001</v>
      </c>
      <c r="BU26" s="703">
        <v>3.5614699999999999</v>
      </c>
      <c r="BV26" s="703">
        <v>3.6801900000000001</v>
      </c>
    </row>
    <row r="27" spans="1:74" ht="11.15" customHeight="1" x14ac:dyDescent="0.25">
      <c r="A27" s="499" t="s">
        <v>1277</v>
      </c>
      <c r="B27" s="502" t="s">
        <v>1218</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0.105046765</v>
      </c>
      <c r="AN27" s="702">
        <v>0.11965580300000001</v>
      </c>
      <c r="AO27" s="702">
        <v>0.120262313</v>
      </c>
      <c r="AP27" s="702">
        <v>0.108019326</v>
      </c>
      <c r="AQ27" s="702">
        <v>0.10718000900000001</v>
      </c>
      <c r="AR27" s="702">
        <v>8.8335255000000001E-2</v>
      </c>
      <c r="AS27" s="702">
        <v>9.1215820000000003E-2</v>
      </c>
      <c r="AT27" s="702">
        <v>9.7934591000000001E-2</v>
      </c>
      <c r="AU27" s="702">
        <v>6.6708324999999999E-2</v>
      </c>
      <c r="AV27" s="702">
        <v>4.2099504000000003E-2</v>
      </c>
      <c r="AW27" s="702">
        <v>7.8427486000000005E-2</v>
      </c>
      <c r="AX27" s="702">
        <v>8.7403535000000004E-2</v>
      </c>
      <c r="AY27" s="702">
        <v>9.5391011999999997E-2</v>
      </c>
      <c r="AZ27" s="702">
        <v>9.0153558999999994E-2</v>
      </c>
      <c r="BA27" s="702">
        <v>0.106011642</v>
      </c>
      <c r="BB27" s="702">
        <v>9.1621706999999997E-2</v>
      </c>
      <c r="BC27" s="702">
        <v>8.6618533999999997E-2</v>
      </c>
      <c r="BD27" s="702">
        <v>8.4111738000000005E-2</v>
      </c>
      <c r="BE27" s="702">
        <v>8.5411430999999996E-2</v>
      </c>
      <c r="BF27" s="702">
        <v>8.1479872999999994E-2</v>
      </c>
      <c r="BG27" s="702">
        <v>6.4474100000000006E-2</v>
      </c>
      <c r="BH27" s="702">
        <v>4.6453500000000002E-2</v>
      </c>
      <c r="BI27" s="703">
        <v>4.2146799999999998E-2</v>
      </c>
      <c r="BJ27" s="703">
        <v>3.8580299999999998E-2</v>
      </c>
      <c r="BK27" s="703">
        <v>5.89936E-2</v>
      </c>
      <c r="BL27" s="703">
        <v>5.076E-2</v>
      </c>
      <c r="BM27" s="703">
        <v>6.5305000000000002E-2</v>
      </c>
      <c r="BN27" s="703">
        <v>7.7379400000000001E-2</v>
      </c>
      <c r="BO27" s="703">
        <v>7.3779999999999998E-2</v>
      </c>
      <c r="BP27" s="703">
        <v>6.8633700000000006E-2</v>
      </c>
      <c r="BQ27" s="703">
        <v>5.69133E-2</v>
      </c>
      <c r="BR27" s="703">
        <v>5.0408700000000001E-2</v>
      </c>
      <c r="BS27" s="703">
        <v>4.7838699999999998E-2</v>
      </c>
      <c r="BT27" s="703">
        <v>3.6020999999999997E-2</v>
      </c>
      <c r="BU27" s="703">
        <v>3.6435799999999997E-2</v>
      </c>
      <c r="BV27" s="703">
        <v>3.5242000000000002E-2</v>
      </c>
    </row>
    <row r="28" spans="1:74" ht="11.15" customHeight="1" x14ac:dyDescent="0.25">
      <c r="A28" s="499" t="s">
        <v>1278</v>
      </c>
      <c r="B28" s="502" t="s">
        <v>1321</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7.6845715449999998</v>
      </c>
      <c r="AN28" s="702">
        <v>7.4366613089999998</v>
      </c>
      <c r="AO28" s="702">
        <v>7.4536048409999998</v>
      </c>
      <c r="AP28" s="702">
        <v>7.6714460149999999</v>
      </c>
      <c r="AQ28" s="702">
        <v>8.3480537019999996</v>
      </c>
      <c r="AR28" s="702">
        <v>8.8101643480000007</v>
      </c>
      <c r="AS28" s="702">
        <v>7.6578573099999998</v>
      </c>
      <c r="AT28" s="702">
        <v>7.1974749060000001</v>
      </c>
      <c r="AU28" s="702">
        <v>5.9940741759999998</v>
      </c>
      <c r="AV28" s="702">
        <v>7.8403012460000001</v>
      </c>
      <c r="AW28" s="702">
        <v>8.0353470869999999</v>
      </c>
      <c r="AX28" s="702">
        <v>8.4928942939999992</v>
      </c>
      <c r="AY28" s="702">
        <v>7.9785845340000003</v>
      </c>
      <c r="AZ28" s="702">
        <v>6.4385417069999997</v>
      </c>
      <c r="BA28" s="702">
        <v>10.826166157999999</v>
      </c>
      <c r="BB28" s="702">
        <v>9.6103441099999998</v>
      </c>
      <c r="BC28" s="702">
        <v>9.8067105100000003</v>
      </c>
      <c r="BD28" s="702">
        <v>8.1545961499999997</v>
      </c>
      <c r="BE28" s="702">
        <v>6.8952124919999997</v>
      </c>
      <c r="BF28" s="702">
        <v>8.4229759299999998</v>
      </c>
      <c r="BG28" s="702">
        <v>7.8987689999999997</v>
      </c>
      <c r="BH28" s="702">
        <v>10.101699999999999</v>
      </c>
      <c r="BI28" s="703">
        <v>10.44937</v>
      </c>
      <c r="BJ28" s="703">
        <v>10.549469999999999</v>
      </c>
      <c r="BK28" s="703">
        <v>10.29303</v>
      </c>
      <c r="BL28" s="703">
        <v>11.13134</v>
      </c>
      <c r="BM28" s="703">
        <v>13.764749999999999</v>
      </c>
      <c r="BN28" s="703">
        <v>12.98658</v>
      </c>
      <c r="BO28" s="703">
        <v>13.429029999999999</v>
      </c>
      <c r="BP28" s="703">
        <v>11.008760000000001</v>
      </c>
      <c r="BQ28" s="703">
        <v>9.2609849999999998</v>
      </c>
      <c r="BR28" s="703">
        <v>10.45722</v>
      </c>
      <c r="BS28" s="703">
        <v>10.375489999999999</v>
      </c>
      <c r="BT28" s="703">
        <v>11.978770000000001</v>
      </c>
      <c r="BU28" s="703">
        <v>11.685980000000001</v>
      </c>
      <c r="BV28" s="703">
        <v>11.613289999999999</v>
      </c>
    </row>
    <row r="29" spans="1:74" ht="11.15" customHeight="1" x14ac:dyDescent="0.25">
      <c r="A29" s="499" t="s">
        <v>1279</v>
      </c>
      <c r="B29" s="500" t="s">
        <v>1322</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0.13680403799999999</v>
      </c>
      <c r="AN29" s="702">
        <v>0.141636453</v>
      </c>
      <c r="AO29" s="702">
        <v>0.124523858</v>
      </c>
      <c r="AP29" s="702">
        <v>0.10406480999999999</v>
      </c>
      <c r="AQ29" s="702">
        <v>0.11831852599999999</v>
      </c>
      <c r="AR29" s="702">
        <v>0.107563926</v>
      </c>
      <c r="AS29" s="702">
        <v>0.11911293000000001</v>
      </c>
      <c r="AT29" s="702">
        <v>0.14574401000000001</v>
      </c>
      <c r="AU29" s="702">
        <v>0.115000541</v>
      </c>
      <c r="AV29" s="702">
        <v>0.11902707999999999</v>
      </c>
      <c r="AW29" s="702">
        <v>0.155982542</v>
      </c>
      <c r="AX29" s="702">
        <v>0.14928873400000001</v>
      </c>
      <c r="AY29" s="702">
        <v>0.13668963100000001</v>
      </c>
      <c r="AZ29" s="702">
        <v>6.5878949000000006E-2</v>
      </c>
      <c r="BA29" s="702">
        <v>3.3551064999999998E-2</v>
      </c>
      <c r="BB29" s="702">
        <v>9.8596914999999993E-2</v>
      </c>
      <c r="BC29" s="702">
        <v>9.2970536000000006E-2</v>
      </c>
      <c r="BD29" s="702">
        <v>0.122467257</v>
      </c>
      <c r="BE29" s="702">
        <v>0.13234528100000001</v>
      </c>
      <c r="BF29" s="702">
        <v>0.14606649299999999</v>
      </c>
      <c r="BG29" s="702">
        <v>0.1050389</v>
      </c>
      <c r="BH29" s="702">
        <v>0.111138</v>
      </c>
      <c r="BI29" s="703">
        <v>0.13068360000000001</v>
      </c>
      <c r="BJ29" s="703">
        <v>0.13538919999999999</v>
      </c>
      <c r="BK29" s="703">
        <v>0.1346068</v>
      </c>
      <c r="BL29" s="703">
        <v>0.1139545</v>
      </c>
      <c r="BM29" s="703">
        <v>9.5258800000000005E-2</v>
      </c>
      <c r="BN29" s="703">
        <v>0.11185580000000001</v>
      </c>
      <c r="BO29" s="703">
        <v>0.1016896</v>
      </c>
      <c r="BP29" s="703">
        <v>0.1035814</v>
      </c>
      <c r="BQ29" s="703">
        <v>0.118413</v>
      </c>
      <c r="BR29" s="703">
        <v>0.1393577</v>
      </c>
      <c r="BS29" s="703">
        <v>0.11308609999999999</v>
      </c>
      <c r="BT29" s="703">
        <v>0.11530550000000001</v>
      </c>
      <c r="BU29" s="703">
        <v>0.13611719999999999</v>
      </c>
      <c r="BV29" s="703">
        <v>0.14095350000000001</v>
      </c>
    </row>
    <row r="30" spans="1:74" ht="11.15" customHeight="1" x14ac:dyDescent="0.25">
      <c r="A30" s="499" t="s">
        <v>1280</v>
      </c>
      <c r="B30" s="500" t="s">
        <v>1222</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28.842956144999999</v>
      </c>
      <c r="AN30" s="702">
        <v>27.816083179</v>
      </c>
      <c r="AO30" s="702">
        <v>27.464218828</v>
      </c>
      <c r="AP30" s="702">
        <v>26.782627837</v>
      </c>
      <c r="AQ30" s="702">
        <v>31.261263037999999</v>
      </c>
      <c r="AR30" s="702">
        <v>35.017987249000001</v>
      </c>
      <c r="AS30" s="702">
        <v>39.453091565000001</v>
      </c>
      <c r="AT30" s="702">
        <v>39.359724036000003</v>
      </c>
      <c r="AU30" s="702">
        <v>33.292554353</v>
      </c>
      <c r="AV30" s="702">
        <v>31.538626446999999</v>
      </c>
      <c r="AW30" s="702">
        <v>27.389639378999998</v>
      </c>
      <c r="AX30" s="702">
        <v>30.207747865000002</v>
      </c>
      <c r="AY30" s="702">
        <v>30.646561051999999</v>
      </c>
      <c r="AZ30" s="702">
        <v>28.071575152000001</v>
      </c>
      <c r="BA30" s="702">
        <v>26.867080138999999</v>
      </c>
      <c r="BB30" s="702">
        <v>27.692863393</v>
      </c>
      <c r="BC30" s="702">
        <v>31.829630658999999</v>
      </c>
      <c r="BD30" s="702">
        <v>36.980291446999999</v>
      </c>
      <c r="BE30" s="702">
        <v>38.924369044999999</v>
      </c>
      <c r="BF30" s="702">
        <v>40.488855700000002</v>
      </c>
      <c r="BG30" s="702">
        <v>35.174100000000003</v>
      </c>
      <c r="BH30" s="702">
        <v>32.94247</v>
      </c>
      <c r="BI30" s="703">
        <v>28.027570000000001</v>
      </c>
      <c r="BJ30" s="703">
        <v>31.399190000000001</v>
      </c>
      <c r="BK30" s="703">
        <v>31.026509999999998</v>
      </c>
      <c r="BL30" s="703">
        <v>27.307089999999999</v>
      </c>
      <c r="BM30" s="703">
        <v>28.218350000000001</v>
      </c>
      <c r="BN30" s="703">
        <v>29.24934</v>
      </c>
      <c r="BO30" s="703">
        <v>33.529640000000001</v>
      </c>
      <c r="BP30" s="703">
        <v>36.352330000000002</v>
      </c>
      <c r="BQ30" s="703">
        <v>39.734050000000003</v>
      </c>
      <c r="BR30" s="703">
        <v>40.384349999999998</v>
      </c>
      <c r="BS30" s="703">
        <v>34.200589999999998</v>
      </c>
      <c r="BT30" s="703">
        <v>30.756779999999999</v>
      </c>
      <c r="BU30" s="703">
        <v>27.9283</v>
      </c>
      <c r="BV30" s="703">
        <v>31.60905</v>
      </c>
    </row>
    <row r="31" spans="1:74" ht="11.15" customHeight="1" x14ac:dyDescent="0.25">
      <c r="A31" s="499" t="s">
        <v>1281</v>
      </c>
      <c r="B31" s="500" t="s">
        <v>1323</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28.842956144999999</v>
      </c>
      <c r="AN31" s="702">
        <v>27.816083179</v>
      </c>
      <c r="AO31" s="702">
        <v>27.464218828</v>
      </c>
      <c r="AP31" s="702">
        <v>26.782627837</v>
      </c>
      <c r="AQ31" s="702">
        <v>31.261263037999999</v>
      </c>
      <c r="AR31" s="702">
        <v>35.017987249000001</v>
      </c>
      <c r="AS31" s="702">
        <v>39.453091565000001</v>
      </c>
      <c r="AT31" s="702">
        <v>39.359724036000003</v>
      </c>
      <c r="AU31" s="702">
        <v>33.292554353</v>
      </c>
      <c r="AV31" s="702">
        <v>31.538626446999999</v>
      </c>
      <c r="AW31" s="702">
        <v>27.389639378999998</v>
      </c>
      <c r="AX31" s="702">
        <v>30.207747865000002</v>
      </c>
      <c r="AY31" s="702">
        <v>30.646561051999999</v>
      </c>
      <c r="AZ31" s="702">
        <v>28.071575152000001</v>
      </c>
      <c r="BA31" s="702">
        <v>26.867080138999999</v>
      </c>
      <c r="BB31" s="702">
        <v>27.692863393</v>
      </c>
      <c r="BC31" s="702">
        <v>31.829630658999999</v>
      </c>
      <c r="BD31" s="702">
        <v>36.980291446999999</v>
      </c>
      <c r="BE31" s="702">
        <v>38.924369044999999</v>
      </c>
      <c r="BF31" s="702">
        <v>40.488855700000002</v>
      </c>
      <c r="BG31" s="702">
        <v>35.174100000000003</v>
      </c>
      <c r="BH31" s="702">
        <v>32.94247</v>
      </c>
      <c r="BI31" s="703">
        <v>28.027570000000001</v>
      </c>
      <c r="BJ31" s="703">
        <v>31.399190000000001</v>
      </c>
      <c r="BK31" s="703">
        <v>31.026509999999998</v>
      </c>
      <c r="BL31" s="703">
        <v>27.307089999999999</v>
      </c>
      <c r="BM31" s="703">
        <v>28.218350000000001</v>
      </c>
      <c r="BN31" s="703">
        <v>29.24934</v>
      </c>
      <c r="BO31" s="703">
        <v>33.529640000000001</v>
      </c>
      <c r="BP31" s="703">
        <v>36.352330000000002</v>
      </c>
      <c r="BQ31" s="703">
        <v>39.734050000000003</v>
      </c>
      <c r="BR31" s="703">
        <v>40.384349999999998</v>
      </c>
      <c r="BS31" s="703">
        <v>34.200589999999998</v>
      </c>
      <c r="BT31" s="703">
        <v>30.756779999999999</v>
      </c>
      <c r="BU31" s="703">
        <v>27.9283</v>
      </c>
      <c r="BV31" s="703">
        <v>31.60905</v>
      </c>
    </row>
    <row r="32" spans="1:74" ht="11.15" customHeight="1" x14ac:dyDescent="0.25">
      <c r="A32" s="517"/>
      <c r="B32" s="131" t="s">
        <v>1343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333"/>
      <c r="BJ32" s="333"/>
      <c r="BK32" s="333"/>
      <c r="BL32" s="333"/>
      <c r="BM32" s="333"/>
      <c r="BN32" s="333"/>
      <c r="BO32" s="333"/>
      <c r="BP32" s="333"/>
      <c r="BQ32" s="333"/>
      <c r="BR32" s="333"/>
      <c r="BS32" s="333"/>
      <c r="BT32" s="333"/>
      <c r="BU32" s="333"/>
      <c r="BV32" s="333"/>
    </row>
    <row r="33" spans="1:74" ht="11.15" customHeight="1" x14ac:dyDescent="0.25">
      <c r="A33" s="499" t="s">
        <v>1282</v>
      </c>
      <c r="B33" s="500" t="s">
        <v>84</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8.3615540999999993</v>
      </c>
      <c r="AN33" s="702">
        <v>7.3685544189999996</v>
      </c>
      <c r="AO33" s="702">
        <v>7.9224206019999999</v>
      </c>
      <c r="AP33" s="702">
        <v>6.5853147329999997</v>
      </c>
      <c r="AQ33" s="702">
        <v>4.7013353609999999</v>
      </c>
      <c r="AR33" s="702">
        <v>5.8278656519999998</v>
      </c>
      <c r="AS33" s="702">
        <v>8.6349216949999992</v>
      </c>
      <c r="AT33" s="702">
        <v>9.8467311899999999</v>
      </c>
      <c r="AU33" s="702">
        <v>8.8307145489999996</v>
      </c>
      <c r="AV33" s="702">
        <v>7.7341516700000001</v>
      </c>
      <c r="AW33" s="702">
        <v>6.1008545439999997</v>
      </c>
      <c r="AX33" s="702">
        <v>7.7312803370000003</v>
      </c>
      <c r="AY33" s="702">
        <v>7.3293258940000001</v>
      </c>
      <c r="AZ33" s="702">
        <v>6.5741997259999998</v>
      </c>
      <c r="BA33" s="702">
        <v>6.9678882389999997</v>
      </c>
      <c r="BB33" s="702">
        <v>6.7447884570000003</v>
      </c>
      <c r="BC33" s="702">
        <v>5.437100858</v>
      </c>
      <c r="BD33" s="702">
        <v>7.954323359</v>
      </c>
      <c r="BE33" s="702">
        <v>9.9666378830000006</v>
      </c>
      <c r="BF33" s="702">
        <v>9.8906268229999998</v>
      </c>
      <c r="BG33" s="702">
        <v>9.6000399049999992</v>
      </c>
      <c r="BH33" s="702">
        <v>9.1334783979999994</v>
      </c>
      <c r="BI33" s="703">
        <v>6.5298920000000003</v>
      </c>
      <c r="BJ33" s="703">
        <v>10.031219999999999</v>
      </c>
      <c r="BK33" s="703">
        <v>9.4697650000000007</v>
      </c>
      <c r="BL33" s="703">
        <v>6.9220259999999998</v>
      </c>
      <c r="BM33" s="703">
        <v>9.4997229999999995</v>
      </c>
      <c r="BN33" s="703">
        <v>5.8100569999999996</v>
      </c>
      <c r="BO33" s="703">
        <v>6.782578</v>
      </c>
      <c r="BP33" s="703">
        <v>8.3825710000000004</v>
      </c>
      <c r="BQ33" s="703">
        <v>10.51301</v>
      </c>
      <c r="BR33" s="703">
        <v>11.31194</v>
      </c>
      <c r="BS33" s="703">
        <v>9.0245250000000006</v>
      </c>
      <c r="BT33" s="703">
        <v>7.9135559999999998</v>
      </c>
      <c r="BU33" s="703">
        <v>6.8547630000000002</v>
      </c>
      <c r="BV33" s="703">
        <v>9.5512119999999996</v>
      </c>
    </row>
    <row r="34" spans="1:74" ht="11.15" customHeight="1" x14ac:dyDescent="0.25">
      <c r="A34" s="499" t="s">
        <v>1283</v>
      </c>
      <c r="B34" s="500" t="s">
        <v>83</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8.4455537280000001</v>
      </c>
      <c r="AN34" s="702">
        <v>6.9021318159999998</v>
      </c>
      <c r="AO34" s="702">
        <v>6.9052107180000002</v>
      </c>
      <c r="AP34" s="702">
        <v>5.6389677029999996</v>
      </c>
      <c r="AQ34" s="702">
        <v>4.8594443170000003</v>
      </c>
      <c r="AR34" s="702">
        <v>5.6338967980000003</v>
      </c>
      <c r="AS34" s="702">
        <v>7.8146397590000003</v>
      </c>
      <c r="AT34" s="702">
        <v>8.951361511</v>
      </c>
      <c r="AU34" s="702">
        <v>7.7702838950000004</v>
      </c>
      <c r="AV34" s="702">
        <v>7.418091907</v>
      </c>
      <c r="AW34" s="702">
        <v>7.4929252489999998</v>
      </c>
      <c r="AX34" s="702">
        <v>8.2993457950000007</v>
      </c>
      <c r="AY34" s="702">
        <v>7.6778197810000002</v>
      </c>
      <c r="AZ34" s="702">
        <v>7.2205445299999997</v>
      </c>
      <c r="BA34" s="702">
        <v>7.6051015529999999</v>
      </c>
      <c r="BB34" s="702">
        <v>5.5663106689999999</v>
      </c>
      <c r="BC34" s="702">
        <v>5.8423341229999997</v>
      </c>
      <c r="BD34" s="702">
        <v>7.6332316330000003</v>
      </c>
      <c r="BE34" s="702">
        <v>9.3703570450000004</v>
      </c>
      <c r="BF34" s="702">
        <v>8.8009554399999992</v>
      </c>
      <c r="BG34" s="702">
        <v>8.9404009999999996</v>
      </c>
      <c r="BH34" s="702">
        <v>8.0602850000000004</v>
      </c>
      <c r="BI34" s="703">
        <v>7.0297270000000003</v>
      </c>
      <c r="BJ34" s="703">
        <v>9.5786650000000009</v>
      </c>
      <c r="BK34" s="703">
        <v>6.1952319999999999</v>
      </c>
      <c r="BL34" s="703">
        <v>6.8046629999999997</v>
      </c>
      <c r="BM34" s="703">
        <v>5.1005770000000004</v>
      </c>
      <c r="BN34" s="703">
        <v>4.9412770000000004</v>
      </c>
      <c r="BO34" s="703">
        <v>3.4228580000000002</v>
      </c>
      <c r="BP34" s="703">
        <v>5.4782500000000001</v>
      </c>
      <c r="BQ34" s="703">
        <v>8.8179619999999996</v>
      </c>
      <c r="BR34" s="703">
        <v>8.8661110000000001</v>
      </c>
      <c r="BS34" s="703">
        <v>9.6811609999999995</v>
      </c>
      <c r="BT34" s="703">
        <v>8.1712469999999993</v>
      </c>
      <c r="BU34" s="703">
        <v>5.5428459999999999</v>
      </c>
      <c r="BV34" s="703">
        <v>9.3738700000000001</v>
      </c>
    </row>
    <row r="35" spans="1:74" ht="11.15" customHeight="1" x14ac:dyDescent="0.25">
      <c r="A35" s="499" t="s">
        <v>1284</v>
      </c>
      <c r="B35" s="502" t="s">
        <v>86</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0.84978100000000001</v>
      </c>
      <c r="BB35" s="702">
        <v>0.74666699999999997</v>
      </c>
      <c r="BC35" s="702">
        <v>0.150615</v>
      </c>
      <c r="BD35" s="702">
        <v>0.30405700000000002</v>
      </c>
      <c r="BE35" s="702">
        <v>0.84557899999999997</v>
      </c>
      <c r="BF35" s="702">
        <v>0.84937600000000002</v>
      </c>
      <c r="BG35" s="702">
        <v>0.83331</v>
      </c>
      <c r="BH35" s="702">
        <v>0.86750000000000005</v>
      </c>
      <c r="BI35" s="703">
        <v>0.79535</v>
      </c>
      <c r="BJ35" s="703">
        <v>0.82186000000000003</v>
      </c>
      <c r="BK35" s="703">
        <v>0.82186000000000003</v>
      </c>
      <c r="BL35" s="703">
        <v>0.74233000000000005</v>
      </c>
      <c r="BM35" s="703">
        <v>0.82186000000000003</v>
      </c>
      <c r="BN35" s="703">
        <v>0.79535</v>
      </c>
      <c r="BO35" s="703">
        <v>0.82186000000000003</v>
      </c>
      <c r="BP35" s="703">
        <v>0.79535</v>
      </c>
      <c r="BQ35" s="703">
        <v>0.82186000000000003</v>
      </c>
      <c r="BR35" s="703">
        <v>0.82186000000000003</v>
      </c>
      <c r="BS35" s="703">
        <v>0.79535</v>
      </c>
      <c r="BT35" s="703">
        <v>0.82186000000000003</v>
      </c>
      <c r="BU35" s="703">
        <v>0.79535</v>
      </c>
      <c r="BV35" s="703">
        <v>0.82186000000000003</v>
      </c>
    </row>
    <row r="36" spans="1:74" ht="11.15" customHeight="1" x14ac:dyDescent="0.25">
      <c r="A36" s="499" t="s">
        <v>1285</v>
      </c>
      <c r="B36" s="502" t="s">
        <v>1218</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11.700228229</v>
      </c>
      <c r="AN36" s="702">
        <v>13.083998822</v>
      </c>
      <c r="AO36" s="702">
        <v>10.249161078</v>
      </c>
      <c r="AP36" s="702">
        <v>8.5437510999999997</v>
      </c>
      <c r="AQ36" s="702">
        <v>15.007633983</v>
      </c>
      <c r="AR36" s="702">
        <v>15.120597452</v>
      </c>
      <c r="AS36" s="702">
        <v>13.653156032</v>
      </c>
      <c r="AT36" s="702">
        <v>10.591585769</v>
      </c>
      <c r="AU36" s="702">
        <v>8.1534202439999994</v>
      </c>
      <c r="AV36" s="702">
        <v>8.2640077959999996</v>
      </c>
      <c r="AW36" s="702">
        <v>10.551444993</v>
      </c>
      <c r="AX36" s="702">
        <v>11.072247664000001</v>
      </c>
      <c r="AY36" s="702">
        <v>13.730411367</v>
      </c>
      <c r="AZ36" s="702">
        <v>11.312810315</v>
      </c>
      <c r="BA36" s="702">
        <v>9.2184009600000003</v>
      </c>
      <c r="BB36" s="702">
        <v>7.9200338329999997</v>
      </c>
      <c r="BC36" s="702">
        <v>11.334477031</v>
      </c>
      <c r="BD36" s="702">
        <v>12.766530501</v>
      </c>
      <c r="BE36" s="702">
        <v>10.22857731</v>
      </c>
      <c r="BF36" s="702">
        <v>9.4161283319999995</v>
      </c>
      <c r="BG36" s="702">
        <v>7.02</v>
      </c>
      <c r="BH36" s="702">
        <v>7.1706110000000001</v>
      </c>
      <c r="BI36" s="703">
        <v>9.1567640000000008</v>
      </c>
      <c r="BJ36" s="703">
        <v>9.9321479999999998</v>
      </c>
      <c r="BK36" s="703">
        <v>11.330249999999999</v>
      </c>
      <c r="BL36" s="703">
        <v>10.19772</v>
      </c>
      <c r="BM36" s="703">
        <v>11.31414</v>
      </c>
      <c r="BN36" s="703">
        <v>11.13063</v>
      </c>
      <c r="BO36" s="703">
        <v>14.351990000000001</v>
      </c>
      <c r="BP36" s="703">
        <v>15.02556</v>
      </c>
      <c r="BQ36" s="703">
        <v>12.51525</v>
      </c>
      <c r="BR36" s="703">
        <v>9.8337330000000005</v>
      </c>
      <c r="BS36" s="703">
        <v>7.9756159999999996</v>
      </c>
      <c r="BT36" s="703">
        <v>7.8837440000000001</v>
      </c>
      <c r="BU36" s="703">
        <v>9.4513069999999999</v>
      </c>
      <c r="BV36" s="703">
        <v>10.26572</v>
      </c>
    </row>
    <row r="37" spans="1:74" ht="11.15" customHeight="1" x14ac:dyDescent="0.25">
      <c r="A37" s="499" t="s">
        <v>1286</v>
      </c>
      <c r="B37" s="502" t="s">
        <v>1321</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4.4966762469999999</v>
      </c>
      <c r="AN37" s="702">
        <v>4.8136581500000002</v>
      </c>
      <c r="AO37" s="702">
        <v>4.613368232</v>
      </c>
      <c r="AP37" s="702">
        <v>4.7524777499999997</v>
      </c>
      <c r="AQ37" s="702">
        <v>4.8121036970000004</v>
      </c>
      <c r="AR37" s="702">
        <v>4.6267832760000003</v>
      </c>
      <c r="AS37" s="702">
        <v>4.3856393950000001</v>
      </c>
      <c r="AT37" s="702">
        <v>4.2449691749999996</v>
      </c>
      <c r="AU37" s="702">
        <v>3.9713123719999999</v>
      </c>
      <c r="AV37" s="702">
        <v>4.6478842399999998</v>
      </c>
      <c r="AW37" s="702">
        <v>5.0922902910000003</v>
      </c>
      <c r="AX37" s="702">
        <v>5.1475104610000004</v>
      </c>
      <c r="AY37" s="702">
        <v>4.6704540679999997</v>
      </c>
      <c r="AZ37" s="702">
        <v>4.9547654919999999</v>
      </c>
      <c r="BA37" s="702">
        <v>5.7052730089999999</v>
      </c>
      <c r="BB37" s="702">
        <v>5.8181503579999996</v>
      </c>
      <c r="BC37" s="702">
        <v>5.6588622190000004</v>
      </c>
      <c r="BD37" s="702">
        <v>5.1161970590000001</v>
      </c>
      <c r="BE37" s="702">
        <v>4.8456674770000001</v>
      </c>
      <c r="BF37" s="702">
        <v>5.0927794459999998</v>
      </c>
      <c r="BG37" s="702">
        <v>4.6684340000000004</v>
      </c>
      <c r="BH37" s="702">
        <v>5.2845940000000002</v>
      </c>
      <c r="BI37" s="703">
        <v>5.4608369999999997</v>
      </c>
      <c r="BJ37" s="703">
        <v>5.6036440000000001</v>
      </c>
      <c r="BK37" s="703">
        <v>5.6220410000000003</v>
      </c>
      <c r="BL37" s="703">
        <v>4.8964270000000001</v>
      </c>
      <c r="BM37" s="703">
        <v>6.1198379999999997</v>
      </c>
      <c r="BN37" s="703">
        <v>6.1502999999999997</v>
      </c>
      <c r="BO37" s="703">
        <v>6.0972879999999998</v>
      </c>
      <c r="BP37" s="703">
        <v>5.4431409999999998</v>
      </c>
      <c r="BQ37" s="703">
        <v>5.2607720000000002</v>
      </c>
      <c r="BR37" s="703">
        <v>5.4402819999999998</v>
      </c>
      <c r="BS37" s="703">
        <v>5.0616510000000003</v>
      </c>
      <c r="BT37" s="703">
        <v>5.6366120000000004</v>
      </c>
      <c r="BU37" s="703">
        <v>5.779846</v>
      </c>
      <c r="BV37" s="703">
        <v>5.9372610000000003</v>
      </c>
    </row>
    <row r="38" spans="1:74" ht="11.15" customHeight="1" x14ac:dyDescent="0.25">
      <c r="A38" s="499" t="s">
        <v>1287</v>
      </c>
      <c r="B38" s="500" t="s">
        <v>1322</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6.8435681999999998E-2</v>
      </c>
      <c r="AN38" s="702">
        <v>5.8852956999999997E-2</v>
      </c>
      <c r="AO38" s="702">
        <v>5.0006069E-2</v>
      </c>
      <c r="AP38" s="702">
        <v>4.8518751999999998E-2</v>
      </c>
      <c r="AQ38" s="702">
        <v>6.0166197999999997E-2</v>
      </c>
      <c r="AR38" s="702">
        <v>4.4147429000000002E-2</v>
      </c>
      <c r="AS38" s="702">
        <v>3.7881415000000002E-2</v>
      </c>
      <c r="AT38" s="702">
        <v>4.960966E-2</v>
      </c>
      <c r="AU38" s="702">
        <v>5.5505288999999999E-2</v>
      </c>
      <c r="AV38" s="702">
        <v>6.2031812999999998E-2</v>
      </c>
      <c r="AW38" s="702">
        <v>5.1621399999999998E-2</v>
      </c>
      <c r="AX38" s="702">
        <v>4.4625606999999998E-2</v>
      </c>
      <c r="AY38" s="702">
        <v>4.4707366999999998E-2</v>
      </c>
      <c r="AZ38" s="702">
        <v>5.5607406999999998E-2</v>
      </c>
      <c r="BA38" s="702">
        <v>6.6667169999999998E-2</v>
      </c>
      <c r="BB38" s="702">
        <v>7.0810045000000002E-2</v>
      </c>
      <c r="BC38" s="702">
        <v>6.4055959999999995E-2</v>
      </c>
      <c r="BD38" s="702">
        <v>5.8489504999999997E-2</v>
      </c>
      <c r="BE38" s="702">
        <v>6.4176419999999998E-2</v>
      </c>
      <c r="BF38" s="702">
        <v>7.9455263999999998E-2</v>
      </c>
      <c r="BG38" s="702">
        <v>8.7615999999999999E-2</v>
      </c>
      <c r="BH38" s="702">
        <v>6.3871999999999998E-2</v>
      </c>
      <c r="BI38" s="703">
        <v>4.9086900000000003E-2</v>
      </c>
      <c r="BJ38" s="703">
        <v>6.3558000000000003E-2</v>
      </c>
      <c r="BK38" s="703">
        <v>4.09599E-2</v>
      </c>
      <c r="BL38" s="703">
        <v>5.4793300000000003E-2</v>
      </c>
      <c r="BM38" s="703">
        <v>7.6441899999999993E-2</v>
      </c>
      <c r="BN38" s="703">
        <v>9.7792500000000004E-2</v>
      </c>
      <c r="BO38" s="703">
        <v>5.6031499999999998E-2</v>
      </c>
      <c r="BP38" s="703">
        <v>6.7048499999999997E-2</v>
      </c>
      <c r="BQ38" s="703">
        <v>8.7859199999999998E-2</v>
      </c>
      <c r="BR38" s="703">
        <v>0.1126655</v>
      </c>
      <c r="BS38" s="703">
        <v>8.6999099999999996E-2</v>
      </c>
      <c r="BT38" s="703">
        <v>5.8900099999999997E-2</v>
      </c>
      <c r="BU38" s="703">
        <v>4.7631100000000003E-2</v>
      </c>
      <c r="BV38" s="703">
        <v>6.2592099999999998E-2</v>
      </c>
    </row>
    <row r="39" spans="1:74" ht="11.15" customHeight="1" x14ac:dyDescent="0.25">
      <c r="A39" s="499" t="s">
        <v>1288</v>
      </c>
      <c r="B39" s="500" t="s">
        <v>1222</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33.933771985999996</v>
      </c>
      <c r="AN39" s="702">
        <v>32.951999164</v>
      </c>
      <c r="AO39" s="702">
        <v>30.593984699</v>
      </c>
      <c r="AP39" s="702">
        <v>26.404131037999999</v>
      </c>
      <c r="AQ39" s="702">
        <v>30.228824555999999</v>
      </c>
      <c r="AR39" s="702">
        <v>31.673706607</v>
      </c>
      <c r="AS39" s="702">
        <v>35.292159296000001</v>
      </c>
      <c r="AT39" s="702">
        <v>34.532781305</v>
      </c>
      <c r="AU39" s="702">
        <v>29.598322349</v>
      </c>
      <c r="AV39" s="702">
        <v>28.984723425999999</v>
      </c>
      <c r="AW39" s="702">
        <v>30.084224476999999</v>
      </c>
      <c r="AX39" s="702">
        <v>33.153281864</v>
      </c>
      <c r="AY39" s="702">
        <v>34.317812476999997</v>
      </c>
      <c r="AZ39" s="702">
        <v>30.88638847</v>
      </c>
      <c r="BA39" s="702">
        <v>30.413111931</v>
      </c>
      <c r="BB39" s="702">
        <v>26.866760362000001</v>
      </c>
      <c r="BC39" s="702">
        <v>28.487445190999999</v>
      </c>
      <c r="BD39" s="702">
        <v>33.832829056999998</v>
      </c>
      <c r="BE39" s="702">
        <v>35.320995134999997</v>
      </c>
      <c r="BF39" s="702">
        <v>34.129321304999998</v>
      </c>
      <c r="BG39" s="702">
        <v>31.149799999999999</v>
      </c>
      <c r="BH39" s="702">
        <v>30.58034</v>
      </c>
      <c r="BI39" s="703">
        <v>29.021660000000001</v>
      </c>
      <c r="BJ39" s="703">
        <v>36.031100000000002</v>
      </c>
      <c r="BK39" s="703">
        <v>33.480110000000003</v>
      </c>
      <c r="BL39" s="703">
        <v>29.61796</v>
      </c>
      <c r="BM39" s="703">
        <v>32.932580000000002</v>
      </c>
      <c r="BN39" s="703">
        <v>28.925409999999999</v>
      </c>
      <c r="BO39" s="703">
        <v>31.532599999999999</v>
      </c>
      <c r="BP39" s="703">
        <v>35.191920000000003</v>
      </c>
      <c r="BQ39" s="703">
        <v>38.016719999999999</v>
      </c>
      <c r="BR39" s="703">
        <v>36.386589999999998</v>
      </c>
      <c r="BS39" s="703">
        <v>32.625300000000003</v>
      </c>
      <c r="BT39" s="703">
        <v>30.48592</v>
      </c>
      <c r="BU39" s="703">
        <v>28.47174</v>
      </c>
      <c r="BV39" s="703">
        <v>36.012520000000002</v>
      </c>
    </row>
    <row r="40" spans="1:74" ht="11.15" customHeight="1" x14ac:dyDescent="0.25">
      <c r="A40" s="499" t="s">
        <v>1289</v>
      </c>
      <c r="B40" s="500" t="s">
        <v>1323</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32.724550000000001</v>
      </c>
      <c r="AB40" s="702">
        <v>30.338010000000001</v>
      </c>
      <c r="AC40" s="702">
        <v>31.28894</v>
      </c>
      <c r="AD40" s="702">
        <v>27.266110000000001</v>
      </c>
      <c r="AE40" s="702">
        <v>29.427610000000001</v>
      </c>
      <c r="AF40" s="702">
        <v>30.29515</v>
      </c>
      <c r="AG40" s="702">
        <v>34.55686</v>
      </c>
      <c r="AH40" s="702">
        <v>34.83605</v>
      </c>
      <c r="AI40" s="702">
        <v>28.444749999999999</v>
      </c>
      <c r="AJ40" s="702">
        <v>28.853210000000001</v>
      </c>
      <c r="AK40" s="702">
        <v>29.165839999999999</v>
      </c>
      <c r="AL40" s="702">
        <v>31.23338</v>
      </c>
      <c r="AM40" s="702">
        <v>32.494889999999998</v>
      </c>
      <c r="AN40" s="702">
        <v>29.336749999999999</v>
      </c>
      <c r="AO40" s="702">
        <v>29.467009999999998</v>
      </c>
      <c r="AP40" s="702">
        <v>25.367719999999998</v>
      </c>
      <c r="AQ40" s="702">
        <v>27.00188</v>
      </c>
      <c r="AR40" s="702">
        <v>29.223949999999999</v>
      </c>
      <c r="AS40" s="702">
        <v>34.192010000000003</v>
      </c>
      <c r="AT40" s="702">
        <v>33.044260000000001</v>
      </c>
      <c r="AU40" s="702">
        <v>27.53003</v>
      </c>
      <c r="AV40" s="702">
        <v>28.000160000000001</v>
      </c>
      <c r="AW40" s="702">
        <v>27.494479999999999</v>
      </c>
      <c r="AX40" s="702">
        <v>32.152349999999998</v>
      </c>
      <c r="AY40" s="702">
        <v>31.87285</v>
      </c>
      <c r="AZ40" s="702">
        <v>27.69284</v>
      </c>
      <c r="BA40" s="702">
        <v>28.88119</v>
      </c>
      <c r="BB40" s="702">
        <v>25.305890000000002</v>
      </c>
      <c r="BC40" s="702">
        <v>27.933389999999999</v>
      </c>
      <c r="BD40" s="702">
        <v>30.897320000000001</v>
      </c>
      <c r="BE40" s="702">
        <v>36.299340000000001</v>
      </c>
      <c r="BF40" s="702">
        <v>32.772199999999998</v>
      </c>
      <c r="BG40" s="702">
        <v>28.1464</v>
      </c>
      <c r="BH40" s="702">
        <v>29.562909999999999</v>
      </c>
      <c r="BI40" s="703">
        <v>27.679739999999999</v>
      </c>
      <c r="BJ40" s="703">
        <v>33.837890000000002</v>
      </c>
      <c r="BK40" s="703">
        <v>31.248750000000001</v>
      </c>
      <c r="BL40" s="703">
        <v>27.700040000000001</v>
      </c>
      <c r="BM40" s="703">
        <v>30.149180000000001</v>
      </c>
      <c r="BN40" s="703">
        <v>25.794090000000001</v>
      </c>
      <c r="BO40" s="703">
        <v>28.11664</v>
      </c>
      <c r="BP40" s="703">
        <v>31.978560000000002</v>
      </c>
      <c r="BQ40" s="703">
        <v>34.715850000000003</v>
      </c>
      <c r="BR40" s="703">
        <v>33.340339999999998</v>
      </c>
      <c r="BS40" s="703">
        <v>28.505210000000002</v>
      </c>
      <c r="BT40" s="703">
        <v>28.70468</v>
      </c>
      <c r="BU40" s="703">
        <v>27.67737</v>
      </c>
      <c r="BV40" s="703">
        <v>33.761110000000002</v>
      </c>
    </row>
    <row r="41" spans="1:74" ht="11.15" customHeight="1" x14ac:dyDescent="0.25">
      <c r="A41" s="517"/>
      <c r="B41" s="131" t="s">
        <v>1290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333"/>
      <c r="BJ41" s="333"/>
      <c r="BK41" s="333"/>
      <c r="BL41" s="333"/>
      <c r="BM41" s="333"/>
      <c r="BN41" s="333"/>
      <c r="BO41" s="333"/>
      <c r="BP41" s="333"/>
      <c r="BQ41" s="333"/>
      <c r="BR41" s="333"/>
      <c r="BS41" s="333"/>
      <c r="BT41" s="333"/>
      <c r="BU41" s="333"/>
      <c r="BV41" s="333"/>
    </row>
    <row r="42" spans="1:74" ht="11.15" customHeight="1" x14ac:dyDescent="0.25">
      <c r="A42" s="499" t="s">
        <v>1291</v>
      </c>
      <c r="B42" s="500" t="s">
        <v>84</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4.2393890330000001</v>
      </c>
      <c r="AN42" s="702">
        <v>4.002400282</v>
      </c>
      <c r="AO42" s="702">
        <v>3.5309089660000001</v>
      </c>
      <c r="AP42" s="702">
        <v>4.0440466800000001</v>
      </c>
      <c r="AQ42" s="702">
        <v>5.1460853020000004</v>
      </c>
      <c r="AR42" s="702">
        <v>5.5127518530000001</v>
      </c>
      <c r="AS42" s="702">
        <v>7.0203277240000004</v>
      </c>
      <c r="AT42" s="702">
        <v>7.1173611860000001</v>
      </c>
      <c r="AU42" s="702">
        <v>6.2576117870000001</v>
      </c>
      <c r="AV42" s="702">
        <v>5.5904840929999997</v>
      </c>
      <c r="AW42" s="702">
        <v>4.4113591430000003</v>
      </c>
      <c r="AX42" s="702">
        <v>4.7969687839999997</v>
      </c>
      <c r="AY42" s="702">
        <v>4.514621301</v>
      </c>
      <c r="AZ42" s="702">
        <v>2.7370619299999999</v>
      </c>
      <c r="BA42" s="702">
        <v>3.7191738239999999</v>
      </c>
      <c r="BB42" s="702">
        <v>4.3169182270000004</v>
      </c>
      <c r="BC42" s="702">
        <v>5.2471828540000001</v>
      </c>
      <c r="BD42" s="702">
        <v>6.232521191</v>
      </c>
      <c r="BE42" s="702">
        <v>7.4552408909999999</v>
      </c>
      <c r="BF42" s="702">
        <v>6.8849596289999999</v>
      </c>
      <c r="BG42" s="702">
        <v>5.9724209999999998</v>
      </c>
      <c r="BH42" s="702">
        <v>5.6619599999999997</v>
      </c>
      <c r="BI42" s="703">
        <v>3.8928539999999998</v>
      </c>
      <c r="BJ42" s="703">
        <v>3.9566170000000001</v>
      </c>
      <c r="BK42" s="703">
        <v>3.4652099999999999</v>
      </c>
      <c r="BL42" s="703">
        <v>2.549801</v>
      </c>
      <c r="BM42" s="703">
        <v>1.8067530000000001</v>
      </c>
      <c r="BN42" s="703">
        <v>1.611477</v>
      </c>
      <c r="BO42" s="703">
        <v>2.6615600000000001</v>
      </c>
      <c r="BP42" s="703">
        <v>3.961271</v>
      </c>
      <c r="BQ42" s="703">
        <v>5.7660340000000003</v>
      </c>
      <c r="BR42" s="703">
        <v>5.9182220000000001</v>
      </c>
      <c r="BS42" s="703">
        <v>5.4400209999999998</v>
      </c>
      <c r="BT42" s="703">
        <v>4.9006540000000003</v>
      </c>
      <c r="BU42" s="703">
        <v>3.6191499999999999</v>
      </c>
      <c r="BV42" s="703">
        <v>3.098093</v>
      </c>
    </row>
    <row r="43" spans="1:74" ht="11.15" customHeight="1" x14ac:dyDescent="0.25">
      <c r="A43" s="499" t="s">
        <v>1292</v>
      </c>
      <c r="B43" s="500" t="s">
        <v>83</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2.3491298349999998</v>
      </c>
      <c r="AN43" s="702">
        <v>1.6028247950000001</v>
      </c>
      <c r="AO43" s="702">
        <v>1.315729615</v>
      </c>
      <c r="AP43" s="702">
        <v>1.2550656630000001</v>
      </c>
      <c r="AQ43" s="702">
        <v>1.7362489729999999</v>
      </c>
      <c r="AR43" s="702">
        <v>2.3418889360000001</v>
      </c>
      <c r="AS43" s="702">
        <v>2.7834664949999999</v>
      </c>
      <c r="AT43" s="702">
        <v>3.027339537</v>
      </c>
      <c r="AU43" s="702">
        <v>2.944337215</v>
      </c>
      <c r="AV43" s="702">
        <v>2.5300824689999999</v>
      </c>
      <c r="AW43" s="702">
        <v>1.776641243</v>
      </c>
      <c r="AX43" s="702">
        <v>2.2791190399999999</v>
      </c>
      <c r="AY43" s="702">
        <v>2.6796034670000002</v>
      </c>
      <c r="AZ43" s="702">
        <v>1.9513666599999999</v>
      </c>
      <c r="BA43" s="702">
        <v>1.2751565</v>
      </c>
      <c r="BB43" s="702">
        <v>1.3396459810000001</v>
      </c>
      <c r="BC43" s="702">
        <v>1.5864878840000001</v>
      </c>
      <c r="BD43" s="702">
        <v>2.6797518390000001</v>
      </c>
      <c r="BE43" s="702">
        <v>2.617466909</v>
      </c>
      <c r="BF43" s="702">
        <v>3.032714296</v>
      </c>
      <c r="BG43" s="702">
        <v>2.4925009999999999</v>
      </c>
      <c r="BH43" s="702">
        <v>1.6012789999999999</v>
      </c>
      <c r="BI43" s="703">
        <v>1.2423070000000001</v>
      </c>
      <c r="BJ43" s="703">
        <v>1.56636</v>
      </c>
      <c r="BK43" s="703">
        <v>1.8498969999999999</v>
      </c>
      <c r="BL43" s="703">
        <v>1.766861</v>
      </c>
      <c r="BM43" s="703">
        <v>1.4225620000000001</v>
      </c>
      <c r="BN43" s="703">
        <v>1.3146180000000001</v>
      </c>
      <c r="BO43" s="703">
        <v>1.6019460000000001</v>
      </c>
      <c r="BP43" s="703">
        <v>2.087059</v>
      </c>
      <c r="BQ43" s="703">
        <v>2.0416660000000002</v>
      </c>
      <c r="BR43" s="703">
        <v>2.2087110000000001</v>
      </c>
      <c r="BS43" s="703">
        <v>1.1829620000000001</v>
      </c>
      <c r="BT43" s="703">
        <v>1.261201</v>
      </c>
      <c r="BU43" s="703">
        <v>0.99804250000000005</v>
      </c>
      <c r="BV43" s="703">
        <v>1.8047200000000001</v>
      </c>
    </row>
    <row r="44" spans="1:74" ht="11.15" customHeight="1" x14ac:dyDescent="0.25">
      <c r="A44" s="499" t="s">
        <v>1293</v>
      </c>
      <c r="B44" s="502" t="s">
        <v>86</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2.938412</v>
      </c>
      <c r="BB44" s="702">
        <v>2.203284</v>
      </c>
      <c r="BC44" s="702">
        <v>2.0864739999999999</v>
      </c>
      <c r="BD44" s="702">
        <v>2.8533330000000001</v>
      </c>
      <c r="BE44" s="702">
        <v>2.7993480000000002</v>
      </c>
      <c r="BF44" s="702">
        <v>2.9325009999999998</v>
      </c>
      <c r="BG44" s="702">
        <v>2.82524</v>
      </c>
      <c r="BH44" s="702">
        <v>2.19651</v>
      </c>
      <c r="BI44" s="703">
        <v>2.5734300000000001</v>
      </c>
      <c r="BJ44" s="703">
        <v>2.9084099999999999</v>
      </c>
      <c r="BK44" s="703">
        <v>2.9084099999999999</v>
      </c>
      <c r="BL44" s="703">
        <v>2.6269499999999999</v>
      </c>
      <c r="BM44" s="703">
        <v>2.9084099999999999</v>
      </c>
      <c r="BN44" s="703">
        <v>2.13788</v>
      </c>
      <c r="BO44" s="703">
        <v>2.50989</v>
      </c>
      <c r="BP44" s="703">
        <v>2.8146</v>
      </c>
      <c r="BQ44" s="703">
        <v>2.9084099999999999</v>
      </c>
      <c r="BR44" s="703">
        <v>2.9084099999999999</v>
      </c>
      <c r="BS44" s="703">
        <v>2.8146</v>
      </c>
      <c r="BT44" s="703">
        <v>2.20248</v>
      </c>
      <c r="BU44" s="703">
        <v>2.4176700000000002</v>
      </c>
      <c r="BV44" s="703">
        <v>2.9084099999999999</v>
      </c>
    </row>
    <row r="45" spans="1:74" ht="11.15" customHeight="1" x14ac:dyDescent="0.25">
      <c r="A45" s="499" t="s">
        <v>1294</v>
      </c>
      <c r="B45" s="502" t="s">
        <v>1218</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0.83994335399999998</v>
      </c>
      <c r="AN45" s="702">
        <v>0.85582405299999997</v>
      </c>
      <c r="AO45" s="702">
        <v>0.96064517100000002</v>
      </c>
      <c r="AP45" s="702">
        <v>1.1438523089999999</v>
      </c>
      <c r="AQ45" s="702">
        <v>1.38587434</v>
      </c>
      <c r="AR45" s="702">
        <v>1.422930963</v>
      </c>
      <c r="AS45" s="702">
        <v>1.4299513939999999</v>
      </c>
      <c r="AT45" s="702">
        <v>1.3123565049999999</v>
      </c>
      <c r="AU45" s="702">
        <v>0.98984309699999995</v>
      </c>
      <c r="AV45" s="702">
        <v>0.89907466400000002</v>
      </c>
      <c r="AW45" s="702">
        <v>0.81207541000000005</v>
      </c>
      <c r="AX45" s="702">
        <v>0.742464389</v>
      </c>
      <c r="AY45" s="702">
        <v>0.81292843999999997</v>
      </c>
      <c r="AZ45" s="702">
        <v>0.74294898300000001</v>
      </c>
      <c r="BA45" s="702">
        <v>0.93285846800000005</v>
      </c>
      <c r="BB45" s="702">
        <v>1.0032385290000001</v>
      </c>
      <c r="BC45" s="702">
        <v>1.0851749610000001</v>
      </c>
      <c r="BD45" s="702">
        <v>1.168773166</v>
      </c>
      <c r="BE45" s="702">
        <v>1.2162919780000001</v>
      </c>
      <c r="BF45" s="702">
        <v>1.098819684</v>
      </c>
      <c r="BG45" s="702">
        <v>0.82550500000000004</v>
      </c>
      <c r="BH45" s="702">
        <v>0.70344019999999996</v>
      </c>
      <c r="BI45" s="703">
        <v>0.69889129999999999</v>
      </c>
      <c r="BJ45" s="703">
        <v>0.73267939999999998</v>
      </c>
      <c r="BK45" s="703">
        <v>0.80253050000000004</v>
      </c>
      <c r="BL45" s="703">
        <v>0.77883910000000001</v>
      </c>
      <c r="BM45" s="703">
        <v>1.0603800000000001</v>
      </c>
      <c r="BN45" s="703">
        <v>1.1719310000000001</v>
      </c>
      <c r="BO45" s="703">
        <v>1.300497</v>
      </c>
      <c r="BP45" s="703">
        <v>1.411905</v>
      </c>
      <c r="BQ45" s="703">
        <v>1.4858549999999999</v>
      </c>
      <c r="BR45" s="703">
        <v>1.327539</v>
      </c>
      <c r="BS45" s="703">
        <v>1.0141309999999999</v>
      </c>
      <c r="BT45" s="703">
        <v>0.86954350000000002</v>
      </c>
      <c r="BU45" s="703">
        <v>0.83587699999999998</v>
      </c>
      <c r="BV45" s="703">
        <v>0.85330879999999998</v>
      </c>
    </row>
    <row r="46" spans="1:74" ht="11.15" customHeight="1" x14ac:dyDescent="0.25">
      <c r="A46" s="499" t="s">
        <v>1295</v>
      </c>
      <c r="B46" s="502" t="s">
        <v>1321</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0.79688885099999995</v>
      </c>
      <c r="AN46" s="702">
        <v>0.80169697100000004</v>
      </c>
      <c r="AO46" s="702">
        <v>0.92680919799999995</v>
      </c>
      <c r="AP46" s="702">
        <v>0.98711112499999998</v>
      </c>
      <c r="AQ46" s="702">
        <v>1.0484357580000001</v>
      </c>
      <c r="AR46" s="702">
        <v>1.091881442</v>
      </c>
      <c r="AS46" s="702">
        <v>0.89855507599999995</v>
      </c>
      <c r="AT46" s="702">
        <v>0.85835946799999996</v>
      </c>
      <c r="AU46" s="702">
        <v>0.78546066800000003</v>
      </c>
      <c r="AV46" s="702">
        <v>0.56908729199999997</v>
      </c>
      <c r="AW46" s="702">
        <v>0.83145111400000005</v>
      </c>
      <c r="AX46" s="702">
        <v>0.89279742399999995</v>
      </c>
      <c r="AY46" s="702">
        <v>0.88083174600000003</v>
      </c>
      <c r="AZ46" s="702">
        <v>0.93218783199999999</v>
      </c>
      <c r="BA46" s="702">
        <v>1.2022575440000001</v>
      </c>
      <c r="BB46" s="702">
        <v>1.2062870729999999</v>
      </c>
      <c r="BC46" s="702">
        <v>1.366538284</v>
      </c>
      <c r="BD46" s="702">
        <v>1.212731123</v>
      </c>
      <c r="BE46" s="702">
        <v>0.95799789300000004</v>
      </c>
      <c r="BF46" s="702">
        <v>1.119815145</v>
      </c>
      <c r="BG46" s="702">
        <v>1.1195569999999999</v>
      </c>
      <c r="BH46" s="702">
        <v>1.383329</v>
      </c>
      <c r="BI46" s="703">
        <v>1.293401</v>
      </c>
      <c r="BJ46" s="703">
        <v>1.5668139999999999</v>
      </c>
      <c r="BK46" s="703">
        <v>1.642298</v>
      </c>
      <c r="BL46" s="703">
        <v>1.403527</v>
      </c>
      <c r="BM46" s="703">
        <v>1.8973930000000001</v>
      </c>
      <c r="BN46" s="703">
        <v>1.69072</v>
      </c>
      <c r="BO46" s="703">
        <v>1.7116819999999999</v>
      </c>
      <c r="BP46" s="703">
        <v>1.503066</v>
      </c>
      <c r="BQ46" s="703">
        <v>1.237668</v>
      </c>
      <c r="BR46" s="703">
        <v>1.4541090000000001</v>
      </c>
      <c r="BS46" s="703">
        <v>1.5553999999999999</v>
      </c>
      <c r="BT46" s="703">
        <v>1.6520859999999999</v>
      </c>
      <c r="BU46" s="703">
        <v>2.007155</v>
      </c>
      <c r="BV46" s="703">
        <v>1.653599</v>
      </c>
    </row>
    <row r="47" spans="1:74" ht="11.15" customHeight="1" x14ac:dyDescent="0.25">
      <c r="A47" s="499" t="s">
        <v>1296</v>
      </c>
      <c r="B47" s="500" t="s">
        <v>1322</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8.9271060000000006E-3</v>
      </c>
      <c r="AN47" s="702">
        <v>1.7334716E-2</v>
      </c>
      <c r="AO47" s="702">
        <v>9.4178209999999998E-3</v>
      </c>
      <c r="AP47" s="702">
        <v>2.1625696999999999E-2</v>
      </c>
      <c r="AQ47" s="702">
        <v>2.85147E-2</v>
      </c>
      <c r="AR47" s="702">
        <v>4.0386726999999997E-2</v>
      </c>
      <c r="AS47" s="702">
        <v>3.4976321999999997E-2</v>
      </c>
      <c r="AT47" s="702">
        <v>4.8363445999999997E-2</v>
      </c>
      <c r="AU47" s="702">
        <v>1.2329131E-2</v>
      </c>
      <c r="AV47" s="702">
        <v>5.7573809999999998E-3</v>
      </c>
      <c r="AW47" s="702">
        <v>4.0546640000000004E-3</v>
      </c>
      <c r="AX47" s="702">
        <v>-3.5568539999999999E-3</v>
      </c>
      <c r="AY47" s="702">
        <v>-1.0394373E-2</v>
      </c>
      <c r="AZ47" s="702">
        <v>1.1332824999999999E-2</v>
      </c>
      <c r="BA47" s="702">
        <v>1.4383263E-2</v>
      </c>
      <c r="BB47" s="702">
        <v>3.1434364999999999E-2</v>
      </c>
      <c r="BC47" s="702">
        <v>4.0985019999999997E-2</v>
      </c>
      <c r="BD47" s="702">
        <v>5.1143440999999998E-2</v>
      </c>
      <c r="BE47" s="702">
        <v>4.6611424999999998E-2</v>
      </c>
      <c r="BF47" s="702">
        <v>3.6743025999999998E-2</v>
      </c>
      <c r="BG47" s="702">
        <v>1.1717E-2</v>
      </c>
      <c r="BH47" s="702">
        <v>-4.3919600000000003E-3</v>
      </c>
      <c r="BI47" s="703">
        <v>-3.0224100000000001E-3</v>
      </c>
      <c r="BJ47" s="703">
        <v>4.1449800000000004E-3</v>
      </c>
      <c r="BK47" s="703">
        <v>-7.1915299999999998E-3</v>
      </c>
      <c r="BL47" s="703">
        <v>1.1975599999999999E-2</v>
      </c>
      <c r="BM47" s="703">
        <v>1.7778100000000002E-2</v>
      </c>
      <c r="BN47" s="703">
        <v>2.8131400000000001E-2</v>
      </c>
      <c r="BO47" s="703">
        <v>4.01708E-2</v>
      </c>
      <c r="BP47" s="703">
        <v>5.0650199999999999E-2</v>
      </c>
      <c r="BQ47" s="703">
        <v>4.1809399999999997E-2</v>
      </c>
      <c r="BR47" s="703">
        <v>3.9923100000000003E-2</v>
      </c>
      <c r="BS47" s="703">
        <v>1.2476900000000001E-2</v>
      </c>
      <c r="BT47" s="703">
        <v>-1.9442000000000001E-3</v>
      </c>
      <c r="BU47" s="703">
        <v>-9.3951899999999999E-4</v>
      </c>
      <c r="BV47" s="703">
        <v>7.6864999999999998E-3</v>
      </c>
    </row>
    <row r="48" spans="1:74" ht="11.15" customHeight="1" x14ac:dyDescent="0.25">
      <c r="A48" s="499" t="s">
        <v>1297</v>
      </c>
      <c r="B48" s="500" t="s">
        <v>1222</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11.210272179</v>
      </c>
      <c r="AN48" s="702">
        <v>9.7716938169999992</v>
      </c>
      <c r="AO48" s="702">
        <v>9.5396947710000006</v>
      </c>
      <c r="AP48" s="702">
        <v>9.4509994739999996</v>
      </c>
      <c r="AQ48" s="702">
        <v>12.114418073</v>
      </c>
      <c r="AR48" s="702">
        <v>13.261398921</v>
      </c>
      <c r="AS48" s="702">
        <v>15.096346011</v>
      </c>
      <c r="AT48" s="702">
        <v>15.284851142000001</v>
      </c>
      <c r="AU48" s="702">
        <v>13.835889898</v>
      </c>
      <c r="AV48" s="702">
        <v>11.837654899</v>
      </c>
      <c r="AW48" s="702">
        <v>9.7511825739999995</v>
      </c>
      <c r="AX48" s="702">
        <v>11.521100783</v>
      </c>
      <c r="AY48" s="702">
        <v>11.853798581</v>
      </c>
      <c r="AZ48" s="702">
        <v>8.9120292299999999</v>
      </c>
      <c r="BA48" s="702">
        <v>10.082241599</v>
      </c>
      <c r="BB48" s="702">
        <v>10.100808174999999</v>
      </c>
      <c r="BC48" s="702">
        <v>11.412843003000001</v>
      </c>
      <c r="BD48" s="702">
        <v>14.19825376</v>
      </c>
      <c r="BE48" s="702">
        <v>15.092957095999999</v>
      </c>
      <c r="BF48" s="702">
        <v>15.10555278</v>
      </c>
      <c r="BG48" s="702">
        <v>13.24694</v>
      </c>
      <c r="BH48" s="702">
        <v>11.54213</v>
      </c>
      <c r="BI48" s="703">
        <v>9.6978600000000004</v>
      </c>
      <c r="BJ48" s="703">
        <v>10.73503</v>
      </c>
      <c r="BK48" s="703">
        <v>10.661149999999999</v>
      </c>
      <c r="BL48" s="703">
        <v>9.1379540000000006</v>
      </c>
      <c r="BM48" s="703">
        <v>9.1132760000000008</v>
      </c>
      <c r="BN48" s="703">
        <v>7.9547569999999999</v>
      </c>
      <c r="BO48" s="703">
        <v>9.8257460000000005</v>
      </c>
      <c r="BP48" s="703">
        <v>11.82855</v>
      </c>
      <c r="BQ48" s="703">
        <v>13.481439999999999</v>
      </c>
      <c r="BR48" s="703">
        <v>13.856909999999999</v>
      </c>
      <c r="BS48" s="703">
        <v>12.019590000000001</v>
      </c>
      <c r="BT48" s="703">
        <v>10.88402</v>
      </c>
      <c r="BU48" s="703">
        <v>9.8769550000000006</v>
      </c>
      <c r="BV48" s="703">
        <v>10.32582</v>
      </c>
    </row>
    <row r="49" spans="1:74" ht="11.15" customHeight="1" x14ac:dyDescent="0.25">
      <c r="A49" s="499" t="s">
        <v>1298</v>
      </c>
      <c r="B49" s="500" t="s">
        <v>1323</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7.459714</v>
      </c>
      <c r="AB49" s="702">
        <v>6.5220320000000003</v>
      </c>
      <c r="AC49" s="702">
        <v>7.0208599999999999</v>
      </c>
      <c r="AD49" s="702">
        <v>6.7502579999999996</v>
      </c>
      <c r="AE49" s="702">
        <v>7.7498880000000003</v>
      </c>
      <c r="AF49" s="702">
        <v>9.2133979999999998</v>
      </c>
      <c r="AG49" s="702">
        <v>11.632580000000001</v>
      </c>
      <c r="AH49" s="702">
        <v>12.078390000000001</v>
      </c>
      <c r="AI49" s="702">
        <v>9.2237209999999994</v>
      </c>
      <c r="AJ49" s="702">
        <v>7.0975960000000002</v>
      </c>
      <c r="AK49" s="702">
        <v>6.483403</v>
      </c>
      <c r="AL49" s="702">
        <v>7.0143440000000004</v>
      </c>
      <c r="AM49" s="702">
        <v>7.0827179999999998</v>
      </c>
      <c r="AN49" s="702">
        <v>6.5848019999999998</v>
      </c>
      <c r="AO49" s="702">
        <v>6.9083730000000001</v>
      </c>
      <c r="AP49" s="702">
        <v>6.3361739999999998</v>
      </c>
      <c r="AQ49" s="702">
        <v>8.4991570000000003</v>
      </c>
      <c r="AR49" s="702">
        <v>9.5942570000000007</v>
      </c>
      <c r="AS49" s="702">
        <v>12.201420000000001</v>
      </c>
      <c r="AT49" s="702">
        <v>12.61138</v>
      </c>
      <c r="AU49" s="702">
        <v>9.5609730000000006</v>
      </c>
      <c r="AV49" s="702">
        <v>7.499695</v>
      </c>
      <c r="AW49" s="702">
        <v>5.8895150000000003</v>
      </c>
      <c r="AX49" s="702">
        <v>7.1952629999999997</v>
      </c>
      <c r="AY49" s="702">
        <v>7.0585550000000001</v>
      </c>
      <c r="AZ49" s="702">
        <v>6.1452390000000001</v>
      </c>
      <c r="BA49" s="702">
        <v>6.2633260000000002</v>
      </c>
      <c r="BB49" s="702">
        <v>6.4102610000000002</v>
      </c>
      <c r="BC49" s="702">
        <v>8.3488699999999998</v>
      </c>
      <c r="BD49" s="702">
        <v>10.842420000000001</v>
      </c>
      <c r="BE49" s="702">
        <v>11.922330000000001</v>
      </c>
      <c r="BF49" s="702">
        <v>10.69548</v>
      </c>
      <c r="BG49" s="702">
        <v>9.3230699999999995</v>
      </c>
      <c r="BH49" s="702">
        <v>7.3277109999999999</v>
      </c>
      <c r="BI49" s="703">
        <v>6.0210759999999999</v>
      </c>
      <c r="BJ49" s="703">
        <v>7.1878140000000004</v>
      </c>
      <c r="BK49" s="703">
        <v>6.5526619999999998</v>
      </c>
      <c r="BL49" s="703">
        <v>5.7149830000000001</v>
      </c>
      <c r="BM49" s="703">
        <v>6.4572750000000001</v>
      </c>
      <c r="BN49" s="703">
        <v>6.2713450000000002</v>
      </c>
      <c r="BO49" s="703">
        <v>8.0141749999999998</v>
      </c>
      <c r="BP49" s="703">
        <v>10.001709999999999</v>
      </c>
      <c r="BQ49" s="703">
        <v>11.260439999999999</v>
      </c>
      <c r="BR49" s="703">
        <v>11.17178</v>
      </c>
      <c r="BS49" s="703">
        <v>9.4229109999999991</v>
      </c>
      <c r="BT49" s="703">
        <v>7.6213959999999998</v>
      </c>
      <c r="BU49" s="703">
        <v>6.0542720000000001</v>
      </c>
      <c r="BV49" s="703">
        <v>7.2074600000000002</v>
      </c>
    </row>
    <row r="50" spans="1:74" ht="11.15" customHeight="1" x14ac:dyDescent="0.25">
      <c r="A50" s="517"/>
      <c r="B50" s="131" t="s">
        <v>1299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333"/>
      <c r="BJ50" s="333"/>
      <c r="BK50" s="333"/>
      <c r="BL50" s="333"/>
      <c r="BM50" s="333"/>
      <c r="BN50" s="333"/>
      <c r="BO50" s="333"/>
      <c r="BP50" s="333"/>
      <c r="BQ50" s="333"/>
      <c r="BR50" s="333"/>
      <c r="BS50" s="333"/>
      <c r="BT50" s="333"/>
      <c r="BU50" s="333"/>
      <c r="BV50" s="333"/>
    </row>
    <row r="51" spans="1:74" ht="11.15" customHeight="1" x14ac:dyDescent="0.25">
      <c r="A51" s="499" t="s">
        <v>1300</v>
      </c>
      <c r="B51" s="500" t="s">
        <v>84</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5.674219839</v>
      </c>
      <c r="AN51" s="702">
        <v>5.0646347130000002</v>
      </c>
      <c r="AO51" s="702">
        <v>5.9227250720000004</v>
      </c>
      <c r="AP51" s="702">
        <v>3.8481089260000001</v>
      </c>
      <c r="AQ51" s="702">
        <v>3.5132429520000001</v>
      </c>
      <c r="AR51" s="702">
        <v>5.2605885299999997</v>
      </c>
      <c r="AS51" s="702">
        <v>7.835447512</v>
      </c>
      <c r="AT51" s="702">
        <v>10.46616678</v>
      </c>
      <c r="AU51" s="702">
        <v>8.7149932949999993</v>
      </c>
      <c r="AV51" s="702">
        <v>9.2544466249999999</v>
      </c>
      <c r="AW51" s="702">
        <v>6.8407903650000002</v>
      </c>
      <c r="AX51" s="702">
        <v>7.5390455510000001</v>
      </c>
      <c r="AY51" s="702">
        <v>5.9172876030000001</v>
      </c>
      <c r="AZ51" s="702">
        <v>5.1117022749999999</v>
      </c>
      <c r="BA51" s="702">
        <v>5.5604034420000001</v>
      </c>
      <c r="BB51" s="702">
        <v>4.9632200510000004</v>
      </c>
      <c r="BC51" s="702">
        <v>4.9733322710000003</v>
      </c>
      <c r="BD51" s="702">
        <v>7.4823306680000004</v>
      </c>
      <c r="BE51" s="702">
        <v>11.113317177000001</v>
      </c>
      <c r="BF51" s="702">
        <v>9.7358459140000004</v>
      </c>
      <c r="BG51" s="702">
        <v>7.9548740000000002</v>
      </c>
      <c r="BH51" s="702">
        <v>8.2569119999999998</v>
      </c>
      <c r="BI51" s="703">
        <v>5.0500480000000003</v>
      </c>
      <c r="BJ51" s="703">
        <v>7.2785710000000003</v>
      </c>
      <c r="BK51" s="703">
        <v>4.816414</v>
      </c>
      <c r="BL51" s="703">
        <v>4.1014970000000002</v>
      </c>
      <c r="BM51" s="703">
        <v>4.675853</v>
      </c>
      <c r="BN51" s="703">
        <v>3.4212340000000001</v>
      </c>
      <c r="BO51" s="703">
        <v>3.6435460000000002</v>
      </c>
      <c r="BP51" s="703">
        <v>6.5988170000000004</v>
      </c>
      <c r="BQ51" s="703">
        <v>9.2356289999999994</v>
      </c>
      <c r="BR51" s="703">
        <v>9.4061850000000007</v>
      </c>
      <c r="BS51" s="703">
        <v>7.557423</v>
      </c>
      <c r="BT51" s="703">
        <v>8.1083309999999997</v>
      </c>
      <c r="BU51" s="703">
        <v>5.1189999999999998</v>
      </c>
      <c r="BV51" s="703">
        <v>6.9873219999999998</v>
      </c>
    </row>
    <row r="52" spans="1:74" ht="11.15" customHeight="1" x14ac:dyDescent="0.25">
      <c r="A52" s="499" t="s">
        <v>1301</v>
      </c>
      <c r="B52" s="500" t="s">
        <v>83</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0.51973362400000001</v>
      </c>
      <c r="BB52" s="702">
        <v>0.19321258099999999</v>
      </c>
      <c r="BC52" s="702">
        <v>0.45410141399999998</v>
      </c>
      <c r="BD52" s="702">
        <v>0.749641962</v>
      </c>
      <c r="BE52" s="702">
        <v>1.077079908</v>
      </c>
      <c r="BF52" s="702">
        <v>0.93001191900000002</v>
      </c>
      <c r="BG52" s="702">
        <v>0.55588649999999995</v>
      </c>
      <c r="BH52" s="702">
        <v>0.57164970000000004</v>
      </c>
      <c r="BI52" s="703">
        <v>0.84510359999999995</v>
      </c>
      <c r="BJ52" s="703">
        <v>0.72300220000000004</v>
      </c>
      <c r="BK52" s="703">
        <v>0.41102080000000002</v>
      </c>
      <c r="BL52" s="703">
        <v>0.86509460000000005</v>
      </c>
      <c r="BM52" s="703">
        <v>0.38420799999999999</v>
      </c>
      <c r="BN52" s="703">
        <v>0.17989530000000001</v>
      </c>
      <c r="BO52" s="703">
        <v>0.44198739999999997</v>
      </c>
      <c r="BP52" s="703">
        <v>0.56012980000000001</v>
      </c>
      <c r="BQ52" s="703">
        <v>0.70668249999999999</v>
      </c>
      <c r="BR52" s="703">
        <v>0.71941239999999995</v>
      </c>
      <c r="BS52" s="703">
        <v>0.5850978</v>
      </c>
      <c r="BT52" s="703">
        <v>0.62868570000000001</v>
      </c>
      <c r="BU52" s="703">
        <v>0.87911010000000001</v>
      </c>
      <c r="BV52" s="703">
        <v>0.72821820000000004</v>
      </c>
    </row>
    <row r="53" spans="1:74" ht="11.15" customHeight="1" x14ac:dyDescent="0.25">
      <c r="A53" s="499" t="s">
        <v>1302</v>
      </c>
      <c r="B53" s="502" t="s">
        <v>86</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0.84116299999999999</v>
      </c>
      <c r="BB53" s="702">
        <v>0.92222899999999997</v>
      </c>
      <c r="BC53" s="702">
        <v>1.6743269999999999</v>
      </c>
      <c r="BD53" s="702">
        <v>1.633953</v>
      </c>
      <c r="BE53" s="702">
        <v>1.683581</v>
      </c>
      <c r="BF53" s="702">
        <v>1.6814899999999999</v>
      </c>
      <c r="BG53" s="702">
        <v>1.62293</v>
      </c>
      <c r="BH53" s="702">
        <v>1.2311399999999999</v>
      </c>
      <c r="BI53" s="703">
        <v>1.52183</v>
      </c>
      <c r="BJ53" s="703">
        <v>1.5725499999999999</v>
      </c>
      <c r="BK53" s="703">
        <v>1.5725499999999999</v>
      </c>
      <c r="BL53" s="703">
        <v>1.4203699999999999</v>
      </c>
      <c r="BM53" s="703">
        <v>1.5725499999999999</v>
      </c>
      <c r="BN53" s="703">
        <v>0.77461000000000002</v>
      </c>
      <c r="BO53" s="703">
        <v>1.5047299999999999</v>
      </c>
      <c r="BP53" s="703">
        <v>1.52183</v>
      </c>
      <c r="BQ53" s="703">
        <v>1.5725499999999999</v>
      </c>
      <c r="BR53" s="703">
        <v>1.5725499999999999</v>
      </c>
      <c r="BS53" s="703">
        <v>1.2405900000000001</v>
      </c>
      <c r="BT53" s="703">
        <v>0.86258999999999997</v>
      </c>
      <c r="BU53" s="703">
        <v>1.52183</v>
      </c>
      <c r="BV53" s="703">
        <v>1.5725499999999999</v>
      </c>
    </row>
    <row r="54" spans="1:74" ht="11.15" customHeight="1" x14ac:dyDescent="0.25">
      <c r="A54" s="499" t="s">
        <v>1303</v>
      </c>
      <c r="B54" s="502" t="s">
        <v>1218</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1.3085979320000001</v>
      </c>
      <c r="AN54" s="702">
        <v>0.92037326600000002</v>
      </c>
      <c r="AO54" s="702">
        <v>0.89143968900000004</v>
      </c>
      <c r="AP54" s="702">
        <v>1.5319377190000001</v>
      </c>
      <c r="AQ54" s="702">
        <v>2.1783517479999999</v>
      </c>
      <c r="AR54" s="702">
        <v>1.9018791239999999</v>
      </c>
      <c r="AS54" s="702">
        <v>1.9914171469999999</v>
      </c>
      <c r="AT54" s="702">
        <v>2.0882085460000002</v>
      </c>
      <c r="AU54" s="702">
        <v>1.3139130779999999</v>
      </c>
      <c r="AV54" s="702">
        <v>1.109029628</v>
      </c>
      <c r="AW54" s="702">
        <v>0.85709973299999997</v>
      </c>
      <c r="AX54" s="702">
        <v>0.70239411799999996</v>
      </c>
      <c r="AY54" s="702">
        <v>0.56939839299999995</v>
      </c>
      <c r="AZ54" s="702">
        <v>0.62715538299999996</v>
      </c>
      <c r="BA54" s="702">
        <v>0.77832646699999997</v>
      </c>
      <c r="BB54" s="702">
        <v>0.99304845200000003</v>
      </c>
      <c r="BC54" s="702">
        <v>1.1267071719999999</v>
      </c>
      <c r="BD54" s="702">
        <v>1.11122923</v>
      </c>
      <c r="BE54" s="702">
        <v>1.3606012009999999</v>
      </c>
      <c r="BF54" s="702">
        <v>1.2393996169999999</v>
      </c>
      <c r="BG54" s="702">
        <v>0.78230489999999997</v>
      </c>
      <c r="BH54" s="702">
        <v>0.67269509999999999</v>
      </c>
      <c r="BI54" s="703">
        <v>0.9195953</v>
      </c>
      <c r="BJ54" s="703">
        <v>0.90002550000000003</v>
      </c>
      <c r="BK54" s="703">
        <v>0.95761640000000003</v>
      </c>
      <c r="BL54" s="703">
        <v>0.92107519999999998</v>
      </c>
      <c r="BM54" s="703">
        <v>1.5299879999999999</v>
      </c>
      <c r="BN54" s="703">
        <v>1.9929829999999999</v>
      </c>
      <c r="BO54" s="703">
        <v>2.4268890000000001</v>
      </c>
      <c r="BP54" s="703">
        <v>2.3716029999999999</v>
      </c>
      <c r="BQ54" s="703">
        <v>2.4295260000000001</v>
      </c>
      <c r="BR54" s="703">
        <v>2.1089389999999999</v>
      </c>
      <c r="BS54" s="703">
        <v>1.561123</v>
      </c>
      <c r="BT54" s="703">
        <v>1.0406120000000001</v>
      </c>
      <c r="BU54" s="703">
        <v>0.92235820000000002</v>
      </c>
      <c r="BV54" s="703">
        <v>1.2155720000000001</v>
      </c>
    </row>
    <row r="55" spans="1:74" ht="11.15" customHeight="1" x14ac:dyDescent="0.25">
      <c r="A55" s="499" t="s">
        <v>1304</v>
      </c>
      <c r="B55" s="502" t="s">
        <v>1321</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4.352716933</v>
      </c>
      <c r="AN55" s="702">
        <v>4.7518399149999997</v>
      </c>
      <c r="AO55" s="702">
        <v>5.2287190729999997</v>
      </c>
      <c r="AP55" s="702">
        <v>5.7341184219999999</v>
      </c>
      <c r="AQ55" s="702">
        <v>6.6992432040000001</v>
      </c>
      <c r="AR55" s="702">
        <v>6.5111436899999999</v>
      </c>
      <c r="AS55" s="702">
        <v>6.8601771999999999</v>
      </c>
      <c r="AT55" s="702">
        <v>6.1164455630000001</v>
      </c>
      <c r="AU55" s="702">
        <v>5.1564701690000003</v>
      </c>
      <c r="AV55" s="702">
        <v>5.1650708349999999</v>
      </c>
      <c r="AW55" s="702">
        <v>4.7771592759999999</v>
      </c>
      <c r="AX55" s="702">
        <v>4.4806533540000002</v>
      </c>
      <c r="AY55" s="702">
        <v>4.5025996020000001</v>
      </c>
      <c r="AZ55" s="702">
        <v>4.8073621229999999</v>
      </c>
      <c r="BA55" s="702">
        <v>6.1447984460000002</v>
      </c>
      <c r="BB55" s="702">
        <v>6.7519856220000003</v>
      </c>
      <c r="BC55" s="702">
        <v>7.2781667490000004</v>
      </c>
      <c r="BD55" s="702">
        <v>6.86405376</v>
      </c>
      <c r="BE55" s="702">
        <v>6.490802596</v>
      </c>
      <c r="BF55" s="702">
        <v>6.5730791249999996</v>
      </c>
      <c r="BG55" s="702">
        <v>5.5382369999999996</v>
      </c>
      <c r="BH55" s="702">
        <v>5.4838940000000003</v>
      </c>
      <c r="BI55" s="703">
        <v>4.8577810000000001</v>
      </c>
      <c r="BJ55" s="703">
        <v>4.6083970000000001</v>
      </c>
      <c r="BK55" s="703">
        <v>4.7427590000000004</v>
      </c>
      <c r="BL55" s="703">
        <v>4.7487250000000003</v>
      </c>
      <c r="BM55" s="703">
        <v>6.3714149999999998</v>
      </c>
      <c r="BN55" s="703">
        <v>6.9805229999999998</v>
      </c>
      <c r="BO55" s="703">
        <v>7.6913720000000003</v>
      </c>
      <c r="BP55" s="703">
        <v>7.049639</v>
      </c>
      <c r="BQ55" s="703">
        <v>6.8069569999999997</v>
      </c>
      <c r="BR55" s="703">
        <v>6.8648090000000002</v>
      </c>
      <c r="BS55" s="703">
        <v>5.8866740000000002</v>
      </c>
      <c r="BT55" s="703">
        <v>5.7764009999999999</v>
      </c>
      <c r="BU55" s="703">
        <v>5.2415630000000002</v>
      </c>
      <c r="BV55" s="703">
        <v>4.9882530000000003</v>
      </c>
    </row>
    <row r="56" spans="1:74" ht="11.15" customHeight="1" x14ac:dyDescent="0.25">
      <c r="A56" s="499" t="s">
        <v>1305</v>
      </c>
      <c r="B56" s="500" t="s">
        <v>1322</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-2.9143748000000001E-2</v>
      </c>
      <c r="AN56" s="702">
        <v>2.3394569E-2</v>
      </c>
      <c r="AO56" s="702">
        <v>-2.7972120999999999E-2</v>
      </c>
      <c r="AP56" s="702">
        <v>-2.2796415E-2</v>
      </c>
      <c r="AQ56" s="702">
        <v>1.2856584000000001E-2</v>
      </c>
      <c r="AR56" s="702">
        <v>6.3516865000000006E-2</v>
      </c>
      <c r="AS56" s="702">
        <v>9.5178107999999997E-2</v>
      </c>
      <c r="AT56" s="702">
        <v>1.4921818E-2</v>
      </c>
      <c r="AU56" s="702">
        <v>2.2963292999999999E-2</v>
      </c>
      <c r="AV56" s="702">
        <v>5.3118330000000002E-3</v>
      </c>
      <c r="AW56" s="702">
        <v>1.7254700000000001E-2</v>
      </c>
      <c r="AX56" s="702">
        <v>4.2291396000000002E-2</v>
      </c>
      <c r="AY56" s="702">
        <v>-1.4130119999999999E-3</v>
      </c>
      <c r="AZ56" s="702">
        <v>-5.0068563000000003E-2</v>
      </c>
      <c r="BA56" s="702">
        <v>9.3079909999999998E-3</v>
      </c>
      <c r="BB56" s="702">
        <v>-1.7421783999999999E-2</v>
      </c>
      <c r="BC56" s="702">
        <v>-7.3348430000000006E-2</v>
      </c>
      <c r="BD56" s="702">
        <v>7.6947550000000002E-3</v>
      </c>
      <c r="BE56" s="702">
        <v>-3.0169438999999999E-2</v>
      </c>
      <c r="BF56" s="702">
        <v>-1.1317024E-2</v>
      </c>
      <c r="BG56" s="702">
        <v>-6.5588999999999995E-2</v>
      </c>
      <c r="BH56" s="702">
        <v>6.3336799999999999E-2</v>
      </c>
      <c r="BI56" s="703">
        <v>2.86603E-2</v>
      </c>
      <c r="BJ56" s="703">
        <v>0.13089729999999999</v>
      </c>
      <c r="BK56" s="703">
        <v>1.9992099999999999E-2</v>
      </c>
      <c r="BL56" s="703">
        <v>-2.98456E-2</v>
      </c>
      <c r="BM56" s="703">
        <v>5.7981199999999997E-2</v>
      </c>
      <c r="BN56" s="703">
        <v>5.2276000000000003E-2</v>
      </c>
      <c r="BO56" s="703">
        <v>-0.2040064</v>
      </c>
      <c r="BP56" s="703">
        <v>9.8742499999999997E-2</v>
      </c>
      <c r="BQ56" s="703">
        <v>-4.4352700000000002E-2</v>
      </c>
      <c r="BR56" s="703">
        <v>-4.8030999999999997E-2</v>
      </c>
      <c r="BS56" s="703">
        <v>-5.1208299999999998E-2</v>
      </c>
      <c r="BT56" s="703">
        <v>5.2254500000000002E-2</v>
      </c>
      <c r="BU56" s="703">
        <v>5.0001200000000003E-2</v>
      </c>
      <c r="BV56" s="703">
        <v>0.15208350000000001</v>
      </c>
    </row>
    <row r="57" spans="1:74" ht="11.15" customHeight="1" x14ac:dyDescent="0.25">
      <c r="A57" s="499" t="s">
        <v>1306</v>
      </c>
      <c r="B57" s="500" t="s">
        <v>1222</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13.536208415999999</v>
      </c>
      <c r="AN57" s="702">
        <v>12.708846803</v>
      </c>
      <c r="AO57" s="702">
        <v>14.095206134</v>
      </c>
      <c r="AP57" s="702">
        <v>13.011293304000001</v>
      </c>
      <c r="AQ57" s="702">
        <v>14.457372867</v>
      </c>
      <c r="AR57" s="702">
        <v>15.840996983</v>
      </c>
      <c r="AS57" s="702">
        <v>18.662679213000001</v>
      </c>
      <c r="AT57" s="702">
        <v>21.113201243999999</v>
      </c>
      <c r="AU57" s="702">
        <v>17.478767539</v>
      </c>
      <c r="AV57" s="702">
        <v>16.692987520999999</v>
      </c>
      <c r="AW57" s="702">
        <v>13.961436861999999</v>
      </c>
      <c r="AX57" s="702">
        <v>14.223067572</v>
      </c>
      <c r="AY57" s="702">
        <v>12.737509593</v>
      </c>
      <c r="AZ57" s="702">
        <v>12.08523855</v>
      </c>
      <c r="BA57" s="702">
        <v>13.853732969999999</v>
      </c>
      <c r="BB57" s="702">
        <v>13.806273922000001</v>
      </c>
      <c r="BC57" s="702">
        <v>15.433286175999999</v>
      </c>
      <c r="BD57" s="702">
        <v>17.848903374999999</v>
      </c>
      <c r="BE57" s="702">
        <v>21.695212442999999</v>
      </c>
      <c r="BF57" s="702">
        <v>20.148509551</v>
      </c>
      <c r="BG57" s="702">
        <v>16.388639999999999</v>
      </c>
      <c r="BH57" s="702">
        <v>16.279630000000001</v>
      </c>
      <c r="BI57" s="703">
        <v>13.22302</v>
      </c>
      <c r="BJ57" s="703">
        <v>15.21344</v>
      </c>
      <c r="BK57" s="703">
        <v>12.520350000000001</v>
      </c>
      <c r="BL57" s="703">
        <v>12.02692</v>
      </c>
      <c r="BM57" s="703">
        <v>14.591989999999999</v>
      </c>
      <c r="BN57" s="703">
        <v>13.40152</v>
      </c>
      <c r="BO57" s="703">
        <v>15.504519999999999</v>
      </c>
      <c r="BP57" s="703">
        <v>18.200759999999999</v>
      </c>
      <c r="BQ57" s="703">
        <v>20.706990000000001</v>
      </c>
      <c r="BR57" s="703">
        <v>20.623860000000001</v>
      </c>
      <c r="BS57" s="703">
        <v>16.779699999999998</v>
      </c>
      <c r="BT57" s="703">
        <v>16.468879999999999</v>
      </c>
      <c r="BU57" s="703">
        <v>13.73386</v>
      </c>
      <c r="BV57" s="703">
        <v>15.644</v>
      </c>
    </row>
    <row r="58" spans="1:74" ht="11.15" customHeight="1" x14ac:dyDescent="0.25">
      <c r="A58" s="518" t="s">
        <v>1307</v>
      </c>
      <c r="B58" s="520" t="s">
        <v>1323</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20.006460000000001</v>
      </c>
      <c r="AB58" s="521">
        <v>17.834409999999998</v>
      </c>
      <c r="AC58" s="521">
        <v>20.777429999999999</v>
      </c>
      <c r="AD58" s="521">
        <v>19.57507</v>
      </c>
      <c r="AE58" s="521">
        <v>21.196190000000001</v>
      </c>
      <c r="AF58" s="521">
        <v>21.865220000000001</v>
      </c>
      <c r="AG58" s="521">
        <v>25.81813</v>
      </c>
      <c r="AH58" s="521">
        <v>27.718730000000001</v>
      </c>
      <c r="AI58" s="521">
        <v>23.1952</v>
      </c>
      <c r="AJ58" s="521">
        <v>21.217289999999998</v>
      </c>
      <c r="AK58" s="521">
        <v>19.366669999999999</v>
      </c>
      <c r="AL58" s="521">
        <v>19.748650000000001</v>
      </c>
      <c r="AM58" s="521">
        <v>20.045059999999999</v>
      </c>
      <c r="AN58" s="521">
        <v>18.757709999999999</v>
      </c>
      <c r="AO58" s="521">
        <v>19.764769999999999</v>
      </c>
      <c r="AP58" s="521">
        <v>18.95712</v>
      </c>
      <c r="AQ58" s="521">
        <v>20.072880000000001</v>
      </c>
      <c r="AR58" s="521">
        <v>20.859570000000001</v>
      </c>
      <c r="AS58" s="521">
        <v>25.493980000000001</v>
      </c>
      <c r="AT58" s="521">
        <v>27.112189999999998</v>
      </c>
      <c r="AU58" s="521">
        <v>24.175059999999998</v>
      </c>
      <c r="AV58" s="521">
        <v>22.039919999999999</v>
      </c>
      <c r="AW58" s="521">
        <v>18.383289999999999</v>
      </c>
      <c r="AX58" s="521">
        <v>20.3935</v>
      </c>
      <c r="AY58" s="521">
        <v>19.464500000000001</v>
      </c>
      <c r="AZ58" s="521">
        <v>17.19511</v>
      </c>
      <c r="BA58" s="521">
        <v>18.904699999999998</v>
      </c>
      <c r="BB58" s="521">
        <v>19.116689999999998</v>
      </c>
      <c r="BC58" s="521">
        <v>20.68308</v>
      </c>
      <c r="BD58" s="521">
        <v>23.535119999999999</v>
      </c>
      <c r="BE58" s="521">
        <v>28.030830000000002</v>
      </c>
      <c r="BF58" s="521">
        <v>26.080970000000001</v>
      </c>
      <c r="BG58" s="521">
        <v>23.315909999999999</v>
      </c>
      <c r="BH58" s="521">
        <v>21.511479999999999</v>
      </c>
      <c r="BI58" s="522">
        <v>18.241720000000001</v>
      </c>
      <c r="BJ58" s="522">
        <v>20.953869999999998</v>
      </c>
      <c r="BK58" s="522">
        <v>18.860209999999999</v>
      </c>
      <c r="BL58" s="522">
        <v>17.367809999999999</v>
      </c>
      <c r="BM58" s="522">
        <v>20.031400000000001</v>
      </c>
      <c r="BN58" s="522">
        <v>18.216249999999999</v>
      </c>
      <c r="BO58" s="522">
        <v>20.732050000000001</v>
      </c>
      <c r="BP58" s="522">
        <v>23.240960000000001</v>
      </c>
      <c r="BQ58" s="522">
        <v>26.228870000000001</v>
      </c>
      <c r="BR58" s="522">
        <v>26.355250000000002</v>
      </c>
      <c r="BS58" s="522">
        <v>23.496469999999999</v>
      </c>
      <c r="BT58" s="522">
        <v>21.512730000000001</v>
      </c>
      <c r="BU58" s="522">
        <v>18.350919999999999</v>
      </c>
      <c r="BV58" s="522">
        <v>21.013770000000001</v>
      </c>
    </row>
    <row r="59" spans="1:74" ht="12" customHeight="1" x14ac:dyDescent="0.3">
      <c r="A59" s="517"/>
      <c r="B59" s="820" t="s">
        <v>1390</v>
      </c>
      <c r="C59" s="820"/>
      <c r="D59" s="820"/>
      <c r="E59" s="820"/>
      <c r="F59" s="820"/>
      <c r="G59" s="820"/>
      <c r="H59" s="820"/>
      <c r="I59" s="820"/>
      <c r="J59" s="820"/>
      <c r="K59" s="820"/>
      <c r="L59" s="820"/>
      <c r="M59" s="820"/>
      <c r="N59" s="820"/>
      <c r="O59" s="820"/>
      <c r="P59" s="820"/>
      <c r="Q59" s="820"/>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 customHeight="1" x14ac:dyDescent="0.3">
      <c r="A60" s="517"/>
      <c r="B60" s="820" t="s">
        <v>1385</v>
      </c>
      <c r="C60" s="820"/>
      <c r="D60" s="820"/>
      <c r="E60" s="820"/>
      <c r="F60" s="820"/>
      <c r="G60" s="820"/>
      <c r="H60" s="820"/>
      <c r="I60" s="820"/>
      <c r="J60" s="820"/>
      <c r="K60" s="820"/>
      <c r="L60" s="820"/>
      <c r="M60" s="820"/>
      <c r="N60" s="820"/>
      <c r="O60" s="820"/>
      <c r="P60" s="820"/>
      <c r="Q60" s="820"/>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 customHeight="1" x14ac:dyDescent="0.3">
      <c r="A61" s="517"/>
      <c r="B61" s="820" t="s">
        <v>1386</v>
      </c>
      <c r="C61" s="820"/>
      <c r="D61" s="820"/>
      <c r="E61" s="820"/>
      <c r="F61" s="820"/>
      <c r="G61" s="820"/>
      <c r="H61" s="820"/>
      <c r="I61" s="820"/>
      <c r="J61" s="820"/>
      <c r="K61" s="820"/>
      <c r="L61" s="820"/>
      <c r="M61" s="820"/>
      <c r="N61" s="820"/>
      <c r="O61" s="820"/>
      <c r="P61" s="820"/>
      <c r="Q61" s="820"/>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20" t="s">
        <v>1387</v>
      </c>
      <c r="C62" s="820"/>
      <c r="D62" s="820"/>
      <c r="E62" s="820"/>
      <c r="F62" s="820"/>
      <c r="G62" s="820"/>
      <c r="H62" s="820"/>
      <c r="I62" s="820"/>
      <c r="J62" s="820"/>
      <c r="K62" s="820"/>
      <c r="L62" s="820"/>
      <c r="M62" s="820"/>
      <c r="N62" s="820"/>
      <c r="O62" s="820"/>
      <c r="P62" s="820"/>
      <c r="Q62" s="820"/>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20" t="s">
        <v>1388</v>
      </c>
      <c r="C63" s="820"/>
      <c r="D63" s="820"/>
      <c r="E63" s="820"/>
      <c r="F63" s="820"/>
      <c r="G63" s="820"/>
      <c r="H63" s="820"/>
      <c r="I63" s="820"/>
      <c r="J63" s="820"/>
      <c r="K63" s="820"/>
      <c r="L63" s="820"/>
      <c r="M63" s="820"/>
      <c r="N63" s="820"/>
      <c r="O63" s="820"/>
      <c r="P63" s="820"/>
      <c r="Q63" s="820"/>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33" t="s">
        <v>1389</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23" t="str">
        <f>"Notes: "&amp;"EIA completed modeling and analysis for this report on " &amp;Dates!D2&amp;"."</f>
        <v>Notes: EIA completed modeling and analysis for this report on Thursday November 4,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56" t="s">
        <v>353</v>
      </c>
      <c r="C66" s="756"/>
      <c r="D66" s="756"/>
      <c r="E66" s="756"/>
      <c r="F66" s="756"/>
      <c r="G66" s="756"/>
      <c r="H66" s="756"/>
      <c r="I66" s="756"/>
      <c r="J66" s="756"/>
      <c r="K66" s="756"/>
      <c r="L66" s="756"/>
      <c r="M66" s="756"/>
      <c r="N66" s="756"/>
      <c r="O66" s="756"/>
      <c r="P66" s="756"/>
      <c r="Q66" s="756"/>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23" t="s">
        <v>1383</v>
      </c>
      <c r="C67" s="823"/>
      <c r="D67" s="823"/>
      <c r="E67" s="823"/>
      <c r="F67" s="823"/>
      <c r="G67" s="823"/>
      <c r="H67" s="823"/>
      <c r="I67" s="823"/>
      <c r="J67" s="823"/>
      <c r="K67" s="823"/>
      <c r="L67" s="823"/>
      <c r="M67" s="823"/>
      <c r="N67" s="823"/>
      <c r="O67" s="823"/>
      <c r="P67" s="823"/>
      <c r="Q67" s="823"/>
    </row>
    <row r="68" spans="1:74" ht="12" customHeight="1" x14ac:dyDescent="0.25">
      <c r="A68" s="524"/>
      <c r="B68" s="749" t="s">
        <v>1371</v>
      </c>
      <c r="C68" s="749"/>
      <c r="D68" s="749"/>
      <c r="E68" s="749"/>
      <c r="F68" s="749"/>
      <c r="G68" s="749"/>
      <c r="H68" s="749"/>
      <c r="I68" s="749"/>
      <c r="J68" s="749"/>
      <c r="K68" s="749"/>
      <c r="L68" s="749"/>
      <c r="M68" s="749"/>
      <c r="N68" s="749"/>
      <c r="O68" s="749"/>
      <c r="P68" s="749"/>
      <c r="Q68" s="749"/>
    </row>
    <row r="69" spans="1:74" ht="12" customHeight="1" x14ac:dyDescent="0.25">
      <c r="A69" s="524"/>
      <c r="B69" s="749"/>
      <c r="C69" s="749"/>
      <c r="D69" s="749"/>
      <c r="E69" s="749"/>
      <c r="F69" s="749"/>
      <c r="G69" s="749"/>
      <c r="H69" s="749"/>
      <c r="I69" s="749"/>
      <c r="J69" s="749"/>
      <c r="K69" s="749"/>
      <c r="L69" s="749"/>
      <c r="M69" s="749"/>
      <c r="N69" s="749"/>
      <c r="O69" s="749"/>
      <c r="P69" s="749"/>
      <c r="Q69" s="749"/>
    </row>
    <row r="70" spans="1:74" ht="12" customHeight="1" x14ac:dyDescent="0.25">
      <c r="A70" s="524"/>
      <c r="B70" s="771" t="s">
        <v>1380</v>
      </c>
      <c r="C70" s="771"/>
      <c r="D70" s="771"/>
      <c r="E70" s="771"/>
      <c r="F70" s="771"/>
      <c r="G70" s="771"/>
      <c r="H70" s="771"/>
      <c r="I70" s="771"/>
      <c r="J70" s="771"/>
      <c r="K70" s="771"/>
      <c r="L70" s="771"/>
      <c r="M70" s="771"/>
      <c r="N70" s="771"/>
      <c r="O70" s="771"/>
      <c r="P70" s="771"/>
      <c r="Q70" s="771"/>
    </row>
    <row r="72" spans="1:74" ht="7.9"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36328125" style="527" customWidth="1"/>
    <col min="2" max="2" width="28.81640625" style="527" customWidth="1"/>
    <col min="3" max="55" width="6.6328125" style="527" customWidth="1"/>
    <col min="56" max="58" width="6.6328125" style="166" customWidth="1"/>
    <col min="59" max="74" width="6.6328125" style="527" customWidth="1"/>
    <col min="75" max="16384" width="11" style="527"/>
  </cols>
  <sheetData>
    <row r="1" spans="1:74" ht="12.75" customHeight="1" x14ac:dyDescent="0.3">
      <c r="A1" s="766" t="s">
        <v>798</v>
      </c>
      <c r="B1" s="525" t="s">
        <v>364</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3">
      <c r="A2" s="767"/>
      <c r="B2" s="486" t="str">
        <f>"U.S. Energy Information Administration  |  Short-Term Energy Outlook  - "&amp;Dates!D1</f>
        <v>U.S. Energy Information Administration  |  Short-Term Energy Outlook  - November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s="166" customFormat="1" ht="12.75" customHeight="1" x14ac:dyDescent="0.25">
      <c r="A4" s="132"/>
      <c r="B4" s="53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5">
      <c r="A5" s="531"/>
      <c r="B5" s="167" t="s">
        <v>354</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65</v>
      </c>
      <c r="B6" s="533"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1.094767E-2</v>
      </c>
      <c r="AN6" s="263">
        <v>1.098027E-2</v>
      </c>
      <c r="AO6" s="263">
        <v>1.3121310000000001E-2</v>
      </c>
      <c r="AP6" s="263">
        <v>1.256029E-2</v>
      </c>
      <c r="AQ6" s="263">
        <v>1.256381E-2</v>
      </c>
      <c r="AR6" s="263">
        <v>1.1912799999999999E-2</v>
      </c>
      <c r="AS6" s="263">
        <v>1.2505499999999999E-2</v>
      </c>
      <c r="AT6" s="263">
        <v>1.246733E-2</v>
      </c>
      <c r="AU6" s="263">
        <v>1.209938E-2</v>
      </c>
      <c r="AV6" s="263">
        <v>1.1944959999999999E-2</v>
      </c>
      <c r="AW6" s="263">
        <v>1.2893750000000001E-2</v>
      </c>
      <c r="AX6" s="263">
        <v>1.276717E-2</v>
      </c>
      <c r="AY6" s="263">
        <v>1.21105E-2</v>
      </c>
      <c r="AZ6" s="263">
        <v>1.1465980000000001E-2</v>
      </c>
      <c r="BA6" s="263">
        <v>1.111209E-2</v>
      </c>
      <c r="BB6" s="263">
        <v>1.1282220000000001E-2</v>
      </c>
      <c r="BC6" s="263">
        <v>1.1904339999999999E-2</v>
      </c>
      <c r="BD6" s="263">
        <v>1.203979E-2</v>
      </c>
      <c r="BE6" s="263">
        <v>1.2237077000000001E-2</v>
      </c>
      <c r="BF6" s="263">
        <v>1.1869713E-2</v>
      </c>
      <c r="BG6" s="263">
        <v>1.2300200000000001E-2</v>
      </c>
      <c r="BH6" s="263">
        <v>1.19189E-2</v>
      </c>
      <c r="BI6" s="329">
        <v>1.1918E-2</v>
      </c>
      <c r="BJ6" s="329">
        <v>1.2533900000000001E-2</v>
      </c>
      <c r="BK6" s="329">
        <v>1.24152E-2</v>
      </c>
      <c r="BL6" s="329">
        <v>1.13639E-2</v>
      </c>
      <c r="BM6" s="329">
        <v>1.1064600000000001E-2</v>
      </c>
      <c r="BN6" s="329">
        <v>1.1025500000000001E-2</v>
      </c>
      <c r="BO6" s="329">
        <v>1.20984E-2</v>
      </c>
      <c r="BP6" s="329">
        <v>1.16179E-2</v>
      </c>
      <c r="BQ6" s="329">
        <v>1.24291E-2</v>
      </c>
      <c r="BR6" s="329">
        <v>1.15581E-2</v>
      </c>
      <c r="BS6" s="329">
        <v>1.23109E-2</v>
      </c>
      <c r="BT6" s="329">
        <v>1.21505E-2</v>
      </c>
      <c r="BU6" s="329">
        <v>1.22585E-2</v>
      </c>
      <c r="BV6" s="329">
        <v>1.2623000000000001E-2</v>
      </c>
    </row>
    <row r="7" spans="1:74" ht="12" customHeight="1" x14ac:dyDescent="0.25">
      <c r="A7" s="532" t="s">
        <v>754</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0.19629323000000001</v>
      </c>
      <c r="BA7" s="263">
        <v>0.18920220700000001</v>
      </c>
      <c r="BB7" s="263">
        <v>0.17060012699999999</v>
      </c>
      <c r="BC7" s="263">
        <v>0.20754446600000001</v>
      </c>
      <c r="BD7" s="263">
        <v>0.22068821299999999</v>
      </c>
      <c r="BE7" s="263">
        <v>0.200470395</v>
      </c>
      <c r="BF7" s="263">
        <v>0.18098800000000001</v>
      </c>
      <c r="BG7" s="263">
        <v>0.1529356</v>
      </c>
      <c r="BH7" s="263">
        <v>0.1537374</v>
      </c>
      <c r="BI7" s="329">
        <v>0.17590629999999999</v>
      </c>
      <c r="BJ7" s="329">
        <v>0.19191250000000001</v>
      </c>
      <c r="BK7" s="329">
        <v>0.2120146</v>
      </c>
      <c r="BL7" s="329">
        <v>0.1891911</v>
      </c>
      <c r="BM7" s="329">
        <v>0.2147116</v>
      </c>
      <c r="BN7" s="329">
        <v>0.2149845</v>
      </c>
      <c r="BO7" s="329">
        <v>0.2503167</v>
      </c>
      <c r="BP7" s="329">
        <v>0.2488978</v>
      </c>
      <c r="BQ7" s="329">
        <v>0.22620209999999999</v>
      </c>
      <c r="BR7" s="329">
        <v>0.1926525</v>
      </c>
      <c r="BS7" s="329">
        <v>0.1601321</v>
      </c>
      <c r="BT7" s="329">
        <v>0.15774579999999999</v>
      </c>
      <c r="BU7" s="329">
        <v>0.17485899999999999</v>
      </c>
      <c r="BV7" s="329">
        <v>0.19522200000000001</v>
      </c>
    </row>
    <row r="8" spans="1:74" ht="12" customHeight="1" x14ac:dyDescent="0.25">
      <c r="A8" s="531" t="s">
        <v>755</v>
      </c>
      <c r="B8" s="533" t="s">
        <v>1038</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4.2019166338999998E-2</v>
      </c>
      <c r="AN8" s="263">
        <v>5.1498148846999998E-2</v>
      </c>
      <c r="AO8" s="263">
        <v>5.8589900239000001E-2</v>
      </c>
      <c r="AP8" s="263">
        <v>7.3306808559E-2</v>
      </c>
      <c r="AQ8" s="263">
        <v>8.8116745494000004E-2</v>
      </c>
      <c r="AR8" s="263">
        <v>8.6991993069999995E-2</v>
      </c>
      <c r="AS8" s="263">
        <v>9.4550613923999993E-2</v>
      </c>
      <c r="AT8" s="263">
        <v>8.5828535954999993E-2</v>
      </c>
      <c r="AU8" s="263">
        <v>7.1227255399999995E-2</v>
      </c>
      <c r="AV8" s="263">
        <v>6.6311458567000006E-2</v>
      </c>
      <c r="AW8" s="263">
        <v>5.3209007340000003E-2</v>
      </c>
      <c r="AX8" s="263">
        <v>4.8596965340999998E-2</v>
      </c>
      <c r="AY8" s="263">
        <v>5.1795089608E-2</v>
      </c>
      <c r="AZ8" s="263">
        <v>5.8741959772000002E-2</v>
      </c>
      <c r="BA8" s="263">
        <v>8.4369799403999995E-2</v>
      </c>
      <c r="BB8" s="263">
        <v>9.8659712518000001E-2</v>
      </c>
      <c r="BC8" s="263">
        <v>0.11261820832</v>
      </c>
      <c r="BD8" s="263">
        <v>0.10901524849999999</v>
      </c>
      <c r="BE8" s="263">
        <v>0.10824913424</v>
      </c>
      <c r="BF8" s="263">
        <v>0.10770123178</v>
      </c>
      <c r="BG8" s="263">
        <v>9.2120499999999994E-2</v>
      </c>
      <c r="BH8" s="263">
        <v>8.5811899999999997E-2</v>
      </c>
      <c r="BI8" s="329">
        <v>6.7782300000000004E-2</v>
      </c>
      <c r="BJ8" s="329">
        <v>6.3495899999999994E-2</v>
      </c>
      <c r="BK8" s="329">
        <v>6.9422700000000004E-2</v>
      </c>
      <c r="BL8" s="329">
        <v>7.7022400000000005E-2</v>
      </c>
      <c r="BM8" s="329">
        <v>0.10995539999999999</v>
      </c>
      <c r="BN8" s="329">
        <v>0.12577099999999999</v>
      </c>
      <c r="BO8" s="329">
        <v>0.1426114</v>
      </c>
      <c r="BP8" s="329">
        <v>0.13992740000000001</v>
      </c>
      <c r="BQ8" s="329">
        <v>0.14062169999999999</v>
      </c>
      <c r="BR8" s="329">
        <v>0.1352506</v>
      </c>
      <c r="BS8" s="329">
        <v>0.11695800000000001</v>
      </c>
      <c r="BT8" s="329">
        <v>0.10578609999999999</v>
      </c>
      <c r="BU8" s="329">
        <v>8.3391999999999994E-2</v>
      </c>
      <c r="BV8" s="329">
        <v>7.9352199999999998E-2</v>
      </c>
    </row>
    <row r="9" spans="1:74" ht="12" customHeight="1" x14ac:dyDescent="0.25">
      <c r="A9" s="499" t="s">
        <v>617</v>
      </c>
      <c r="B9" s="533"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2.1447859999999999E-2</v>
      </c>
      <c r="AN9" s="263">
        <v>1.9707329999999999E-2</v>
      </c>
      <c r="AO9" s="263">
        <v>2.1388649999999999E-2</v>
      </c>
      <c r="AP9" s="263">
        <v>1.9636299999999999E-2</v>
      </c>
      <c r="AQ9" s="263">
        <v>1.990857E-2</v>
      </c>
      <c r="AR9" s="263">
        <v>1.841425E-2</v>
      </c>
      <c r="AS9" s="263">
        <v>1.9749969999999999E-2</v>
      </c>
      <c r="AT9" s="263">
        <v>2.024695E-2</v>
      </c>
      <c r="AU9" s="263">
        <v>1.9066840000000002E-2</v>
      </c>
      <c r="AV9" s="263">
        <v>1.93171E-2</v>
      </c>
      <c r="AW9" s="263">
        <v>1.8902519999999999E-2</v>
      </c>
      <c r="AX9" s="263">
        <v>2.0581080000000002E-2</v>
      </c>
      <c r="AY9" s="263">
        <v>2.0169920000000001E-2</v>
      </c>
      <c r="AZ9" s="263">
        <v>1.8241360000000002E-2</v>
      </c>
      <c r="BA9" s="263">
        <v>2.0376869999999998E-2</v>
      </c>
      <c r="BB9" s="263">
        <v>1.9005270000000001E-2</v>
      </c>
      <c r="BC9" s="263">
        <v>1.9274590000000001E-2</v>
      </c>
      <c r="BD9" s="263">
        <v>1.8665919999999999E-2</v>
      </c>
      <c r="BE9" s="263">
        <v>1.9755757999999998E-2</v>
      </c>
      <c r="BF9" s="263">
        <v>1.9471566999999999E-2</v>
      </c>
      <c r="BG9" s="263">
        <v>1.87247E-2</v>
      </c>
      <c r="BH9" s="263">
        <v>1.9414799999999999E-2</v>
      </c>
      <c r="BI9" s="329">
        <v>1.8969E-2</v>
      </c>
      <c r="BJ9" s="329">
        <v>2.0276800000000001E-2</v>
      </c>
      <c r="BK9" s="329">
        <v>2.01789E-2</v>
      </c>
      <c r="BL9" s="329">
        <v>1.7913499999999999E-2</v>
      </c>
      <c r="BM9" s="329">
        <v>2.0003E-2</v>
      </c>
      <c r="BN9" s="329">
        <v>1.89012E-2</v>
      </c>
      <c r="BO9" s="329">
        <v>1.9592600000000002E-2</v>
      </c>
      <c r="BP9" s="329">
        <v>1.88094E-2</v>
      </c>
      <c r="BQ9" s="329">
        <v>1.9646400000000001E-2</v>
      </c>
      <c r="BR9" s="329">
        <v>1.9724200000000001E-2</v>
      </c>
      <c r="BS9" s="329">
        <v>1.8873399999999999E-2</v>
      </c>
      <c r="BT9" s="329">
        <v>1.9182600000000001E-2</v>
      </c>
      <c r="BU9" s="329">
        <v>1.8653900000000001E-2</v>
      </c>
      <c r="BV9" s="329">
        <v>2.00999E-2</v>
      </c>
    </row>
    <row r="10" spans="1:74" ht="12" customHeight="1" x14ac:dyDescent="0.25">
      <c r="A10" s="499" t="s">
        <v>616</v>
      </c>
      <c r="B10" s="533" t="s">
        <v>1039</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1.6751169999999999E-2</v>
      </c>
      <c r="AN10" s="263">
        <v>1.646063E-2</v>
      </c>
      <c r="AO10" s="263">
        <v>1.547311E-2</v>
      </c>
      <c r="AP10" s="263">
        <v>1.329177E-2</v>
      </c>
      <c r="AQ10" s="263">
        <v>1.538082E-2</v>
      </c>
      <c r="AR10" s="263">
        <v>1.452907E-2</v>
      </c>
      <c r="AS10" s="263">
        <v>1.5598010000000001E-2</v>
      </c>
      <c r="AT10" s="263">
        <v>1.8557690000000002E-2</v>
      </c>
      <c r="AU10" s="263">
        <v>1.345382E-2</v>
      </c>
      <c r="AV10" s="263">
        <v>1.4030340000000001E-2</v>
      </c>
      <c r="AW10" s="263">
        <v>1.478051E-2</v>
      </c>
      <c r="AX10" s="263">
        <v>1.683838E-2</v>
      </c>
      <c r="AY10" s="263">
        <v>1.6314100000000002E-2</v>
      </c>
      <c r="AZ10" s="263">
        <v>1.6484479999999999E-2</v>
      </c>
      <c r="BA10" s="263">
        <v>1.6822469999999999E-2</v>
      </c>
      <c r="BB10" s="263">
        <v>1.278079E-2</v>
      </c>
      <c r="BC10" s="263">
        <v>1.5413659999999999E-2</v>
      </c>
      <c r="BD10" s="263">
        <v>1.6676010000000002E-2</v>
      </c>
      <c r="BE10" s="263">
        <v>1.8187343000000002E-2</v>
      </c>
      <c r="BF10" s="263">
        <v>1.9399161000000002E-2</v>
      </c>
      <c r="BG10" s="263">
        <v>1.3757500000000001E-2</v>
      </c>
      <c r="BH10" s="263">
        <v>1.27454E-2</v>
      </c>
      <c r="BI10" s="329">
        <v>1.37006E-2</v>
      </c>
      <c r="BJ10" s="329">
        <v>1.4647E-2</v>
      </c>
      <c r="BK10" s="329">
        <v>1.5625799999999999E-2</v>
      </c>
      <c r="BL10" s="329">
        <v>1.44744E-2</v>
      </c>
      <c r="BM10" s="329">
        <v>1.44291E-2</v>
      </c>
      <c r="BN10" s="329">
        <v>1.1688E-2</v>
      </c>
      <c r="BO10" s="329">
        <v>1.44581E-2</v>
      </c>
      <c r="BP10" s="329">
        <v>1.47224E-2</v>
      </c>
      <c r="BQ10" s="329">
        <v>1.64925E-2</v>
      </c>
      <c r="BR10" s="329">
        <v>1.8008799999999998E-2</v>
      </c>
      <c r="BS10" s="329">
        <v>1.37216E-2</v>
      </c>
      <c r="BT10" s="329">
        <v>1.2592900000000001E-2</v>
      </c>
      <c r="BU10" s="329">
        <v>1.38269E-2</v>
      </c>
      <c r="BV10" s="329">
        <v>1.4960899999999999E-2</v>
      </c>
    </row>
    <row r="11" spans="1:74" ht="12" customHeight="1" x14ac:dyDescent="0.25">
      <c r="A11" s="531" t="s">
        <v>100</v>
      </c>
      <c r="B11" s="533"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0.25964485628</v>
      </c>
      <c r="AN11" s="263">
        <v>0.26736404418999998</v>
      </c>
      <c r="AO11" s="263">
        <v>0.26852783494999999</v>
      </c>
      <c r="AP11" s="263">
        <v>0.26752829816000001</v>
      </c>
      <c r="AQ11" s="263">
        <v>0.25747846845</v>
      </c>
      <c r="AR11" s="263">
        <v>0.26807201480999998</v>
      </c>
      <c r="AS11" s="263">
        <v>0.20198209603</v>
      </c>
      <c r="AT11" s="263">
        <v>0.20338844503</v>
      </c>
      <c r="AU11" s="263">
        <v>0.20918366962000001</v>
      </c>
      <c r="AV11" s="263">
        <v>0.26192191542999999</v>
      </c>
      <c r="AW11" s="263">
        <v>0.30572911324000002</v>
      </c>
      <c r="AX11" s="263">
        <v>0.29432102516999997</v>
      </c>
      <c r="AY11" s="263">
        <v>0.27602141583000001</v>
      </c>
      <c r="AZ11" s="263">
        <v>0.24181376060000001</v>
      </c>
      <c r="BA11" s="263">
        <v>0.35930014260999998</v>
      </c>
      <c r="BB11" s="263">
        <v>0.32600719059</v>
      </c>
      <c r="BC11" s="263">
        <v>0.3014597074</v>
      </c>
      <c r="BD11" s="263">
        <v>0.23948436851999999</v>
      </c>
      <c r="BE11" s="263">
        <v>0.19448614084999999</v>
      </c>
      <c r="BF11" s="263">
        <v>0.23866360150999999</v>
      </c>
      <c r="BG11" s="263">
        <v>0.24990000000000001</v>
      </c>
      <c r="BH11" s="263">
        <v>0.31064629999999999</v>
      </c>
      <c r="BI11" s="329">
        <v>0.36102030000000002</v>
      </c>
      <c r="BJ11" s="329">
        <v>0.33636779999999999</v>
      </c>
      <c r="BK11" s="329">
        <v>0.31910959999999999</v>
      </c>
      <c r="BL11" s="329">
        <v>0.31934000000000001</v>
      </c>
      <c r="BM11" s="329">
        <v>0.402167</v>
      </c>
      <c r="BN11" s="329">
        <v>0.36249520000000002</v>
      </c>
      <c r="BO11" s="329">
        <v>0.34067229999999998</v>
      </c>
      <c r="BP11" s="329">
        <v>0.26694620000000002</v>
      </c>
      <c r="BQ11" s="329">
        <v>0.21467839999999999</v>
      </c>
      <c r="BR11" s="329">
        <v>0.25331290000000001</v>
      </c>
      <c r="BS11" s="329">
        <v>0.27839150000000001</v>
      </c>
      <c r="BT11" s="329">
        <v>0.32946609999999998</v>
      </c>
      <c r="BU11" s="329">
        <v>0.38978439999999998</v>
      </c>
      <c r="BV11" s="329">
        <v>0.35125669999999998</v>
      </c>
    </row>
    <row r="12" spans="1:74" ht="12" customHeight="1" x14ac:dyDescent="0.25">
      <c r="A12" s="532" t="s">
        <v>223</v>
      </c>
      <c r="B12" s="533"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0.57540911861999999</v>
      </c>
      <c r="AN12" s="263">
        <v>0.59985473703000003</v>
      </c>
      <c r="AO12" s="263">
        <v>0.58621288817999995</v>
      </c>
      <c r="AP12" s="263">
        <v>0.58225023371999995</v>
      </c>
      <c r="AQ12" s="263">
        <v>0.66387074394000001</v>
      </c>
      <c r="AR12" s="263">
        <v>0.65772113988000003</v>
      </c>
      <c r="AS12" s="263">
        <v>0.58991005195000001</v>
      </c>
      <c r="AT12" s="263">
        <v>0.55407338599</v>
      </c>
      <c r="AU12" s="263">
        <v>0.49490470601999997</v>
      </c>
      <c r="AV12" s="263">
        <v>0.53592295098999998</v>
      </c>
      <c r="AW12" s="263">
        <v>0.59907562057999997</v>
      </c>
      <c r="AX12" s="263">
        <v>0.59775072550999997</v>
      </c>
      <c r="AY12" s="263">
        <v>0.60835961344</v>
      </c>
      <c r="AZ12" s="263">
        <v>0.54304077036999998</v>
      </c>
      <c r="BA12" s="263">
        <v>0.68118357902000004</v>
      </c>
      <c r="BB12" s="263">
        <v>0.63833531011</v>
      </c>
      <c r="BC12" s="263">
        <v>0.66821497171999999</v>
      </c>
      <c r="BD12" s="263">
        <v>0.61656955002000002</v>
      </c>
      <c r="BE12" s="263">
        <v>0.55338584809000002</v>
      </c>
      <c r="BF12" s="263">
        <v>0.57809327430000002</v>
      </c>
      <c r="BG12" s="263">
        <v>0.53973850000000001</v>
      </c>
      <c r="BH12" s="263">
        <v>0.59427470000000004</v>
      </c>
      <c r="BI12" s="329">
        <v>0.6492966</v>
      </c>
      <c r="BJ12" s="329">
        <v>0.63923390000000002</v>
      </c>
      <c r="BK12" s="329">
        <v>0.64876679999999998</v>
      </c>
      <c r="BL12" s="329">
        <v>0.62930529999999996</v>
      </c>
      <c r="BM12" s="329">
        <v>0.77233059999999998</v>
      </c>
      <c r="BN12" s="329">
        <v>0.74486540000000001</v>
      </c>
      <c r="BO12" s="329">
        <v>0.77974940000000004</v>
      </c>
      <c r="BP12" s="329">
        <v>0.70092109999999996</v>
      </c>
      <c r="BQ12" s="329">
        <v>0.63007029999999997</v>
      </c>
      <c r="BR12" s="329">
        <v>0.63050700000000004</v>
      </c>
      <c r="BS12" s="329">
        <v>0.60038749999999996</v>
      </c>
      <c r="BT12" s="329">
        <v>0.63692420000000005</v>
      </c>
      <c r="BU12" s="329">
        <v>0.69277469999999997</v>
      </c>
      <c r="BV12" s="329">
        <v>0.67351470000000002</v>
      </c>
    </row>
    <row r="13" spans="1:74" ht="12" customHeight="1" x14ac:dyDescent="0.25">
      <c r="A13" s="53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330"/>
      <c r="BJ13" s="330"/>
      <c r="BK13" s="330"/>
      <c r="BL13" s="330"/>
      <c r="BM13" s="330"/>
      <c r="BN13" s="330"/>
      <c r="BO13" s="330"/>
      <c r="BP13" s="330"/>
      <c r="BQ13" s="330"/>
      <c r="BR13" s="330"/>
      <c r="BS13" s="330"/>
      <c r="BT13" s="330"/>
      <c r="BU13" s="330"/>
      <c r="BV13" s="330"/>
    </row>
    <row r="14" spans="1:74" ht="12" customHeight="1" x14ac:dyDescent="0.25">
      <c r="A14" s="532" t="s">
        <v>980</v>
      </c>
      <c r="B14" s="533" t="s">
        <v>1040</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7.0258101000000003E-2</v>
      </c>
      <c r="AN14" s="263">
        <v>6.4344184999999998E-2</v>
      </c>
      <c r="AO14" s="263">
        <v>6.2025096000000002E-2</v>
      </c>
      <c r="AP14" s="263">
        <v>3.5888521999999999E-2</v>
      </c>
      <c r="AQ14" s="263">
        <v>4.4621145000000001E-2</v>
      </c>
      <c r="AR14" s="263">
        <v>5.4678306000000003E-2</v>
      </c>
      <c r="AS14" s="263">
        <v>6.0442740000000002E-2</v>
      </c>
      <c r="AT14" s="263">
        <v>5.9867946999999998E-2</v>
      </c>
      <c r="AU14" s="263">
        <v>5.8525360999999998E-2</v>
      </c>
      <c r="AV14" s="263">
        <v>6.2335440999999998E-2</v>
      </c>
      <c r="AW14" s="263">
        <v>6.2932699999999994E-2</v>
      </c>
      <c r="AX14" s="263">
        <v>6.3353815999999993E-2</v>
      </c>
      <c r="AY14" s="263">
        <v>6.0203449999999999E-2</v>
      </c>
      <c r="AZ14" s="263">
        <v>4.7843798999999999E-2</v>
      </c>
      <c r="BA14" s="263">
        <v>6.1226616999999997E-2</v>
      </c>
      <c r="BB14" s="263">
        <v>5.8897136000000003E-2</v>
      </c>
      <c r="BC14" s="263">
        <v>6.5172734999999996E-2</v>
      </c>
      <c r="BD14" s="263">
        <v>6.4013415000000004E-2</v>
      </c>
      <c r="BE14" s="263">
        <v>6.5586992999999996E-2</v>
      </c>
      <c r="BF14" s="263">
        <v>6.39372E-2</v>
      </c>
      <c r="BG14" s="263">
        <v>6.0967399999999998E-2</v>
      </c>
      <c r="BH14" s="263">
        <v>6.4166100000000004E-2</v>
      </c>
      <c r="BI14" s="329">
        <v>6.2204299999999997E-2</v>
      </c>
      <c r="BJ14" s="329">
        <v>6.3883499999999996E-2</v>
      </c>
      <c r="BK14" s="329">
        <v>6.3688900000000007E-2</v>
      </c>
      <c r="BL14" s="329">
        <v>5.6380199999999998E-2</v>
      </c>
      <c r="BM14" s="329">
        <v>6.2859799999999993E-2</v>
      </c>
      <c r="BN14" s="329">
        <v>6.0951199999999997E-2</v>
      </c>
      <c r="BO14" s="329">
        <v>6.5395800000000004E-2</v>
      </c>
      <c r="BP14" s="329">
        <v>6.5460199999999996E-2</v>
      </c>
      <c r="BQ14" s="329">
        <v>6.6998000000000002E-2</v>
      </c>
      <c r="BR14" s="329">
        <v>6.7246700000000006E-2</v>
      </c>
      <c r="BS14" s="329">
        <v>6.3289100000000001E-2</v>
      </c>
      <c r="BT14" s="329">
        <v>6.4551200000000003E-2</v>
      </c>
      <c r="BU14" s="329">
        <v>6.4322599999999994E-2</v>
      </c>
      <c r="BV14" s="329">
        <v>6.5517900000000004E-2</v>
      </c>
    </row>
    <row r="15" spans="1:74" ht="12" customHeight="1" x14ac:dyDescent="0.25">
      <c r="A15" s="532" t="s">
        <v>614</v>
      </c>
      <c r="B15" s="533"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3.2219200000000001E-4</v>
      </c>
      <c r="BA15" s="263">
        <v>3.5671200000000002E-4</v>
      </c>
      <c r="BB15" s="263">
        <v>3.4520500000000001E-4</v>
      </c>
      <c r="BC15" s="263">
        <v>3.5671200000000002E-4</v>
      </c>
      <c r="BD15" s="263">
        <v>3.4520500000000001E-4</v>
      </c>
      <c r="BE15" s="263">
        <v>3.5671200000000002E-4</v>
      </c>
      <c r="BF15" s="263">
        <v>3.4904100000000002E-4</v>
      </c>
      <c r="BG15" s="263">
        <v>3.4947500000000002E-4</v>
      </c>
      <c r="BH15" s="263">
        <v>3.4890600000000001E-4</v>
      </c>
      <c r="BI15" s="329">
        <v>3.4932799999999999E-4</v>
      </c>
      <c r="BJ15" s="329">
        <v>3.4874500000000002E-4</v>
      </c>
      <c r="BK15" s="329">
        <v>3.4802100000000001E-4</v>
      </c>
      <c r="BL15" s="329">
        <v>3.5036900000000001E-4</v>
      </c>
      <c r="BM15" s="329">
        <v>3.4979299999999999E-4</v>
      </c>
      <c r="BN15" s="329">
        <v>3.5021E-4</v>
      </c>
      <c r="BO15" s="329">
        <v>3.4961900000000001E-4</v>
      </c>
      <c r="BP15" s="329">
        <v>3.5001999999999999E-4</v>
      </c>
      <c r="BQ15" s="329">
        <v>3.4941200000000001E-4</v>
      </c>
      <c r="BR15" s="329">
        <v>3.4944499999999999E-4</v>
      </c>
      <c r="BS15" s="329">
        <v>3.4944300000000001E-4</v>
      </c>
      <c r="BT15" s="329">
        <v>3.4949100000000001E-4</v>
      </c>
      <c r="BU15" s="329">
        <v>3.4950600000000002E-4</v>
      </c>
      <c r="BV15" s="329">
        <v>3.4957500000000003E-4</v>
      </c>
    </row>
    <row r="16" spans="1:74" ht="12" customHeight="1" x14ac:dyDescent="0.25">
      <c r="A16" s="532" t="s">
        <v>615</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6.7964200000000005E-4</v>
      </c>
      <c r="BA16" s="263">
        <v>7.7087200000000003E-4</v>
      </c>
      <c r="BB16" s="263">
        <v>7.46198E-4</v>
      </c>
      <c r="BC16" s="263">
        <v>7.43189E-4</v>
      </c>
      <c r="BD16" s="263">
        <v>6.9129499999999997E-4</v>
      </c>
      <c r="BE16" s="263">
        <v>7.1580700000000005E-4</v>
      </c>
      <c r="BF16" s="263">
        <v>7.2797900000000002E-4</v>
      </c>
      <c r="BG16" s="263">
        <v>6.6119499999999995E-4</v>
      </c>
      <c r="BH16" s="263">
        <v>6.4632899999999996E-4</v>
      </c>
      <c r="BI16" s="329">
        <v>7.3467699999999999E-4</v>
      </c>
      <c r="BJ16" s="329">
        <v>8.1650500000000003E-4</v>
      </c>
      <c r="BK16" s="329">
        <v>8.3554600000000005E-4</v>
      </c>
      <c r="BL16" s="329">
        <v>6.9487699999999999E-4</v>
      </c>
      <c r="BM16" s="329">
        <v>7.8815199999999997E-4</v>
      </c>
      <c r="BN16" s="329">
        <v>7.6292500000000002E-4</v>
      </c>
      <c r="BO16" s="329">
        <v>7.5984900000000005E-4</v>
      </c>
      <c r="BP16" s="329">
        <v>7.0679100000000002E-4</v>
      </c>
      <c r="BQ16" s="329">
        <v>7.3185299999999997E-4</v>
      </c>
      <c r="BR16" s="329">
        <v>7.3881700000000001E-4</v>
      </c>
      <c r="BS16" s="329">
        <v>6.6119499999999995E-4</v>
      </c>
      <c r="BT16" s="329">
        <v>6.4632800000000005E-4</v>
      </c>
      <c r="BU16" s="329">
        <v>7.3467699999999999E-4</v>
      </c>
      <c r="BV16" s="329">
        <v>8.1650500000000003E-4</v>
      </c>
    </row>
    <row r="17" spans="1:74" ht="12" customHeight="1" x14ac:dyDescent="0.25">
      <c r="A17" s="532" t="s">
        <v>1035</v>
      </c>
      <c r="B17" s="533" t="s">
        <v>1034</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2.0375216394999999E-3</v>
      </c>
      <c r="AZ17" s="263">
        <v>2.1756529262000001E-3</v>
      </c>
      <c r="BA17" s="263">
        <v>3.0941693607000002E-3</v>
      </c>
      <c r="BB17" s="263">
        <v>3.3741494522999999E-3</v>
      </c>
      <c r="BC17" s="263">
        <v>3.7216901094000001E-3</v>
      </c>
      <c r="BD17" s="263">
        <v>3.7306474075E-3</v>
      </c>
      <c r="BE17" s="263">
        <v>3.8199472962999999E-3</v>
      </c>
      <c r="BF17" s="263">
        <v>3.7075400000000001E-3</v>
      </c>
      <c r="BG17" s="263">
        <v>3.3722499999999998E-3</v>
      </c>
      <c r="BH17" s="263">
        <v>3.0873200000000002E-3</v>
      </c>
      <c r="BI17" s="329">
        <v>2.4440299999999998E-3</v>
      </c>
      <c r="BJ17" s="329">
        <v>2.2120199999999999E-3</v>
      </c>
      <c r="BK17" s="329">
        <v>2.32781E-3</v>
      </c>
      <c r="BL17" s="329">
        <v>2.4694000000000001E-3</v>
      </c>
      <c r="BM17" s="329">
        <v>3.4470600000000001E-3</v>
      </c>
      <c r="BN17" s="329">
        <v>3.7230000000000002E-3</v>
      </c>
      <c r="BO17" s="329">
        <v>4.0971200000000001E-3</v>
      </c>
      <c r="BP17" s="329">
        <v>4.1059399999999998E-3</v>
      </c>
      <c r="BQ17" s="329">
        <v>4.2436399999999999E-3</v>
      </c>
      <c r="BR17" s="329">
        <v>4.11919E-3</v>
      </c>
      <c r="BS17" s="329">
        <v>3.7295000000000002E-3</v>
      </c>
      <c r="BT17" s="329">
        <v>3.40852E-3</v>
      </c>
      <c r="BU17" s="329">
        <v>2.6886599999999998E-3</v>
      </c>
      <c r="BV17" s="329">
        <v>2.42873E-3</v>
      </c>
    </row>
    <row r="18" spans="1:74" ht="12" customHeight="1" x14ac:dyDescent="0.25">
      <c r="A18" s="532" t="s">
        <v>20</v>
      </c>
      <c r="B18" s="533"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1.2493433999999999E-2</v>
      </c>
      <c r="BA18" s="263">
        <v>1.3834806E-2</v>
      </c>
      <c r="BB18" s="263">
        <v>1.3286938999999999E-2</v>
      </c>
      <c r="BC18" s="263">
        <v>1.3671536E-2</v>
      </c>
      <c r="BD18" s="263">
        <v>1.1703999E-2</v>
      </c>
      <c r="BE18" s="263">
        <v>1.2157385999999999E-2</v>
      </c>
      <c r="BF18" s="263">
        <v>1.28387E-2</v>
      </c>
      <c r="BG18" s="263">
        <v>1.21186E-2</v>
      </c>
      <c r="BH18" s="263">
        <v>1.3379800000000001E-2</v>
      </c>
      <c r="BI18" s="329">
        <v>1.2839100000000001E-2</v>
      </c>
      <c r="BJ18" s="329">
        <v>1.3727E-2</v>
      </c>
      <c r="BK18" s="329">
        <v>1.3655499999999999E-2</v>
      </c>
      <c r="BL18" s="329">
        <v>1.20369E-2</v>
      </c>
      <c r="BM18" s="329">
        <v>1.36046E-2</v>
      </c>
      <c r="BN18" s="329">
        <v>1.3110800000000001E-2</v>
      </c>
      <c r="BO18" s="329">
        <v>1.32674E-2</v>
      </c>
      <c r="BP18" s="329">
        <v>1.20044E-2</v>
      </c>
      <c r="BQ18" s="329">
        <v>1.2682799999999999E-2</v>
      </c>
      <c r="BR18" s="329">
        <v>1.2763099999999999E-2</v>
      </c>
      <c r="BS18" s="329">
        <v>1.2082000000000001E-2</v>
      </c>
      <c r="BT18" s="329">
        <v>1.3273500000000001E-2</v>
      </c>
      <c r="BU18" s="329">
        <v>1.2726100000000001E-2</v>
      </c>
      <c r="BV18" s="329">
        <v>1.3606699999999999E-2</v>
      </c>
    </row>
    <row r="19" spans="1:74" ht="12" customHeight="1" x14ac:dyDescent="0.25">
      <c r="A19" s="499" t="s">
        <v>52</v>
      </c>
      <c r="B19" s="533" t="s">
        <v>1039</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0.10459033299999999</v>
      </c>
      <c r="BA19" s="263">
        <v>0.11433892399999999</v>
      </c>
      <c r="BB19" s="263">
        <v>0.111751244</v>
      </c>
      <c r="BC19" s="263">
        <v>0.119521534</v>
      </c>
      <c r="BD19" s="263">
        <v>0.11289099399999999</v>
      </c>
      <c r="BE19" s="263">
        <v>0.120126334</v>
      </c>
      <c r="BF19" s="263">
        <v>0.1190074</v>
      </c>
      <c r="BG19" s="263">
        <v>0.11296580000000001</v>
      </c>
      <c r="BH19" s="263">
        <v>0.118301</v>
      </c>
      <c r="BI19" s="329">
        <v>0.1157802</v>
      </c>
      <c r="BJ19" s="329">
        <v>0.12146510000000001</v>
      </c>
      <c r="BK19" s="329">
        <v>0.12153949999999999</v>
      </c>
      <c r="BL19" s="329">
        <v>0.1093375</v>
      </c>
      <c r="BM19" s="329">
        <v>0.116284</v>
      </c>
      <c r="BN19" s="329">
        <v>0.1141591</v>
      </c>
      <c r="BO19" s="329">
        <v>0.11596330000000001</v>
      </c>
      <c r="BP19" s="329">
        <v>0.1151431</v>
      </c>
      <c r="BQ19" s="329">
        <v>0.12152350000000001</v>
      </c>
      <c r="BR19" s="329">
        <v>0.1200851</v>
      </c>
      <c r="BS19" s="329">
        <v>0.1159877</v>
      </c>
      <c r="BT19" s="329">
        <v>0.12038749999999999</v>
      </c>
      <c r="BU19" s="329">
        <v>0.1173059</v>
      </c>
      <c r="BV19" s="329">
        <v>0.1226759</v>
      </c>
    </row>
    <row r="20" spans="1:74" ht="12" customHeight="1" x14ac:dyDescent="0.25">
      <c r="A20" s="532" t="s">
        <v>19</v>
      </c>
      <c r="B20" s="533"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0.20677180791999999</v>
      </c>
      <c r="AN20" s="263">
        <v>0.19282367156999999</v>
      </c>
      <c r="AO20" s="263">
        <v>0.1947007214</v>
      </c>
      <c r="AP20" s="263">
        <v>0.16468877060000001</v>
      </c>
      <c r="AQ20" s="263">
        <v>0.17852261422999999</v>
      </c>
      <c r="AR20" s="263">
        <v>0.17752799297999999</v>
      </c>
      <c r="AS20" s="263">
        <v>0.18807857698</v>
      </c>
      <c r="AT20" s="263">
        <v>0.1860473456</v>
      </c>
      <c r="AU20" s="263">
        <v>0.18419787658</v>
      </c>
      <c r="AV20" s="263">
        <v>0.19203565644000001</v>
      </c>
      <c r="AW20" s="263">
        <v>0.19477686734999999</v>
      </c>
      <c r="AX20" s="263">
        <v>0.20155431712999999</v>
      </c>
      <c r="AY20" s="263">
        <v>0.19601991602999999</v>
      </c>
      <c r="AZ20" s="263">
        <v>0.16717798473000001</v>
      </c>
      <c r="BA20" s="263">
        <v>0.19214699249</v>
      </c>
      <c r="BB20" s="263">
        <v>0.18655311720000001</v>
      </c>
      <c r="BC20" s="263">
        <v>0.20121854390999999</v>
      </c>
      <c r="BD20" s="263">
        <v>0.19134615458000001</v>
      </c>
      <c r="BE20" s="263">
        <v>0.20068441897</v>
      </c>
      <c r="BF20" s="263">
        <v>0.19845090000000001</v>
      </c>
      <c r="BG20" s="263">
        <v>0.18852579999999999</v>
      </c>
      <c r="BH20" s="263">
        <v>0.19838049999999999</v>
      </c>
      <c r="BI20" s="329">
        <v>0.19334950000000001</v>
      </c>
      <c r="BJ20" s="329">
        <v>0.2017079</v>
      </c>
      <c r="BK20" s="329">
        <v>0.20144680000000001</v>
      </c>
      <c r="BL20" s="329">
        <v>0.18009169999999999</v>
      </c>
      <c r="BM20" s="329">
        <v>0.19533690000000001</v>
      </c>
      <c r="BN20" s="329">
        <v>0.19077959999999999</v>
      </c>
      <c r="BO20" s="329">
        <v>0.19731760000000001</v>
      </c>
      <c r="BP20" s="329">
        <v>0.1952498</v>
      </c>
      <c r="BQ20" s="329">
        <v>0.2038856</v>
      </c>
      <c r="BR20" s="329">
        <v>0.20279900000000001</v>
      </c>
      <c r="BS20" s="329">
        <v>0.19386510000000001</v>
      </c>
      <c r="BT20" s="329">
        <v>0.20075209999999999</v>
      </c>
      <c r="BU20" s="329">
        <v>0.19693160000000001</v>
      </c>
      <c r="BV20" s="329">
        <v>0.2044724</v>
      </c>
    </row>
    <row r="21" spans="1:74" ht="12" customHeight="1" x14ac:dyDescent="0.25">
      <c r="A21" s="53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330"/>
      <c r="BJ21" s="330"/>
      <c r="BK21" s="330"/>
      <c r="BL21" s="330"/>
      <c r="BM21" s="330"/>
      <c r="BN21" s="330"/>
      <c r="BO21" s="330"/>
      <c r="BP21" s="330"/>
      <c r="BQ21" s="330"/>
      <c r="BR21" s="330"/>
      <c r="BS21" s="330"/>
      <c r="BT21" s="330"/>
      <c r="BU21" s="330"/>
      <c r="BV21" s="330"/>
    </row>
    <row r="22" spans="1:74" ht="12" customHeight="1" x14ac:dyDescent="0.25">
      <c r="A22" s="532" t="s">
        <v>64</v>
      </c>
      <c r="B22" s="533"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1.8622230000000001E-3</v>
      </c>
      <c r="BA22" s="263">
        <v>1.826121E-3</v>
      </c>
      <c r="BB22" s="263">
        <v>1.951459E-3</v>
      </c>
      <c r="BC22" s="263">
        <v>2.127519E-3</v>
      </c>
      <c r="BD22" s="263">
        <v>1.9780760000000001E-3</v>
      </c>
      <c r="BE22" s="263">
        <v>2.0234820000000001E-3</v>
      </c>
      <c r="BF22" s="263">
        <v>1.9816600000000001E-3</v>
      </c>
      <c r="BG22" s="263">
        <v>1.9877300000000001E-3</v>
      </c>
      <c r="BH22" s="263">
        <v>1.9856499999999998E-3</v>
      </c>
      <c r="BI22" s="329">
        <v>1.9863200000000002E-3</v>
      </c>
      <c r="BJ22" s="329">
        <v>1.9795300000000002E-3</v>
      </c>
      <c r="BK22" s="329">
        <v>1.9718000000000001E-3</v>
      </c>
      <c r="BL22" s="329">
        <v>1.9817599999999999E-3</v>
      </c>
      <c r="BM22" s="329">
        <v>1.99591E-3</v>
      </c>
      <c r="BN22" s="329">
        <v>1.9999499999999999E-3</v>
      </c>
      <c r="BO22" s="329">
        <v>1.9883499999999998E-3</v>
      </c>
      <c r="BP22" s="329">
        <v>1.98928E-3</v>
      </c>
      <c r="BQ22" s="329">
        <v>1.9861800000000002E-3</v>
      </c>
      <c r="BR22" s="329">
        <v>1.9865899999999999E-3</v>
      </c>
      <c r="BS22" s="329">
        <v>1.9864800000000001E-3</v>
      </c>
      <c r="BT22" s="329">
        <v>1.9865600000000001E-3</v>
      </c>
      <c r="BU22" s="329">
        <v>1.9865799999999999E-3</v>
      </c>
      <c r="BV22" s="329">
        <v>1.98722E-3</v>
      </c>
    </row>
    <row r="23" spans="1:74" ht="12" customHeight="1" x14ac:dyDescent="0.25">
      <c r="A23" s="532" t="s">
        <v>1037</v>
      </c>
      <c r="B23" s="533" t="s">
        <v>1036</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7.0321903111999996E-3</v>
      </c>
      <c r="AN23" s="263">
        <v>7.9836230680000002E-3</v>
      </c>
      <c r="AO23" s="263">
        <v>1.0324771137E-2</v>
      </c>
      <c r="AP23" s="263">
        <v>1.1409516352E-2</v>
      </c>
      <c r="AQ23" s="263">
        <v>1.2594971115000001E-2</v>
      </c>
      <c r="AR23" s="263">
        <v>1.2542321154000001E-2</v>
      </c>
      <c r="AS23" s="263">
        <v>1.3054586127999999E-2</v>
      </c>
      <c r="AT23" s="263">
        <v>1.2467927554000001E-2</v>
      </c>
      <c r="AU23" s="263">
        <v>1.1066705596000001E-2</v>
      </c>
      <c r="AV23" s="263">
        <v>9.7390152251999994E-3</v>
      </c>
      <c r="AW23" s="263">
        <v>7.7487156513999997E-3</v>
      </c>
      <c r="AX23" s="263">
        <v>7.4558627495999999E-3</v>
      </c>
      <c r="AY23" s="263">
        <v>8.1647274834000007E-3</v>
      </c>
      <c r="AZ23" s="263">
        <v>8.8826108216000007E-3</v>
      </c>
      <c r="BA23" s="263">
        <v>1.2160961813E-2</v>
      </c>
      <c r="BB23" s="263">
        <v>1.3510939503999999E-2</v>
      </c>
      <c r="BC23" s="263">
        <v>1.474559558E-2</v>
      </c>
      <c r="BD23" s="263">
        <v>1.4817920851E-2</v>
      </c>
      <c r="BE23" s="263">
        <v>1.527816972E-2</v>
      </c>
      <c r="BF23" s="263">
        <v>1.4715900000000001E-2</v>
      </c>
      <c r="BG23" s="263">
        <v>1.3288100000000001E-2</v>
      </c>
      <c r="BH23" s="263">
        <v>1.18616E-2</v>
      </c>
      <c r="BI23" s="329">
        <v>9.5067799999999994E-3</v>
      </c>
      <c r="BJ23" s="329">
        <v>9.0773E-3</v>
      </c>
      <c r="BK23" s="329">
        <v>9.7725299999999998E-3</v>
      </c>
      <c r="BL23" s="329">
        <v>1.07753E-2</v>
      </c>
      <c r="BM23" s="329">
        <v>1.4479300000000001E-2</v>
      </c>
      <c r="BN23" s="329">
        <v>1.5955E-2</v>
      </c>
      <c r="BO23" s="329">
        <v>1.7448600000000002E-2</v>
      </c>
      <c r="BP23" s="329">
        <v>1.7590499999999998E-2</v>
      </c>
      <c r="BQ23" s="329">
        <v>1.8287399999999999E-2</v>
      </c>
      <c r="BR23" s="329">
        <v>1.7604600000000001E-2</v>
      </c>
      <c r="BS23" s="329">
        <v>1.5879299999999999E-2</v>
      </c>
      <c r="BT23" s="329">
        <v>1.4147099999999999E-2</v>
      </c>
      <c r="BU23" s="329">
        <v>1.13084E-2</v>
      </c>
      <c r="BV23" s="329">
        <v>1.07907E-2</v>
      </c>
    </row>
    <row r="24" spans="1:74" ht="12" customHeight="1" x14ac:dyDescent="0.25">
      <c r="A24" s="499" t="s">
        <v>843</v>
      </c>
      <c r="B24" s="533"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3.0775199999999998E-3</v>
      </c>
      <c r="BB24" s="263">
        <v>2.8577899999999998E-3</v>
      </c>
      <c r="BC24" s="263">
        <v>2.76465E-3</v>
      </c>
      <c r="BD24" s="263">
        <v>2.7418500000000001E-3</v>
      </c>
      <c r="BE24" s="263">
        <v>3.1040299999999998E-3</v>
      </c>
      <c r="BF24" s="263">
        <v>3.0620000000000001E-3</v>
      </c>
      <c r="BG24" s="263">
        <v>2.8881000000000002E-3</v>
      </c>
      <c r="BH24" s="263">
        <v>2.9150299999999999E-3</v>
      </c>
      <c r="BI24" s="329">
        <v>2.97029E-3</v>
      </c>
      <c r="BJ24" s="329">
        <v>3.1140500000000002E-3</v>
      </c>
      <c r="BK24" s="329">
        <v>3.2635799999999999E-3</v>
      </c>
      <c r="BL24" s="329">
        <v>2.6406699999999999E-3</v>
      </c>
      <c r="BM24" s="329">
        <v>3.0714200000000001E-3</v>
      </c>
      <c r="BN24" s="329">
        <v>2.89171E-3</v>
      </c>
      <c r="BO24" s="329">
        <v>2.8338899999999999E-3</v>
      </c>
      <c r="BP24" s="329">
        <v>2.7116100000000001E-3</v>
      </c>
      <c r="BQ24" s="329">
        <v>3.0674000000000001E-3</v>
      </c>
      <c r="BR24" s="329">
        <v>3.0400000000000002E-3</v>
      </c>
      <c r="BS24" s="329">
        <v>2.8962300000000001E-3</v>
      </c>
      <c r="BT24" s="329">
        <v>2.91734E-3</v>
      </c>
      <c r="BU24" s="329">
        <v>2.9718000000000001E-3</v>
      </c>
      <c r="BV24" s="329">
        <v>3.1147900000000001E-3</v>
      </c>
    </row>
    <row r="25" spans="1:74" ht="12" customHeight="1" x14ac:dyDescent="0.25">
      <c r="A25" s="499" t="s">
        <v>21</v>
      </c>
      <c r="B25" s="533" t="s">
        <v>1039</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6.4510319999999998E-3</v>
      </c>
      <c r="BA25" s="263">
        <v>6.970291E-3</v>
      </c>
      <c r="BB25" s="263">
        <v>6.6819949999999996E-3</v>
      </c>
      <c r="BC25" s="263">
        <v>6.8570710000000002E-3</v>
      </c>
      <c r="BD25" s="263">
        <v>6.8442249999999998E-3</v>
      </c>
      <c r="BE25" s="263">
        <v>7.1057710000000003E-3</v>
      </c>
      <c r="BF25" s="263">
        <v>7.05728E-3</v>
      </c>
      <c r="BG25" s="263">
        <v>6.6392899999999999E-3</v>
      </c>
      <c r="BH25" s="263">
        <v>6.93751E-3</v>
      </c>
      <c r="BI25" s="329">
        <v>6.6619699999999997E-3</v>
      </c>
      <c r="BJ25" s="329">
        <v>6.9267699999999996E-3</v>
      </c>
      <c r="BK25" s="329">
        <v>6.9446600000000001E-3</v>
      </c>
      <c r="BL25" s="329">
        <v>6.4234799999999996E-3</v>
      </c>
      <c r="BM25" s="329">
        <v>6.9025800000000002E-3</v>
      </c>
      <c r="BN25" s="329">
        <v>6.6894399999999996E-3</v>
      </c>
      <c r="BO25" s="329">
        <v>6.8513899999999997E-3</v>
      </c>
      <c r="BP25" s="329">
        <v>6.85835E-3</v>
      </c>
      <c r="BQ25" s="329">
        <v>7.1630599999999997E-3</v>
      </c>
      <c r="BR25" s="329">
        <v>7.1161999999999996E-3</v>
      </c>
      <c r="BS25" s="329">
        <v>6.63023E-3</v>
      </c>
      <c r="BT25" s="329">
        <v>6.9219399999999997E-3</v>
      </c>
      <c r="BU25" s="329">
        <v>6.6535300000000004E-3</v>
      </c>
      <c r="BV25" s="329">
        <v>6.9212299999999996E-3</v>
      </c>
    </row>
    <row r="26" spans="1:74" ht="12" customHeight="1" x14ac:dyDescent="0.25">
      <c r="A26" s="532" t="s">
        <v>224</v>
      </c>
      <c r="B26" s="533"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2.1778279054999999E-2</v>
      </c>
      <c r="AN26" s="263">
        <v>2.1769753310999999E-2</v>
      </c>
      <c r="AO26" s="263">
        <v>2.4528404866000001E-2</v>
      </c>
      <c r="AP26" s="263">
        <v>2.4201109690999999E-2</v>
      </c>
      <c r="AQ26" s="263">
        <v>2.6475860928E-2</v>
      </c>
      <c r="AR26" s="263">
        <v>2.6394335777E-2</v>
      </c>
      <c r="AS26" s="263">
        <v>2.7201646566E-2</v>
      </c>
      <c r="AT26" s="263">
        <v>2.6540858014999998E-2</v>
      </c>
      <c r="AU26" s="263">
        <v>2.4536755091999998E-2</v>
      </c>
      <c r="AV26" s="263">
        <v>2.3569775005000002E-2</v>
      </c>
      <c r="AW26" s="263">
        <v>2.149098319E-2</v>
      </c>
      <c r="AX26" s="263">
        <v>2.175609731E-2</v>
      </c>
      <c r="AY26" s="263">
        <v>2.238853507E-2</v>
      </c>
      <c r="AZ26" s="263">
        <v>2.1632974353E-2</v>
      </c>
      <c r="BA26" s="263">
        <v>2.6261619127999999E-2</v>
      </c>
      <c r="BB26" s="263">
        <v>2.7069977826E-2</v>
      </c>
      <c r="BC26" s="263">
        <v>2.8871155603999998E-2</v>
      </c>
      <c r="BD26" s="263">
        <v>2.8710802402999999E-2</v>
      </c>
      <c r="BE26" s="263">
        <v>2.9878950772999999E-2</v>
      </c>
      <c r="BF26" s="263">
        <v>2.9173299999999999E-2</v>
      </c>
      <c r="BG26" s="263">
        <v>2.6949600000000001E-2</v>
      </c>
      <c r="BH26" s="263">
        <v>2.5950000000000001E-2</v>
      </c>
      <c r="BI26" s="329">
        <v>2.3259100000000001E-2</v>
      </c>
      <c r="BJ26" s="329">
        <v>2.32722E-2</v>
      </c>
      <c r="BK26" s="329">
        <v>2.40515E-2</v>
      </c>
      <c r="BL26" s="329">
        <v>2.3772499999999998E-2</v>
      </c>
      <c r="BM26" s="329">
        <v>2.86036E-2</v>
      </c>
      <c r="BN26" s="329">
        <v>2.9676500000000001E-2</v>
      </c>
      <c r="BO26" s="329">
        <v>3.1472699999999999E-2</v>
      </c>
      <c r="BP26" s="329">
        <v>3.1519900000000003E-2</v>
      </c>
      <c r="BQ26" s="329">
        <v>3.2873600000000003E-2</v>
      </c>
      <c r="BR26" s="329">
        <v>3.2126700000000001E-2</v>
      </c>
      <c r="BS26" s="329">
        <v>2.95833E-2</v>
      </c>
      <c r="BT26" s="329">
        <v>2.82309E-2</v>
      </c>
      <c r="BU26" s="329">
        <v>2.5124500000000001E-2</v>
      </c>
      <c r="BV26" s="329">
        <v>2.5042200000000001E-2</v>
      </c>
    </row>
    <row r="27" spans="1:74" ht="12" customHeight="1" x14ac:dyDescent="0.25">
      <c r="A27" s="53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330"/>
      <c r="BJ27" s="330"/>
      <c r="BK27" s="330"/>
      <c r="BL27" s="330"/>
      <c r="BM27" s="330"/>
      <c r="BN27" s="330"/>
      <c r="BO27" s="330"/>
      <c r="BP27" s="330"/>
      <c r="BQ27" s="330"/>
      <c r="BR27" s="330"/>
      <c r="BS27" s="330"/>
      <c r="BT27" s="330"/>
      <c r="BU27" s="330"/>
      <c r="BV27" s="330"/>
    </row>
    <row r="28" spans="1:74" ht="12" customHeight="1" x14ac:dyDescent="0.25">
      <c r="A28" s="532" t="s">
        <v>613</v>
      </c>
      <c r="B28" s="533"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3.0378079999999999E-3</v>
      </c>
      <c r="BA28" s="263">
        <v>3.3632879999999999E-3</v>
      </c>
      <c r="BB28" s="263">
        <v>3.254795E-3</v>
      </c>
      <c r="BC28" s="263">
        <v>3.3632879999999999E-3</v>
      </c>
      <c r="BD28" s="263">
        <v>3.254795E-3</v>
      </c>
      <c r="BE28" s="263">
        <v>3.3632879999999999E-3</v>
      </c>
      <c r="BF28" s="263">
        <v>3.3541000000000001E-3</v>
      </c>
      <c r="BG28" s="263">
        <v>3.2458999999999999E-3</v>
      </c>
      <c r="BH28" s="263">
        <v>3.3541000000000001E-3</v>
      </c>
      <c r="BI28" s="329">
        <v>3.2458999999999999E-3</v>
      </c>
      <c r="BJ28" s="329">
        <v>3.3541000000000001E-3</v>
      </c>
      <c r="BK28" s="329">
        <v>3.3632900000000001E-3</v>
      </c>
      <c r="BL28" s="329">
        <v>3.0378100000000002E-3</v>
      </c>
      <c r="BM28" s="329">
        <v>3.3632900000000001E-3</v>
      </c>
      <c r="BN28" s="329">
        <v>3.2548E-3</v>
      </c>
      <c r="BO28" s="329">
        <v>3.3632900000000001E-3</v>
      </c>
      <c r="BP28" s="329">
        <v>3.2548E-3</v>
      </c>
      <c r="BQ28" s="329">
        <v>3.3632900000000001E-3</v>
      </c>
      <c r="BR28" s="329">
        <v>3.3541000000000001E-3</v>
      </c>
      <c r="BS28" s="329">
        <v>3.2458999999999999E-3</v>
      </c>
      <c r="BT28" s="329">
        <v>3.3541000000000001E-3</v>
      </c>
      <c r="BU28" s="329">
        <v>3.2458999999999999E-3</v>
      </c>
      <c r="BV28" s="329">
        <v>3.3541000000000001E-3</v>
      </c>
    </row>
    <row r="29" spans="1:74" ht="12" customHeight="1" x14ac:dyDescent="0.25">
      <c r="A29" s="532" t="s">
        <v>22</v>
      </c>
      <c r="B29" s="533" t="s">
        <v>1041</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1.9920805999999999E-2</v>
      </c>
      <c r="BA29" s="263">
        <v>2.7569776000000001E-2</v>
      </c>
      <c r="BB29" s="263">
        <v>3.1148278000000001E-2</v>
      </c>
      <c r="BC29" s="263">
        <v>3.4517776999999999E-2</v>
      </c>
      <c r="BD29" s="263">
        <v>3.4962562000000003E-2</v>
      </c>
      <c r="BE29" s="263">
        <v>3.5503251E-2</v>
      </c>
      <c r="BF29" s="263">
        <v>3.5113199999999997E-2</v>
      </c>
      <c r="BG29" s="263">
        <v>3.1290999999999999E-2</v>
      </c>
      <c r="BH29" s="263">
        <v>2.8357500000000001E-2</v>
      </c>
      <c r="BI29" s="329">
        <v>2.29631E-2</v>
      </c>
      <c r="BJ29" s="329">
        <v>2.0981300000000001E-2</v>
      </c>
      <c r="BK29" s="329">
        <v>2.1884899999999999E-2</v>
      </c>
      <c r="BL29" s="329">
        <v>2.4477599999999999E-2</v>
      </c>
      <c r="BM29" s="329">
        <v>3.3994000000000003E-2</v>
      </c>
      <c r="BN29" s="329">
        <v>3.83434E-2</v>
      </c>
      <c r="BO29" s="329">
        <v>4.2629500000000001E-2</v>
      </c>
      <c r="BP29" s="329">
        <v>4.3398600000000002E-2</v>
      </c>
      <c r="BQ29" s="329">
        <v>4.4898399999999998E-2</v>
      </c>
      <c r="BR29" s="329">
        <v>4.3427100000000003E-2</v>
      </c>
      <c r="BS29" s="329">
        <v>3.8724700000000001E-2</v>
      </c>
      <c r="BT29" s="329">
        <v>3.5045699999999999E-2</v>
      </c>
      <c r="BU29" s="329">
        <v>2.8420600000000001E-2</v>
      </c>
      <c r="BV29" s="329">
        <v>2.5941100000000002E-2</v>
      </c>
    </row>
    <row r="30" spans="1:74" ht="12" customHeight="1" x14ac:dyDescent="0.25">
      <c r="A30" s="532" t="s">
        <v>735</v>
      </c>
      <c r="B30" s="533" t="s">
        <v>1039</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3.4853009999999997E-2</v>
      </c>
      <c r="BA30" s="263">
        <v>3.8587261999999997E-2</v>
      </c>
      <c r="BB30" s="263">
        <v>3.7342511000000002E-2</v>
      </c>
      <c r="BC30" s="263">
        <v>3.8587261999999997E-2</v>
      </c>
      <c r="BD30" s="263">
        <v>3.7342511000000002E-2</v>
      </c>
      <c r="BE30" s="263">
        <v>3.8587261999999997E-2</v>
      </c>
      <c r="BF30" s="263">
        <v>3.8751099999999997E-2</v>
      </c>
      <c r="BG30" s="263">
        <v>3.7501100000000002E-2</v>
      </c>
      <c r="BH30" s="263">
        <v>3.8751099999999997E-2</v>
      </c>
      <c r="BI30" s="329">
        <v>3.7501100000000002E-2</v>
      </c>
      <c r="BJ30" s="329">
        <v>3.8751099999999997E-2</v>
      </c>
      <c r="BK30" s="329">
        <v>3.8587299999999998E-2</v>
      </c>
      <c r="BL30" s="329">
        <v>3.4853000000000002E-2</v>
      </c>
      <c r="BM30" s="329">
        <v>3.8587299999999998E-2</v>
      </c>
      <c r="BN30" s="329">
        <v>3.7342500000000001E-2</v>
      </c>
      <c r="BO30" s="329">
        <v>3.8587299999999998E-2</v>
      </c>
      <c r="BP30" s="329">
        <v>3.7342500000000001E-2</v>
      </c>
      <c r="BQ30" s="329">
        <v>3.8587299999999998E-2</v>
      </c>
      <c r="BR30" s="329">
        <v>3.8751099999999997E-2</v>
      </c>
      <c r="BS30" s="329">
        <v>3.7501100000000002E-2</v>
      </c>
      <c r="BT30" s="329">
        <v>3.8751099999999997E-2</v>
      </c>
      <c r="BU30" s="329">
        <v>3.7501100000000002E-2</v>
      </c>
      <c r="BV30" s="329">
        <v>3.8751099999999997E-2</v>
      </c>
    </row>
    <row r="31" spans="1:74" ht="12" customHeight="1" x14ac:dyDescent="0.25">
      <c r="A31" s="531" t="s">
        <v>23</v>
      </c>
      <c r="B31" s="533" t="s">
        <v>355</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5.7811623999999999E-2</v>
      </c>
      <c r="BA31" s="263">
        <v>6.9520325999999993E-2</v>
      </c>
      <c r="BB31" s="263">
        <v>7.1745584000000001E-2</v>
      </c>
      <c r="BC31" s="263">
        <v>7.6468327000000003E-2</v>
      </c>
      <c r="BD31" s="263">
        <v>7.5559868000000002E-2</v>
      </c>
      <c r="BE31" s="263">
        <v>7.7453801000000003E-2</v>
      </c>
      <c r="BF31" s="263">
        <v>7.7218400000000006E-2</v>
      </c>
      <c r="BG31" s="263">
        <v>7.2038000000000005E-2</v>
      </c>
      <c r="BH31" s="263">
        <v>7.0462700000000003E-2</v>
      </c>
      <c r="BI31" s="329">
        <v>6.3710000000000003E-2</v>
      </c>
      <c r="BJ31" s="329">
        <v>6.3086500000000004E-2</v>
      </c>
      <c r="BK31" s="329">
        <v>6.3835500000000003E-2</v>
      </c>
      <c r="BL31" s="329">
        <v>6.2368399999999997E-2</v>
      </c>
      <c r="BM31" s="329">
        <v>7.5944499999999998E-2</v>
      </c>
      <c r="BN31" s="329">
        <v>7.8940700000000003E-2</v>
      </c>
      <c r="BO31" s="329">
        <v>8.4580000000000002E-2</v>
      </c>
      <c r="BP31" s="329">
        <v>8.3995899999999998E-2</v>
      </c>
      <c r="BQ31" s="329">
        <v>8.6848999999999996E-2</v>
      </c>
      <c r="BR31" s="329">
        <v>8.5532300000000006E-2</v>
      </c>
      <c r="BS31" s="329">
        <v>7.9471700000000006E-2</v>
      </c>
      <c r="BT31" s="329">
        <v>7.7150899999999994E-2</v>
      </c>
      <c r="BU31" s="329">
        <v>6.9167500000000007E-2</v>
      </c>
      <c r="BV31" s="329">
        <v>6.8046300000000004E-2</v>
      </c>
    </row>
    <row r="32" spans="1:74" ht="12" customHeight="1" x14ac:dyDescent="0.25">
      <c r="A32" s="53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331"/>
      <c r="BJ32" s="331"/>
      <c r="BK32" s="331"/>
      <c r="BL32" s="331"/>
      <c r="BM32" s="331"/>
      <c r="BN32" s="331"/>
      <c r="BO32" s="331"/>
      <c r="BP32" s="331"/>
      <c r="BQ32" s="331"/>
      <c r="BR32" s="331"/>
      <c r="BS32" s="331"/>
      <c r="BT32" s="331"/>
      <c r="BU32" s="331"/>
      <c r="BV32" s="331"/>
    </row>
    <row r="33" spans="1:74" ht="12" customHeight="1" x14ac:dyDescent="0.25">
      <c r="A33" s="531" t="s">
        <v>44</v>
      </c>
      <c r="B33" s="533" t="s">
        <v>1043</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1.8842077929999999E-2</v>
      </c>
      <c r="AN33" s="263">
        <v>2.2197229932E-2</v>
      </c>
      <c r="AO33" s="263">
        <v>2.0892163347999999E-2</v>
      </c>
      <c r="AP33" s="263">
        <v>2.1771585938999999E-2</v>
      </c>
      <c r="AQ33" s="263">
        <v>2.0514107226999999E-2</v>
      </c>
      <c r="AR33" s="263">
        <v>2.4272122133999999E-2</v>
      </c>
      <c r="AS33" s="263">
        <v>2.4674893797000001E-2</v>
      </c>
      <c r="AT33" s="263">
        <v>2.3973593679999999E-2</v>
      </c>
      <c r="AU33" s="263">
        <v>2.4682187509E-2</v>
      </c>
      <c r="AV33" s="263">
        <v>2.3581523885999999E-2</v>
      </c>
      <c r="AW33" s="263">
        <v>2.3348385945000001E-2</v>
      </c>
      <c r="AX33" s="263">
        <v>2.7435861315000001E-2</v>
      </c>
      <c r="AY33" s="263">
        <v>1.3723675540000001E-2</v>
      </c>
      <c r="AZ33" s="263">
        <v>1.7868406456000002E-2</v>
      </c>
      <c r="BA33" s="263">
        <v>2.4151249856999998E-2</v>
      </c>
      <c r="BB33" s="263">
        <v>2.3399253519000001E-2</v>
      </c>
      <c r="BC33" s="263">
        <v>2.4359447108999999E-2</v>
      </c>
      <c r="BD33" s="263">
        <v>2.2521642243E-2</v>
      </c>
      <c r="BE33" s="263">
        <v>1.8535275164000001E-2</v>
      </c>
      <c r="BF33" s="263">
        <v>2.2741002244000001E-2</v>
      </c>
      <c r="BG33" s="263">
        <v>1.93195E-2</v>
      </c>
      <c r="BH33" s="263">
        <v>2.2801800000000001E-2</v>
      </c>
      <c r="BI33" s="329">
        <v>2.3048900000000001E-2</v>
      </c>
      <c r="BJ33" s="329">
        <v>2.5520600000000001E-2</v>
      </c>
      <c r="BK33" s="329">
        <v>2.49599E-2</v>
      </c>
      <c r="BL33" s="329">
        <v>2.2162600000000001E-2</v>
      </c>
      <c r="BM33" s="329">
        <v>2.47583E-2</v>
      </c>
      <c r="BN33" s="329">
        <v>2.3994600000000001E-2</v>
      </c>
      <c r="BO33" s="329">
        <v>2.57269E-2</v>
      </c>
      <c r="BP33" s="329">
        <v>2.4980200000000001E-2</v>
      </c>
      <c r="BQ33" s="329">
        <v>2.6299699999999999E-2</v>
      </c>
      <c r="BR33" s="329">
        <v>2.7105600000000001E-2</v>
      </c>
      <c r="BS33" s="329">
        <v>2.7079700000000002E-2</v>
      </c>
      <c r="BT33" s="329">
        <v>2.9346299999999999E-2</v>
      </c>
      <c r="BU33" s="329">
        <v>2.88256E-2</v>
      </c>
      <c r="BV33" s="329">
        <v>2.9821899999999998E-2</v>
      </c>
    </row>
    <row r="34" spans="1:74" ht="12" customHeight="1" x14ac:dyDescent="0.25">
      <c r="A34" s="531" t="s">
        <v>360</v>
      </c>
      <c r="B34" s="533" t="s">
        <v>1042</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9.5067496215999997E-2</v>
      </c>
      <c r="AN34" s="263">
        <v>8.7215499683999997E-2</v>
      </c>
      <c r="AO34" s="263">
        <v>7.5886969297999998E-2</v>
      </c>
      <c r="AP34" s="263">
        <v>5.4083842397000002E-2</v>
      </c>
      <c r="AQ34" s="263">
        <v>7.8305757150999994E-2</v>
      </c>
      <c r="AR34" s="263">
        <v>9.0108077497999997E-2</v>
      </c>
      <c r="AS34" s="263">
        <v>8.9664945287999995E-2</v>
      </c>
      <c r="AT34" s="263">
        <v>8.8683624837E-2</v>
      </c>
      <c r="AU34" s="263">
        <v>8.7976006810999999E-2</v>
      </c>
      <c r="AV34" s="263">
        <v>8.4255448543000003E-2</v>
      </c>
      <c r="AW34" s="263">
        <v>8.6608413677000007E-2</v>
      </c>
      <c r="AX34" s="263">
        <v>8.8127195872999997E-2</v>
      </c>
      <c r="AY34" s="263">
        <v>7.7959741042E-2</v>
      </c>
      <c r="AZ34" s="263">
        <v>7.2763756122000006E-2</v>
      </c>
      <c r="BA34" s="263">
        <v>9.3341837341999995E-2</v>
      </c>
      <c r="BB34" s="263">
        <v>8.6525146486999993E-2</v>
      </c>
      <c r="BC34" s="263">
        <v>9.9402889581000006E-2</v>
      </c>
      <c r="BD34" s="263">
        <v>9.6629119856999998E-2</v>
      </c>
      <c r="BE34" s="263">
        <v>9.9294254944999993E-2</v>
      </c>
      <c r="BF34" s="263">
        <v>9.8647399999999996E-2</v>
      </c>
      <c r="BG34" s="263">
        <v>9.0751899999999996E-2</v>
      </c>
      <c r="BH34" s="263">
        <v>9.5410800000000004E-2</v>
      </c>
      <c r="BI34" s="329">
        <v>8.9423500000000003E-2</v>
      </c>
      <c r="BJ34" s="329">
        <v>9.0983800000000004E-2</v>
      </c>
      <c r="BK34" s="329">
        <v>8.5537799999999997E-2</v>
      </c>
      <c r="BL34" s="329">
        <v>8.0118099999999998E-2</v>
      </c>
      <c r="BM34" s="329">
        <v>8.99591E-2</v>
      </c>
      <c r="BN34" s="329">
        <v>8.9638200000000001E-2</v>
      </c>
      <c r="BO34" s="329">
        <v>9.8086300000000001E-2</v>
      </c>
      <c r="BP34" s="329">
        <v>9.8316500000000001E-2</v>
      </c>
      <c r="BQ34" s="329">
        <v>9.9235599999999993E-2</v>
      </c>
      <c r="BR34" s="329">
        <v>0.1002073</v>
      </c>
      <c r="BS34" s="329">
        <v>9.2752200000000007E-2</v>
      </c>
      <c r="BT34" s="329">
        <v>9.5757499999999995E-2</v>
      </c>
      <c r="BU34" s="329">
        <v>9.2578499999999994E-2</v>
      </c>
      <c r="BV34" s="329">
        <v>9.3392100000000006E-2</v>
      </c>
    </row>
    <row r="35" spans="1:74" ht="12" customHeight="1" x14ac:dyDescent="0.25">
      <c r="A35" s="531" t="s">
        <v>361</v>
      </c>
      <c r="B35" s="533"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0.11390957415</v>
      </c>
      <c r="AN35" s="263">
        <v>0.10941272962</v>
      </c>
      <c r="AO35" s="263">
        <v>9.6779132645999993E-2</v>
      </c>
      <c r="AP35" s="263">
        <v>7.5855428335999994E-2</v>
      </c>
      <c r="AQ35" s="263">
        <v>9.8819864376999994E-2</v>
      </c>
      <c r="AR35" s="263">
        <v>0.11438019963</v>
      </c>
      <c r="AS35" s="263">
        <v>0.11433983909000001</v>
      </c>
      <c r="AT35" s="263">
        <v>0.11265721852</v>
      </c>
      <c r="AU35" s="263">
        <v>0.11265819432</v>
      </c>
      <c r="AV35" s="263">
        <v>0.10783697243</v>
      </c>
      <c r="AW35" s="263">
        <v>0.10995679962</v>
      </c>
      <c r="AX35" s="263">
        <v>0.11556305719</v>
      </c>
      <c r="AY35" s="263">
        <v>9.1683416581999994E-2</v>
      </c>
      <c r="AZ35" s="263">
        <v>9.0632162577999997E-2</v>
      </c>
      <c r="BA35" s="263">
        <v>0.1174930872</v>
      </c>
      <c r="BB35" s="263">
        <v>0.10992440001000001</v>
      </c>
      <c r="BC35" s="263">
        <v>0.12376233669</v>
      </c>
      <c r="BD35" s="263">
        <v>0.1191507621</v>
      </c>
      <c r="BE35" s="263">
        <v>0.11782953011</v>
      </c>
      <c r="BF35" s="263">
        <v>0.1224763</v>
      </c>
      <c r="BG35" s="263">
        <v>0.1100714</v>
      </c>
      <c r="BH35" s="263">
        <v>0.1182126</v>
      </c>
      <c r="BI35" s="329">
        <v>0.1124724</v>
      </c>
      <c r="BJ35" s="329">
        <v>0.11650439999999999</v>
      </c>
      <c r="BK35" s="329">
        <v>0.1104977</v>
      </c>
      <c r="BL35" s="329">
        <v>0.1022807</v>
      </c>
      <c r="BM35" s="329">
        <v>0.1147174</v>
      </c>
      <c r="BN35" s="329">
        <v>0.11363280000000001</v>
      </c>
      <c r="BO35" s="329">
        <v>0.1238132</v>
      </c>
      <c r="BP35" s="329">
        <v>0.1232967</v>
      </c>
      <c r="BQ35" s="329">
        <v>0.12553529999999999</v>
      </c>
      <c r="BR35" s="329">
        <v>0.12731290000000001</v>
      </c>
      <c r="BS35" s="329">
        <v>0.11983190000000001</v>
      </c>
      <c r="BT35" s="329">
        <v>0.12510379999999999</v>
      </c>
      <c r="BU35" s="329">
        <v>0.1214041</v>
      </c>
      <c r="BV35" s="329">
        <v>0.12321409999999999</v>
      </c>
    </row>
    <row r="36" spans="1:74" s="166" customFormat="1" ht="12" customHeight="1" x14ac:dyDescent="0.25">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379"/>
      <c r="BJ36" s="379"/>
      <c r="BK36" s="379"/>
      <c r="BL36" s="379"/>
      <c r="BM36" s="379"/>
      <c r="BN36" s="379"/>
      <c r="BO36" s="379"/>
      <c r="BP36" s="379"/>
      <c r="BQ36" s="379"/>
      <c r="BR36" s="379"/>
      <c r="BS36" s="379"/>
      <c r="BT36" s="379"/>
      <c r="BU36" s="379"/>
      <c r="BV36" s="379"/>
    </row>
    <row r="37" spans="1:74" s="166" customFormat="1" ht="12" customHeight="1" x14ac:dyDescent="0.25">
      <c r="A37" s="531" t="s">
        <v>44</v>
      </c>
      <c r="B37" s="533" t="s">
        <v>1043</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1.8842077929999999E-2</v>
      </c>
      <c r="AN37" s="263">
        <v>2.2197229932E-2</v>
      </c>
      <c r="AO37" s="263">
        <v>2.0892163347999999E-2</v>
      </c>
      <c r="AP37" s="263">
        <v>2.1771585938999999E-2</v>
      </c>
      <c r="AQ37" s="263">
        <v>2.0514107226999999E-2</v>
      </c>
      <c r="AR37" s="263">
        <v>2.4272122133999999E-2</v>
      </c>
      <c r="AS37" s="263">
        <v>2.4674893797000001E-2</v>
      </c>
      <c r="AT37" s="263">
        <v>2.3973593679999999E-2</v>
      </c>
      <c r="AU37" s="263">
        <v>2.4682187509E-2</v>
      </c>
      <c r="AV37" s="263">
        <v>2.3581523885999999E-2</v>
      </c>
      <c r="AW37" s="263">
        <v>2.3348385945000001E-2</v>
      </c>
      <c r="AX37" s="263">
        <v>2.7435861315000001E-2</v>
      </c>
      <c r="AY37" s="263">
        <v>1.3723675540000001E-2</v>
      </c>
      <c r="AZ37" s="263">
        <v>1.7868406456000002E-2</v>
      </c>
      <c r="BA37" s="263">
        <v>2.4151249856999998E-2</v>
      </c>
      <c r="BB37" s="263">
        <v>2.3399253519000001E-2</v>
      </c>
      <c r="BC37" s="263">
        <v>2.4359447108999999E-2</v>
      </c>
      <c r="BD37" s="263">
        <v>2.2521642243E-2</v>
      </c>
      <c r="BE37" s="263">
        <v>1.8535275164000001E-2</v>
      </c>
      <c r="BF37" s="263">
        <v>2.2741002244000001E-2</v>
      </c>
      <c r="BG37" s="263">
        <v>1.93195E-2</v>
      </c>
      <c r="BH37" s="263">
        <v>2.2801800000000001E-2</v>
      </c>
      <c r="BI37" s="329">
        <v>2.3048900000000001E-2</v>
      </c>
      <c r="BJ37" s="329">
        <v>2.5520600000000001E-2</v>
      </c>
      <c r="BK37" s="329">
        <v>2.49599E-2</v>
      </c>
      <c r="BL37" s="329">
        <v>2.2162600000000001E-2</v>
      </c>
      <c r="BM37" s="329">
        <v>2.47583E-2</v>
      </c>
      <c r="BN37" s="329">
        <v>2.3994600000000001E-2</v>
      </c>
      <c r="BO37" s="329">
        <v>2.57269E-2</v>
      </c>
      <c r="BP37" s="329">
        <v>2.4980200000000001E-2</v>
      </c>
      <c r="BQ37" s="329">
        <v>2.6299699999999999E-2</v>
      </c>
      <c r="BR37" s="329">
        <v>2.7105600000000001E-2</v>
      </c>
      <c r="BS37" s="329">
        <v>2.7079700000000002E-2</v>
      </c>
      <c r="BT37" s="329">
        <v>2.9346299999999999E-2</v>
      </c>
      <c r="BU37" s="329">
        <v>2.88256E-2</v>
      </c>
      <c r="BV37" s="329">
        <v>2.9821899999999998E-2</v>
      </c>
    </row>
    <row r="38" spans="1:74" s="166" customFormat="1" ht="12" customHeight="1" x14ac:dyDescent="0.25">
      <c r="A38" s="532" t="s">
        <v>980</v>
      </c>
      <c r="B38" s="533" t="s">
        <v>1040</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7.0258101000000003E-2</v>
      </c>
      <c r="AN38" s="263">
        <v>6.4344184999999998E-2</v>
      </c>
      <c r="AO38" s="263">
        <v>6.2025096000000002E-2</v>
      </c>
      <c r="AP38" s="263">
        <v>3.5888521999999999E-2</v>
      </c>
      <c r="AQ38" s="263">
        <v>4.4621145000000001E-2</v>
      </c>
      <c r="AR38" s="263">
        <v>5.4678306000000003E-2</v>
      </c>
      <c r="AS38" s="263">
        <v>6.0442740000000002E-2</v>
      </c>
      <c r="AT38" s="263">
        <v>5.9867946999999998E-2</v>
      </c>
      <c r="AU38" s="263">
        <v>5.8525360999999998E-2</v>
      </c>
      <c r="AV38" s="263">
        <v>6.2335440999999998E-2</v>
      </c>
      <c r="AW38" s="263">
        <v>6.2932699999999994E-2</v>
      </c>
      <c r="AX38" s="263">
        <v>6.3353815999999993E-2</v>
      </c>
      <c r="AY38" s="263">
        <v>6.0203449999999999E-2</v>
      </c>
      <c r="AZ38" s="263">
        <v>4.7843798999999999E-2</v>
      </c>
      <c r="BA38" s="263">
        <v>6.1226616999999997E-2</v>
      </c>
      <c r="BB38" s="263">
        <v>5.8897136000000003E-2</v>
      </c>
      <c r="BC38" s="263">
        <v>6.5172734999999996E-2</v>
      </c>
      <c r="BD38" s="263">
        <v>6.4013415000000004E-2</v>
      </c>
      <c r="BE38" s="263">
        <v>6.5586992999999996E-2</v>
      </c>
      <c r="BF38" s="263">
        <v>6.39372E-2</v>
      </c>
      <c r="BG38" s="263">
        <v>6.0967399999999998E-2</v>
      </c>
      <c r="BH38" s="263">
        <v>6.4166100000000004E-2</v>
      </c>
      <c r="BI38" s="329">
        <v>6.2204299999999997E-2</v>
      </c>
      <c r="BJ38" s="329">
        <v>6.3883499999999996E-2</v>
      </c>
      <c r="BK38" s="329">
        <v>6.3688900000000007E-2</v>
      </c>
      <c r="BL38" s="329">
        <v>5.6380199999999998E-2</v>
      </c>
      <c r="BM38" s="329">
        <v>6.2859799999999993E-2</v>
      </c>
      <c r="BN38" s="329">
        <v>6.0951199999999997E-2</v>
      </c>
      <c r="BO38" s="329">
        <v>6.5395800000000004E-2</v>
      </c>
      <c r="BP38" s="329">
        <v>6.5460199999999996E-2</v>
      </c>
      <c r="BQ38" s="329">
        <v>6.6998000000000002E-2</v>
      </c>
      <c r="BR38" s="329">
        <v>6.7246700000000006E-2</v>
      </c>
      <c r="BS38" s="329">
        <v>6.3289100000000001E-2</v>
      </c>
      <c r="BT38" s="329">
        <v>6.4551200000000003E-2</v>
      </c>
      <c r="BU38" s="329">
        <v>6.4322599999999994E-2</v>
      </c>
      <c r="BV38" s="329">
        <v>6.5517900000000004E-2</v>
      </c>
    </row>
    <row r="39" spans="1:74" s="166" customFormat="1" ht="12" customHeight="1" x14ac:dyDescent="0.25">
      <c r="A39" s="531" t="s">
        <v>43</v>
      </c>
      <c r="B39" s="533" t="s">
        <v>1042</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9.8723579483000007E-2</v>
      </c>
      <c r="AN39" s="263">
        <v>9.0569603156999995E-2</v>
      </c>
      <c r="AO39" s="263">
        <v>7.8805475235999997E-2</v>
      </c>
      <c r="AP39" s="263">
        <v>5.6163753050000001E-2</v>
      </c>
      <c r="AQ39" s="263">
        <v>8.1317103535999996E-2</v>
      </c>
      <c r="AR39" s="263">
        <v>9.3573354179999998E-2</v>
      </c>
      <c r="AS39" s="263">
        <v>9.3113262946000003E-2</v>
      </c>
      <c r="AT39" s="263">
        <v>9.2094190201000001E-2</v>
      </c>
      <c r="AU39" s="263">
        <v>9.1359355779999998E-2</v>
      </c>
      <c r="AV39" s="263">
        <v>8.7495808246000006E-2</v>
      </c>
      <c r="AW39" s="263">
        <v>8.9939240015999997E-2</v>
      </c>
      <c r="AX39" s="263">
        <v>9.1516427216999999E-2</v>
      </c>
      <c r="AY39" s="263">
        <v>8.0958015361999994E-2</v>
      </c>
      <c r="AZ39" s="263">
        <v>7.556210914E-2</v>
      </c>
      <c r="BA39" s="263">
        <v>9.6931571443000006E-2</v>
      </c>
      <c r="BB39" s="263">
        <v>8.9852764550999997E-2</v>
      </c>
      <c r="BC39" s="263">
        <v>0.10322574311</v>
      </c>
      <c r="BD39" s="263">
        <v>0.10034533684999999</v>
      </c>
      <c r="BE39" s="263">
        <v>0.10311295871999999</v>
      </c>
      <c r="BF39" s="263">
        <v>0.10010588811</v>
      </c>
      <c r="BG39" s="263">
        <v>9.4237822664000007E-2</v>
      </c>
      <c r="BH39" s="263">
        <v>0.10611976741</v>
      </c>
      <c r="BI39" s="329">
        <v>9.2862500000000001E-2</v>
      </c>
      <c r="BJ39" s="329">
        <v>9.4482800000000006E-2</v>
      </c>
      <c r="BK39" s="329">
        <v>8.8827400000000001E-2</v>
      </c>
      <c r="BL39" s="329">
        <v>8.3199300000000004E-2</v>
      </c>
      <c r="BM39" s="329">
        <v>9.3418799999999996E-2</v>
      </c>
      <c r="BN39" s="329">
        <v>9.3085500000000002E-2</v>
      </c>
      <c r="BO39" s="329">
        <v>0.10185859999999999</v>
      </c>
      <c r="BP39" s="329">
        <v>0.10209749999999999</v>
      </c>
      <c r="BQ39" s="329">
        <v>0.103052</v>
      </c>
      <c r="BR39" s="329">
        <v>0.1040611</v>
      </c>
      <c r="BS39" s="329">
        <v>9.6319299999999997E-2</v>
      </c>
      <c r="BT39" s="329">
        <v>9.9440200000000006E-2</v>
      </c>
      <c r="BU39" s="329">
        <v>9.6138899999999999E-2</v>
      </c>
      <c r="BV39" s="329">
        <v>9.6983899999999998E-2</v>
      </c>
    </row>
    <row r="40" spans="1:74" s="166" customFormat="1" ht="12" customHeight="1" x14ac:dyDescent="0.25">
      <c r="A40" s="528" t="s">
        <v>31</v>
      </c>
      <c r="B40" s="533"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1.6688239000000001E-2</v>
      </c>
      <c r="BA40" s="263">
        <v>1.6658249E-2</v>
      </c>
      <c r="BB40" s="263">
        <v>1.683372E-2</v>
      </c>
      <c r="BC40" s="263">
        <v>1.7751904999999998E-2</v>
      </c>
      <c r="BD40" s="263">
        <v>1.7617909000000001E-2</v>
      </c>
      <c r="BE40" s="263">
        <v>1.7980559E-2</v>
      </c>
      <c r="BF40" s="263">
        <v>1.8806199999999999E-2</v>
      </c>
      <c r="BG40" s="263">
        <v>1.7883300000000001E-2</v>
      </c>
      <c r="BH40" s="263">
        <v>1.7607600000000001E-2</v>
      </c>
      <c r="BI40" s="329">
        <v>1.7499600000000001E-2</v>
      </c>
      <c r="BJ40" s="329">
        <v>1.8216300000000001E-2</v>
      </c>
      <c r="BK40" s="329">
        <v>1.8098300000000001E-2</v>
      </c>
      <c r="BL40" s="329">
        <v>1.67338E-2</v>
      </c>
      <c r="BM40" s="329">
        <v>1.67736E-2</v>
      </c>
      <c r="BN40" s="329">
        <v>1.6630499999999999E-2</v>
      </c>
      <c r="BO40" s="329">
        <v>1.7799599999999999E-2</v>
      </c>
      <c r="BP40" s="329">
        <v>1.7212000000000002E-2</v>
      </c>
      <c r="BQ40" s="329">
        <v>1.8127999999999998E-2</v>
      </c>
      <c r="BR40" s="329">
        <v>1.7248200000000002E-2</v>
      </c>
      <c r="BS40" s="329">
        <v>1.78928E-2</v>
      </c>
      <c r="BT40" s="329">
        <v>1.7840700000000001E-2</v>
      </c>
      <c r="BU40" s="329">
        <v>1.7840499999999999E-2</v>
      </c>
      <c r="BV40" s="329">
        <v>1.8313900000000001E-2</v>
      </c>
    </row>
    <row r="41" spans="1:74" s="166" customFormat="1" ht="12" customHeight="1" x14ac:dyDescent="0.25">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0.197131324</v>
      </c>
      <c r="BA41" s="263">
        <v>0.19011514400000001</v>
      </c>
      <c r="BB41" s="263">
        <v>0.17148166100000001</v>
      </c>
      <c r="BC41" s="263">
        <v>0.208443926</v>
      </c>
      <c r="BD41" s="263">
        <v>0.221550102</v>
      </c>
      <c r="BE41" s="263">
        <v>0.20133604999999999</v>
      </c>
      <c r="BF41" s="263">
        <v>0.18186920000000001</v>
      </c>
      <c r="BG41" s="263">
        <v>0.1537164</v>
      </c>
      <c r="BH41" s="263">
        <v>0.1545031</v>
      </c>
      <c r="BI41" s="329">
        <v>0.1767775</v>
      </c>
      <c r="BJ41" s="329">
        <v>0.1928715</v>
      </c>
      <c r="BK41" s="329">
        <v>0.2130388</v>
      </c>
      <c r="BL41" s="329">
        <v>0.19004799999999999</v>
      </c>
      <c r="BM41" s="329">
        <v>0.2156449</v>
      </c>
      <c r="BN41" s="329">
        <v>0.21588570000000001</v>
      </c>
      <c r="BO41" s="329">
        <v>0.25123630000000002</v>
      </c>
      <c r="BP41" s="329">
        <v>0.249779</v>
      </c>
      <c r="BQ41" s="329">
        <v>0.22708719999999999</v>
      </c>
      <c r="BR41" s="329">
        <v>0.1935326</v>
      </c>
      <c r="BS41" s="329">
        <v>0.16091279999999999</v>
      </c>
      <c r="BT41" s="329">
        <v>0.1585114</v>
      </c>
      <c r="BU41" s="329">
        <v>0.17573030000000001</v>
      </c>
      <c r="BV41" s="329">
        <v>0.1961811</v>
      </c>
    </row>
    <row r="42" spans="1:74" s="166" customFormat="1" ht="12" customHeight="1" x14ac:dyDescent="0.25">
      <c r="A42" s="528" t="s">
        <v>32</v>
      </c>
      <c r="B42" s="533" t="s">
        <v>1044</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8.8195300000000004E-2</v>
      </c>
      <c r="BA42" s="263">
        <v>0.12501705599999999</v>
      </c>
      <c r="BB42" s="263">
        <v>0.14416744300000001</v>
      </c>
      <c r="BC42" s="263">
        <v>0.162737931</v>
      </c>
      <c r="BD42" s="263">
        <v>0.15973801900000001</v>
      </c>
      <c r="BE42" s="263">
        <v>0.16006688299999999</v>
      </c>
      <c r="BF42" s="263">
        <v>0.16067200000000001</v>
      </c>
      <c r="BG42" s="263">
        <v>0.1400718</v>
      </c>
      <c r="BH42" s="263">
        <v>0.12911839999999999</v>
      </c>
      <c r="BI42" s="329">
        <v>0.1026962</v>
      </c>
      <c r="BJ42" s="329">
        <v>9.5766500000000004E-2</v>
      </c>
      <c r="BK42" s="329">
        <v>0.103408</v>
      </c>
      <c r="BL42" s="329">
        <v>0.1147446</v>
      </c>
      <c r="BM42" s="329">
        <v>0.16187570000000001</v>
      </c>
      <c r="BN42" s="329">
        <v>0.18379239999999999</v>
      </c>
      <c r="BO42" s="329">
        <v>0.20678650000000001</v>
      </c>
      <c r="BP42" s="329">
        <v>0.20502239999999999</v>
      </c>
      <c r="BQ42" s="329">
        <v>0.20805119999999999</v>
      </c>
      <c r="BR42" s="329">
        <v>0.20040150000000001</v>
      </c>
      <c r="BS42" s="329">
        <v>0.17529149999999999</v>
      </c>
      <c r="BT42" s="329">
        <v>0.15838749999999999</v>
      </c>
      <c r="BU42" s="329">
        <v>0.12580959999999999</v>
      </c>
      <c r="BV42" s="329">
        <v>0.1185127</v>
      </c>
    </row>
    <row r="43" spans="1:74" s="166" customFormat="1" ht="12" customHeight="1" x14ac:dyDescent="0.25">
      <c r="A43" s="499" t="s">
        <v>35</v>
      </c>
      <c r="B43" s="533"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3.3388363999999997E-2</v>
      </c>
      <c r="BA43" s="263">
        <v>3.7289195999999997E-2</v>
      </c>
      <c r="BB43" s="263">
        <v>3.5149999000000001E-2</v>
      </c>
      <c r="BC43" s="263">
        <v>3.5710776E-2</v>
      </c>
      <c r="BD43" s="263">
        <v>3.3111768999999999E-2</v>
      </c>
      <c r="BE43" s="263">
        <v>3.5017175999999997E-2</v>
      </c>
      <c r="BF43" s="263">
        <v>3.5959499999999998E-2</v>
      </c>
      <c r="BG43" s="263">
        <v>3.3731400000000002E-2</v>
      </c>
      <c r="BH43" s="263">
        <v>3.5709600000000001E-2</v>
      </c>
      <c r="BI43" s="329">
        <v>3.4778400000000001E-2</v>
      </c>
      <c r="BJ43" s="329">
        <v>3.7117799999999999E-2</v>
      </c>
      <c r="BK43" s="329">
        <v>3.7097999999999999E-2</v>
      </c>
      <c r="BL43" s="329">
        <v>3.2591099999999998E-2</v>
      </c>
      <c r="BM43" s="329">
        <v>3.6679000000000003E-2</v>
      </c>
      <c r="BN43" s="329">
        <v>3.4903700000000003E-2</v>
      </c>
      <c r="BO43" s="329">
        <v>3.5693900000000001E-2</v>
      </c>
      <c r="BP43" s="329">
        <v>3.3525399999999997E-2</v>
      </c>
      <c r="BQ43" s="329">
        <v>3.53966E-2</v>
      </c>
      <c r="BR43" s="329">
        <v>3.5527400000000001E-2</v>
      </c>
      <c r="BS43" s="329">
        <v>3.3851600000000003E-2</v>
      </c>
      <c r="BT43" s="329">
        <v>3.5373500000000002E-2</v>
      </c>
      <c r="BU43" s="329">
        <v>3.4351800000000002E-2</v>
      </c>
      <c r="BV43" s="329">
        <v>3.6821300000000001E-2</v>
      </c>
    </row>
    <row r="44" spans="1:74" s="166" customFormat="1" ht="12" customHeight="1" x14ac:dyDescent="0.25">
      <c r="A44" s="499" t="s">
        <v>34</v>
      </c>
      <c r="B44" s="533" t="s">
        <v>1039</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0.16237885599999999</v>
      </c>
      <c r="BA44" s="263">
        <v>0.17671894699999999</v>
      </c>
      <c r="BB44" s="263">
        <v>0.16855654</v>
      </c>
      <c r="BC44" s="263">
        <v>0.18037952700000001</v>
      </c>
      <c r="BD44" s="263">
        <v>0.17375373999999999</v>
      </c>
      <c r="BE44" s="263">
        <v>0.18400671699999999</v>
      </c>
      <c r="BF44" s="263">
        <v>0.181615</v>
      </c>
      <c r="BG44" s="263">
        <v>0.1708636</v>
      </c>
      <c r="BH44" s="263">
        <v>0.176735</v>
      </c>
      <c r="BI44" s="329">
        <v>0.17364389999999999</v>
      </c>
      <c r="BJ44" s="329">
        <v>0.18179000000000001</v>
      </c>
      <c r="BK44" s="329">
        <v>0.1826972</v>
      </c>
      <c r="BL44" s="329">
        <v>0.1650884</v>
      </c>
      <c r="BM44" s="329">
        <v>0.176203</v>
      </c>
      <c r="BN44" s="329">
        <v>0.16987910000000001</v>
      </c>
      <c r="BO44" s="329">
        <v>0.17586009999999999</v>
      </c>
      <c r="BP44" s="329">
        <v>0.17406640000000001</v>
      </c>
      <c r="BQ44" s="329">
        <v>0.18376629999999999</v>
      </c>
      <c r="BR44" s="329">
        <v>0.18396129999999999</v>
      </c>
      <c r="BS44" s="329">
        <v>0.17384069999999999</v>
      </c>
      <c r="BT44" s="329">
        <v>0.17865349999999999</v>
      </c>
      <c r="BU44" s="329">
        <v>0.17528740000000001</v>
      </c>
      <c r="BV44" s="329">
        <v>0.1833091</v>
      </c>
    </row>
    <row r="45" spans="1:74" s="166" customFormat="1" ht="12" customHeight="1" x14ac:dyDescent="0.25">
      <c r="A45" s="528" t="s">
        <v>99</v>
      </c>
      <c r="B45" s="533"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0.25964485628</v>
      </c>
      <c r="AN45" s="263">
        <v>0.26736404418999998</v>
      </c>
      <c r="AO45" s="263">
        <v>0.26852783494999999</v>
      </c>
      <c r="AP45" s="263">
        <v>0.26752829816000001</v>
      </c>
      <c r="AQ45" s="263">
        <v>0.25747846845</v>
      </c>
      <c r="AR45" s="263">
        <v>0.26807201480999998</v>
      </c>
      <c r="AS45" s="263">
        <v>0.20198209603</v>
      </c>
      <c r="AT45" s="263">
        <v>0.20338844503</v>
      </c>
      <c r="AU45" s="263">
        <v>0.20918366962000001</v>
      </c>
      <c r="AV45" s="263">
        <v>0.26192191542999999</v>
      </c>
      <c r="AW45" s="263">
        <v>0.30572911324000002</v>
      </c>
      <c r="AX45" s="263">
        <v>0.29432102516999997</v>
      </c>
      <c r="AY45" s="263">
        <v>0.27602141583000001</v>
      </c>
      <c r="AZ45" s="263">
        <v>0.24181376060000001</v>
      </c>
      <c r="BA45" s="263">
        <v>0.35930014260999998</v>
      </c>
      <c r="BB45" s="263">
        <v>0.32600719059</v>
      </c>
      <c r="BC45" s="263">
        <v>0.3014597074</v>
      </c>
      <c r="BD45" s="263">
        <v>0.23948436851999999</v>
      </c>
      <c r="BE45" s="263">
        <v>0.19448614084999999</v>
      </c>
      <c r="BF45" s="263">
        <v>0.23866360150999999</v>
      </c>
      <c r="BG45" s="263">
        <v>0.24990000000000001</v>
      </c>
      <c r="BH45" s="263">
        <v>0.31064629999999999</v>
      </c>
      <c r="BI45" s="329">
        <v>0.36102030000000002</v>
      </c>
      <c r="BJ45" s="329">
        <v>0.33636779999999999</v>
      </c>
      <c r="BK45" s="329">
        <v>0.31910959999999999</v>
      </c>
      <c r="BL45" s="329">
        <v>0.31934000000000001</v>
      </c>
      <c r="BM45" s="329">
        <v>0.402167</v>
      </c>
      <c r="BN45" s="329">
        <v>0.36249520000000002</v>
      </c>
      <c r="BO45" s="329">
        <v>0.34067229999999998</v>
      </c>
      <c r="BP45" s="329">
        <v>0.26694620000000002</v>
      </c>
      <c r="BQ45" s="329">
        <v>0.21467839999999999</v>
      </c>
      <c r="BR45" s="329">
        <v>0.25331290000000001</v>
      </c>
      <c r="BS45" s="329">
        <v>0.27839150000000001</v>
      </c>
      <c r="BT45" s="329">
        <v>0.32946609999999998</v>
      </c>
      <c r="BU45" s="329">
        <v>0.38978439999999998</v>
      </c>
      <c r="BV45" s="329">
        <v>0.35125669999999998</v>
      </c>
    </row>
    <row r="46" spans="1:74" ht="12" customHeight="1" x14ac:dyDescent="0.25">
      <c r="A46" s="534" t="s">
        <v>24</v>
      </c>
      <c r="B46" s="535" t="s">
        <v>784</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0.97589107474000003</v>
      </c>
      <c r="AN46" s="264">
        <v>0.98136751652999998</v>
      </c>
      <c r="AO46" s="264">
        <v>0.96788515209000003</v>
      </c>
      <c r="AP46" s="264">
        <v>0.91423419335</v>
      </c>
      <c r="AQ46" s="264">
        <v>1.0396531725</v>
      </c>
      <c r="AR46" s="264">
        <v>1.0466327443000001</v>
      </c>
      <c r="AS46" s="264">
        <v>0.99233760858999998</v>
      </c>
      <c r="AT46" s="264">
        <v>0.95055632511999999</v>
      </c>
      <c r="AU46" s="264">
        <v>0.88278195901000001</v>
      </c>
      <c r="AV46" s="264">
        <v>0.92533737887</v>
      </c>
      <c r="AW46" s="264">
        <v>0.98575009674000003</v>
      </c>
      <c r="AX46" s="264">
        <v>0.99633941312999996</v>
      </c>
      <c r="AY46" s="264">
        <v>0.97892001011999996</v>
      </c>
      <c r="AZ46" s="264">
        <v>0.88029551604</v>
      </c>
      <c r="BA46" s="264">
        <v>1.0866056038</v>
      </c>
      <c r="BB46" s="264">
        <v>1.0336283891</v>
      </c>
      <c r="BC46" s="264">
        <v>1.0985353349</v>
      </c>
      <c r="BD46" s="264">
        <v>1.0313371371</v>
      </c>
      <c r="BE46" s="264">
        <v>0.97923254895</v>
      </c>
      <c r="BF46" s="264">
        <v>0.99837120000000001</v>
      </c>
      <c r="BG46" s="264">
        <v>0.93732329999999997</v>
      </c>
      <c r="BH46" s="264">
        <v>1.0072810000000001</v>
      </c>
      <c r="BI46" s="327">
        <v>1.0420879999999999</v>
      </c>
      <c r="BJ46" s="327">
        <v>1.0438050000000001</v>
      </c>
      <c r="BK46" s="327">
        <v>1.0485979999999999</v>
      </c>
      <c r="BL46" s="327">
        <v>0.9978186</v>
      </c>
      <c r="BM46" s="327">
        <v>1.186933</v>
      </c>
      <c r="BN46" s="327">
        <v>1.1578949999999999</v>
      </c>
      <c r="BO46" s="327">
        <v>1.216933</v>
      </c>
      <c r="BP46" s="327">
        <v>1.1349830000000001</v>
      </c>
      <c r="BQ46" s="327">
        <v>1.0792139999999999</v>
      </c>
      <c r="BR46" s="327">
        <v>1.0782780000000001</v>
      </c>
      <c r="BS46" s="327">
        <v>1.023139</v>
      </c>
      <c r="BT46" s="327">
        <v>1.0681620000000001</v>
      </c>
      <c r="BU46" s="327">
        <v>1.105402</v>
      </c>
      <c r="BV46" s="327">
        <v>1.09429</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 customHeight="1" x14ac:dyDescent="0.25">
      <c r="A48" s="537"/>
      <c r="B48" s="538" t="s">
        <v>1045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831</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1047</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26" t="s">
        <v>1048</v>
      </c>
      <c r="C52" s="748"/>
      <c r="D52" s="748"/>
      <c r="E52" s="748"/>
      <c r="F52" s="748"/>
      <c r="G52" s="748"/>
      <c r="H52" s="748"/>
      <c r="I52" s="748"/>
      <c r="J52" s="748"/>
      <c r="K52" s="748"/>
      <c r="L52" s="748"/>
      <c r="M52" s="748"/>
      <c r="N52" s="748"/>
      <c r="O52" s="748"/>
      <c r="P52" s="748"/>
      <c r="Q52" s="742"/>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815</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56" t="str">
        <f>"Notes: "&amp;"EIA completed modeling and analysis for this report on " &amp;Dates!D2&amp;"."</f>
        <v>Notes: EIA completed modeling and analysis for this report on Thursday November 4, 2021.</v>
      </c>
      <c r="C54" s="755"/>
      <c r="D54" s="755"/>
      <c r="E54" s="755"/>
      <c r="F54" s="755"/>
      <c r="G54" s="755"/>
      <c r="H54" s="755"/>
      <c r="I54" s="755"/>
      <c r="J54" s="755"/>
      <c r="K54" s="755"/>
      <c r="L54" s="755"/>
      <c r="M54" s="755"/>
      <c r="N54" s="755"/>
      <c r="O54" s="755"/>
      <c r="P54" s="755"/>
      <c r="Q54" s="755"/>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56" t="s">
        <v>353</v>
      </c>
      <c r="C55" s="755"/>
      <c r="D55" s="755"/>
      <c r="E55" s="755"/>
      <c r="F55" s="755"/>
      <c r="G55" s="755"/>
      <c r="H55" s="755"/>
      <c r="I55" s="755"/>
      <c r="J55" s="755"/>
      <c r="K55" s="755"/>
      <c r="L55" s="755"/>
      <c r="M55" s="755"/>
      <c r="N55" s="755"/>
      <c r="O55" s="755"/>
      <c r="P55" s="755"/>
      <c r="Q55" s="755"/>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27" t="s">
        <v>363</v>
      </c>
      <c r="C56" s="742"/>
      <c r="D56" s="742"/>
      <c r="E56" s="742"/>
      <c r="F56" s="742"/>
      <c r="G56" s="742"/>
      <c r="H56" s="742"/>
      <c r="I56" s="742"/>
      <c r="J56" s="742"/>
      <c r="K56" s="742"/>
      <c r="L56" s="742"/>
      <c r="M56" s="742"/>
      <c r="N56" s="742"/>
      <c r="O56" s="742"/>
      <c r="P56" s="742"/>
      <c r="Q56" s="742"/>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838</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71" t="s">
        <v>1380</v>
      </c>
      <c r="C58" s="742"/>
      <c r="D58" s="742"/>
      <c r="E58" s="742"/>
      <c r="F58" s="742"/>
      <c r="G58" s="742"/>
      <c r="H58" s="742"/>
      <c r="I58" s="742"/>
      <c r="J58" s="742"/>
      <c r="K58" s="742"/>
      <c r="L58" s="742"/>
      <c r="M58" s="742"/>
      <c r="N58" s="742"/>
      <c r="O58" s="742"/>
      <c r="P58" s="742"/>
      <c r="Q58" s="742"/>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796875" defaultRowHeight="12" customHeight="1" x14ac:dyDescent="0.35"/>
  <cols>
    <col min="1" max="1" width="12.36328125" style="657" customWidth="1"/>
    <col min="2" max="2" width="26" style="657" customWidth="1"/>
    <col min="3" max="55" width="6.6328125" style="657" customWidth="1"/>
    <col min="56" max="58" width="6.6328125" style="672" customWidth="1"/>
    <col min="59" max="74" width="6.6328125" style="657" customWidth="1"/>
    <col min="75" max="16384" width="9.1796875" style="657"/>
  </cols>
  <sheetData>
    <row r="1" spans="1:74" ht="12.75" customHeight="1" x14ac:dyDescent="0.35">
      <c r="A1" s="834" t="s">
        <v>798</v>
      </c>
      <c r="B1" s="660" t="s">
        <v>1049</v>
      </c>
      <c r="C1" s="658"/>
      <c r="D1" s="658"/>
      <c r="E1" s="658"/>
      <c r="F1" s="658"/>
      <c r="G1" s="658"/>
      <c r="H1" s="658"/>
      <c r="I1" s="658"/>
      <c r="J1" s="658"/>
      <c r="K1" s="658"/>
      <c r="L1" s="658"/>
      <c r="M1" s="658"/>
      <c r="N1" s="658"/>
      <c r="O1" s="658"/>
      <c r="P1" s="658"/>
      <c r="Q1" s="658"/>
    </row>
    <row r="2" spans="1:74" ht="12.75" customHeight="1" x14ac:dyDescent="0.35">
      <c r="A2" s="834"/>
      <c r="B2" s="659" t="str">
        <f>"U.S. Energy Information Administration  |  Short-Term Energy Outlook - "&amp;Dates!$D$1</f>
        <v>U.S. Energy Information Administration  |  Short-Term Energy Outlook - November 2021</v>
      </c>
      <c r="C2" s="658"/>
      <c r="D2" s="658"/>
      <c r="E2" s="658"/>
      <c r="F2" s="658"/>
      <c r="G2" s="658"/>
      <c r="H2" s="658"/>
      <c r="I2" s="658"/>
      <c r="J2" s="658"/>
      <c r="K2" s="658"/>
      <c r="L2" s="658"/>
      <c r="M2" s="658"/>
      <c r="N2" s="658"/>
      <c r="O2" s="658"/>
      <c r="P2" s="658"/>
      <c r="Q2" s="658"/>
    </row>
    <row r="3" spans="1:74" ht="12.75" customHeight="1" x14ac:dyDescent="0.35">
      <c r="A3" s="663"/>
      <c r="B3" s="664"/>
      <c r="C3" s="828">
        <f>Dates!D3</f>
        <v>2017</v>
      </c>
      <c r="D3" s="829"/>
      <c r="E3" s="829"/>
      <c r="F3" s="829"/>
      <c r="G3" s="829"/>
      <c r="H3" s="829"/>
      <c r="I3" s="829"/>
      <c r="J3" s="829"/>
      <c r="K3" s="829"/>
      <c r="L3" s="829"/>
      <c r="M3" s="829"/>
      <c r="N3" s="830"/>
      <c r="O3" s="828">
        <f>C3+1</f>
        <v>2018</v>
      </c>
      <c r="P3" s="829"/>
      <c r="Q3" s="829"/>
      <c r="R3" s="829"/>
      <c r="S3" s="829"/>
      <c r="T3" s="829"/>
      <c r="U3" s="829"/>
      <c r="V3" s="829"/>
      <c r="W3" s="829"/>
      <c r="X3" s="829"/>
      <c r="Y3" s="829"/>
      <c r="Z3" s="830"/>
      <c r="AA3" s="828">
        <f>O3+1</f>
        <v>2019</v>
      </c>
      <c r="AB3" s="829"/>
      <c r="AC3" s="829"/>
      <c r="AD3" s="829"/>
      <c r="AE3" s="829"/>
      <c r="AF3" s="829"/>
      <c r="AG3" s="829"/>
      <c r="AH3" s="829"/>
      <c r="AI3" s="829"/>
      <c r="AJ3" s="829"/>
      <c r="AK3" s="829"/>
      <c r="AL3" s="830"/>
      <c r="AM3" s="828">
        <f>AA3+1</f>
        <v>2020</v>
      </c>
      <c r="AN3" s="829"/>
      <c r="AO3" s="829"/>
      <c r="AP3" s="829"/>
      <c r="AQ3" s="829"/>
      <c r="AR3" s="829"/>
      <c r="AS3" s="829"/>
      <c r="AT3" s="829"/>
      <c r="AU3" s="829"/>
      <c r="AV3" s="829"/>
      <c r="AW3" s="829"/>
      <c r="AX3" s="830"/>
      <c r="AY3" s="828">
        <f>AM3+1</f>
        <v>2021</v>
      </c>
      <c r="AZ3" s="829"/>
      <c r="BA3" s="829"/>
      <c r="BB3" s="829"/>
      <c r="BC3" s="829"/>
      <c r="BD3" s="829"/>
      <c r="BE3" s="829"/>
      <c r="BF3" s="829"/>
      <c r="BG3" s="829"/>
      <c r="BH3" s="829"/>
      <c r="BI3" s="829"/>
      <c r="BJ3" s="830"/>
      <c r="BK3" s="828">
        <f>AY3+1</f>
        <v>2022</v>
      </c>
      <c r="BL3" s="829"/>
      <c r="BM3" s="829"/>
      <c r="BN3" s="829"/>
      <c r="BO3" s="829"/>
      <c r="BP3" s="829"/>
      <c r="BQ3" s="829"/>
      <c r="BR3" s="829"/>
      <c r="BS3" s="829"/>
      <c r="BT3" s="829"/>
      <c r="BU3" s="829"/>
      <c r="BV3" s="830"/>
    </row>
    <row r="4" spans="1:74" ht="12.75" customHeight="1" x14ac:dyDescent="0.35">
      <c r="A4" s="663"/>
      <c r="B4" s="665"/>
      <c r="C4" s="666" t="s">
        <v>473</v>
      </c>
      <c r="D4" s="666" t="s">
        <v>474</v>
      </c>
      <c r="E4" s="666" t="s">
        <v>475</v>
      </c>
      <c r="F4" s="666" t="s">
        <v>476</v>
      </c>
      <c r="G4" s="666" t="s">
        <v>477</v>
      </c>
      <c r="H4" s="666" t="s">
        <v>478</v>
      </c>
      <c r="I4" s="666" t="s">
        <v>479</v>
      </c>
      <c r="J4" s="666" t="s">
        <v>480</v>
      </c>
      <c r="K4" s="666" t="s">
        <v>481</v>
      </c>
      <c r="L4" s="666" t="s">
        <v>482</v>
      </c>
      <c r="M4" s="666" t="s">
        <v>483</v>
      </c>
      <c r="N4" s="666" t="s">
        <v>484</v>
      </c>
      <c r="O4" s="666" t="s">
        <v>473</v>
      </c>
      <c r="P4" s="666" t="s">
        <v>474</v>
      </c>
      <c r="Q4" s="666" t="s">
        <v>475</v>
      </c>
      <c r="R4" s="666" t="s">
        <v>476</v>
      </c>
      <c r="S4" s="666" t="s">
        <v>477</v>
      </c>
      <c r="T4" s="666" t="s">
        <v>478</v>
      </c>
      <c r="U4" s="666" t="s">
        <v>479</v>
      </c>
      <c r="V4" s="666" t="s">
        <v>480</v>
      </c>
      <c r="W4" s="666" t="s">
        <v>481</v>
      </c>
      <c r="X4" s="666" t="s">
        <v>482</v>
      </c>
      <c r="Y4" s="666" t="s">
        <v>483</v>
      </c>
      <c r="Z4" s="666" t="s">
        <v>484</v>
      </c>
      <c r="AA4" s="666" t="s">
        <v>473</v>
      </c>
      <c r="AB4" s="666" t="s">
        <v>474</v>
      </c>
      <c r="AC4" s="666" t="s">
        <v>475</v>
      </c>
      <c r="AD4" s="666" t="s">
        <v>476</v>
      </c>
      <c r="AE4" s="666" t="s">
        <v>477</v>
      </c>
      <c r="AF4" s="666" t="s">
        <v>478</v>
      </c>
      <c r="AG4" s="666" t="s">
        <v>479</v>
      </c>
      <c r="AH4" s="666" t="s">
        <v>480</v>
      </c>
      <c r="AI4" s="666" t="s">
        <v>481</v>
      </c>
      <c r="AJ4" s="666" t="s">
        <v>482</v>
      </c>
      <c r="AK4" s="666" t="s">
        <v>483</v>
      </c>
      <c r="AL4" s="666" t="s">
        <v>484</v>
      </c>
      <c r="AM4" s="666" t="s">
        <v>473</v>
      </c>
      <c r="AN4" s="666" t="s">
        <v>474</v>
      </c>
      <c r="AO4" s="666" t="s">
        <v>475</v>
      </c>
      <c r="AP4" s="666" t="s">
        <v>476</v>
      </c>
      <c r="AQ4" s="666" t="s">
        <v>477</v>
      </c>
      <c r="AR4" s="666" t="s">
        <v>478</v>
      </c>
      <c r="AS4" s="666" t="s">
        <v>479</v>
      </c>
      <c r="AT4" s="666" t="s">
        <v>480</v>
      </c>
      <c r="AU4" s="666" t="s">
        <v>481</v>
      </c>
      <c r="AV4" s="666" t="s">
        <v>482</v>
      </c>
      <c r="AW4" s="666" t="s">
        <v>483</v>
      </c>
      <c r="AX4" s="666" t="s">
        <v>484</v>
      </c>
      <c r="AY4" s="666" t="s">
        <v>473</v>
      </c>
      <c r="AZ4" s="666" t="s">
        <v>474</v>
      </c>
      <c r="BA4" s="666" t="s">
        <v>475</v>
      </c>
      <c r="BB4" s="666" t="s">
        <v>476</v>
      </c>
      <c r="BC4" s="666" t="s">
        <v>477</v>
      </c>
      <c r="BD4" s="666" t="s">
        <v>478</v>
      </c>
      <c r="BE4" s="666" t="s">
        <v>479</v>
      </c>
      <c r="BF4" s="666" t="s">
        <v>480</v>
      </c>
      <c r="BG4" s="666" t="s">
        <v>481</v>
      </c>
      <c r="BH4" s="666" t="s">
        <v>482</v>
      </c>
      <c r="BI4" s="666" t="s">
        <v>483</v>
      </c>
      <c r="BJ4" s="666" t="s">
        <v>484</v>
      </c>
      <c r="BK4" s="666" t="s">
        <v>473</v>
      </c>
      <c r="BL4" s="666" t="s">
        <v>474</v>
      </c>
      <c r="BM4" s="666" t="s">
        <v>475</v>
      </c>
      <c r="BN4" s="666" t="s">
        <v>476</v>
      </c>
      <c r="BO4" s="666" t="s">
        <v>477</v>
      </c>
      <c r="BP4" s="666" t="s">
        <v>478</v>
      </c>
      <c r="BQ4" s="666" t="s">
        <v>479</v>
      </c>
      <c r="BR4" s="666" t="s">
        <v>480</v>
      </c>
      <c r="BS4" s="666" t="s">
        <v>481</v>
      </c>
      <c r="BT4" s="666" t="s">
        <v>482</v>
      </c>
      <c r="BU4" s="666" t="s">
        <v>483</v>
      </c>
      <c r="BV4" s="666" t="s">
        <v>484</v>
      </c>
    </row>
    <row r="5" spans="1:74" ht="12" customHeight="1" x14ac:dyDescent="0.35">
      <c r="A5" s="663"/>
      <c r="B5" s="662" t="s">
        <v>1057</v>
      </c>
      <c r="C5" s="658"/>
      <c r="D5" s="658"/>
      <c r="E5" s="658"/>
      <c r="F5" s="658"/>
      <c r="G5" s="658"/>
      <c r="H5" s="658"/>
      <c r="I5" s="658"/>
      <c r="J5" s="658"/>
      <c r="K5" s="658"/>
      <c r="L5" s="658"/>
      <c r="M5" s="658"/>
      <c r="N5" s="658"/>
      <c r="O5" s="658"/>
      <c r="P5" s="658"/>
      <c r="Q5" s="658"/>
      <c r="BG5" s="672"/>
      <c r="BH5" s="672"/>
      <c r="BI5" s="672"/>
    </row>
    <row r="6" spans="1:74" ht="12" customHeight="1" x14ac:dyDescent="0.35">
      <c r="A6" s="663"/>
      <c r="B6" s="662" t="s">
        <v>1058</v>
      </c>
      <c r="C6" s="658"/>
      <c r="D6" s="658"/>
      <c r="E6" s="658"/>
      <c r="F6" s="658"/>
      <c r="G6" s="658"/>
      <c r="H6" s="658"/>
      <c r="I6" s="658"/>
      <c r="J6" s="658"/>
      <c r="K6" s="658"/>
      <c r="L6" s="658"/>
      <c r="M6" s="658"/>
      <c r="N6" s="658"/>
      <c r="O6" s="658"/>
      <c r="P6" s="658"/>
      <c r="Q6" s="658"/>
      <c r="BG6" s="672"/>
      <c r="BH6" s="672"/>
      <c r="BI6" s="672"/>
    </row>
    <row r="7" spans="1:74" ht="12" customHeight="1" x14ac:dyDescent="0.35">
      <c r="A7" s="663" t="s">
        <v>1050</v>
      </c>
      <c r="B7" s="661" t="s">
        <v>1059</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6385.6</v>
      </c>
      <c r="AN7" s="671">
        <v>6385.6</v>
      </c>
      <c r="AO7" s="671">
        <v>6347.6</v>
      </c>
      <c r="AP7" s="671">
        <v>6346.7</v>
      </c>
      <c r="AQ7" s="671">
        <v>6347.7</v>
      </c>
      <c r="AR7" s="671">
        <v>6345.7</v>
      </c>
      <c r="AS7" s="671">
        <v>6255.3</v>
      </c>
      <c r="AT7" s="671">
        <v>6294.9</v>
      </c>
      <c r="AU7" s="671">
        <v>6296.3</v>
      </c>
      <c r="AV7" s="671">
        <v>6296.3</v>
      </c>
      <c r="AW7" s="671">
        <v>6293.6</v>
      </c>
      <c r="AX7" s="671">
        <v>6295</v>
      </c>
      <c r="AY7" s="671">
        <v>6287</v>
      </c>
      <c r="AZ7" s="671">
        <v>6285.2</v>
      </c>
      <c r="BA7" s="671">
        <v>6285.2</v>
      </c>
      <c r="BB7" s="671">
        <v>6142.2</v>
      </c>
      <c r="BC7" s="671">
        <v>6142.2</v>
      </c>
      <c r="BD7" s="671">
        <v>6140.8</v>
      </c>
      <c r="BE7" s="671">
        <v>6140.8</v>
      </c>
      <c r="BF7" s="671">
        <v>6140.8</v>
      </c>
      <c r="BG7" s="671">
        <v>6142.8</v>
      </c>
      <c r="BH7" s="671">
        <v>6147.5</v>
      </c>
      <c r="BI7" s="673">
        <v>6149.5</v>
      </c>
      <c r="BJ7" s="673">
        <v>6183.5</v>
      </c>
      <c r="BK7" s="673">
        <v>6183.5</v>
      </c>
      <c r="BL7" s="673">
        <v>6186.5</v>
      </c>
      <c r="BM7" s="673">
        <v>6186.5</v>
      </c>
      <c r="BN7" s="673">
        <v>6188.7</v>
      </c>
      <c r="BO7" s="673">
        <v>6188.7</v>
      </c>
      <c r="BP7" s="673">
        <v>6190.3</v>
      </c>
      <c r="BQ7" s="673">
        <v>6190.3</v>
      </c>
      <c r="BR7" s="673">
        <v>6190.3</v>
      </c>
      <c r="BS7" s="673">
        <v>6190.3</v>
      </c>
      <c r="BT7" s="673">
        <v>6190.3</v>
      </c>
      <c r="BU7" s="673">
        <v>6190.3</v>
      </c>
      <c r="BV7" s="673">
        <v>6190.3</v>
      </c>
    </row>
    <row r="8" spans="1:74" ht="12" customHeight="1" x14ac:dyDescent="0.35">
      <c r="A8" s="663" t="s">
        <v>1051</v>
      </c>
      <c r="B8" s="661" t="s">
        <v>1060</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3867.2</v>
      </c>
      <c r="AN8" s="671">
        <v>3867.2</v>
      </c>
      <c r="AO8" s="671">
        <v>3867.2</v>
      </c>
      <c r="AP8" s="671">
        <v>3866.3</v>
      </c>
      <c r="AQ8" s="671">
        <v>3867.3</v>
      </c>
      <c r="AR8" s="671">
        <v>3865.3</v>
      </c>
      <c r="AS8" s="671">
        <v>3788.6</v>
      </c>
      <c r="AT8" s="671">
        <v>3790.2</v>
      </c>
      <c r="AU8" s="671">
        <v>3791.6</v>
      </c>
      <c r="AV8" s="671">
        <v>3791.6</v>
      </c>
      <c r="AW8" s="671">
        <v>3788.9</v>
      </c>
      <c r="AX8" s="671">
        <v>3790.3</v>
      </c>
      <c r="AY8" s="671">
        <v>3782.3</v>
      </c>
      <c r="AZ8" s="671">
        <v>3780.5</v>
      </c>
      <c r="BA8" s="671">
        <v>3780.5</v>
      </c>
      <c r="BB8" s="671">
        <v>3780.5</v>
      </c>
      <c r="BC8" s="671">
        <v>3780.5</v>
      </c>
      <c r="BD8" s="671">
        <v>3779.1</v>
      </c>
      <c r="BE8" s="671">
        <v>3779.1</v>
      </c>
      <c r="BF8" s="671">
        <v>3779.1</v>
      </c>
      <c r="BG8" s="671">
        <v>3781.1</v>
      </c>
      <c r="BH8" s="671">
        <v>3785.8</v>
      </c>
      <c r="BI8" s="673">
        <v>3787.8</v>
      </c>
      <c r="BJ8" s="673">
        <v>3821.8</v>
      </c>
      <c r="BK8" s="673">
        <v>3821.8</v>
      </c>
      <c r="BL8" s="673">
        <v>3824.8</v>
      </c>
      <c r="BM8" s="673">
        <v>3824.8</v>
      </c>
      <c r="BN8" s="673">
        <v>3827</v>
      </c>
      <c r="BO8" s="673">
        <v>3827</v>
      </c>
      <c r="BP8" s="673">
        <v>3828.6</v>
      </c>
      <c r="BQ8" s="673">
        <v>3828.6</v>
      </c>
      <c r="BR8" s="673">
        <v>3828.6</v>
      </c>
      <c r="BS8" s="673">
        <v>3828.6</v>
      </c>
      <c r="BT8" s="673">
        <v>3828.6</v>
      </c>
      <c r="BU8" s="673">
        <v>3828.6</v>
      </c>
      <c r="BV8" s="673">
        <v>3828.6</v>
      </c>
    </row>
    <row r="9" spans="1:74" ht="12" customHeight="1" x14ac:dyDescent="0.35">
      <c r="A9" s="663" t="s">
        <v>1052</v>
      </c>
      <c r="B9" s="661" t="s">
        <v>1061</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2518.4</v>
      </c>
      <c r="AN9" s="671">
        <v>2518.4</v>
      </c>
      <c r="AO9" s="671">
        <v>2480.4</v>
      </c>
      <c r="AP9" s="671">
        <v>2480.4</v>
      </c>
      <c r="AQ9" s="671">
        <v>2480.4</v>
      </c>
      <c r="AR9" s="671">
        <v>2480.4</v>
      </c>
      <c r="AS9" s="671">
        <v>2466.6999999999998</v>
      </c>
      <c r="AT9" s="671">
        <v>2504.6999999999998</v>
      </c>
      <c r="AU9" s="671">
        <v>2504.6999999999998</v>
      </c>
      <c r="AV9" s="671">
        <v>2504.6999999999998</v>
      </c>
      <c r="AW9" s="671">
        <v>2504.6999999999998</v>
      </c>
      <c r="AX9" s="671">
        <v>2504.6999999999998</v>
      </c>
      <c r="AY9" s="671">
        <v>2504.6999999999998</v>
      </c>
      <c r="AZ9" s="671">
        <v>2504.6999999999998</v>
      </c>
      <c r="BA9" s="671">
        <v>2504.6999999999998</v>
      </c>
      <c r="BB9" s="671">
        <v>2361.6999999999998</v>
      </c>
      <c r="BC9" s="671">
        <v>2361.6999999999998</v>
      </c>
      <c r="BD9" s="671">
        <v>2361.6999999999998</v>
      </c>
      <c r="BE9" s="671">
        <v>2361.6999999999998</v>
      </c>
      <c r="BF9" s="671">
        <v>2361.6999999999998</v>
      </c>
      <c r="BG9" s="671">
        <v>2361.6999999999998</v>
      </c>
      <c r="BH9" s="671">
        <v>2361.6999999999998</v>
      </c>
      <c r="BI9" s="673">
        <v>2361.6999999999998</v>
      </c>
      <c r="BJ9" s="673">
        <v>2361.6999999999998</v>
      </c>
      <c r="BK9" s="673">
        <v>2361.6999999999998</v>
      </c>
      <c r="BL9" s="673">
        <v>2361.6999999999998</v>
      </c>
      <c r="BM9" s="673">
        <v>2361.6999999999998</v>
      </c>
      <c r="BN9" s="673">
        <v>2361.6999999999998</v>
      </c>
      <c r="BO9" s="673">
        <v>2361.6999999999998</v>
      </c>
      <c r="BP9" s="673">
        <v>2361.6999999999998</v>
      </c>
      <c r="BQ9" s="673">
        <v>2361.6999999999998</v>
      </c>
      <c r="BR9" s="673">
        <v>2361.6999999999998</v>
      </c>
      <c r="BS9" s="673">
        <v>2361.6999999999998</v>
      </c>
      <c r="BT9" s="673">
        <v>2361.6999999999998</v>
      </c>
      <c r="BU9" s="673">
        <v>2361.6999999999998</v>
      </c>
      <c r="BV9" s="673">
        <v>2361.6999999999998</v>
      </c>
    </row>
    <row r="10" spans="1:74" ht="12" customHeight="1" x14ac:dyDescent="0.35">
      <c r="A10" s="663" t="s">
        <v>1053</v>
      </c>
      <c r="B10" s="661" t="s">
        <v>1062</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78528.2</v>
      </c>
      <c r="AN10" s="671">
        <v>78528.2</v>
      </c>
      <c r="AO10" s="671">
        <v>78528.2</v>
      </c>
      <c r="AP10" s="671">
        <v>78528.2</v>
      </c>
      <c r="AQ10" s="671">
        <v>78528.2</v>
      </c>
      <c r="AR10" s="671">
        <v>78522.2</v>
      </c>
      <c r="AS10" s="671">
        <v>78548.3</v>
      </c>
      <c r="AT10" s="671">
        <v>78548.3</v>
      </c>
      <c r="AU10" s="671">
        <v>78668.600000000006</v>
      </c>
      <c r="AV10" s="671">
        <v>78668.600000000006</v>
      </c>
      <c r="AW10" s="671">
        <v>78668.600000000006</v>
      </c>
      <c r="AX10" s="671">
        <v>78671.3</v>
      </c>
      <c r="AY10" s="671">
        <v>78676.3</v>
      </c>
      <c r="AZ10" s="671">
        <v>78672.3</v>
      </c>
      <c r="BA10" s="671">
        <v>78672.3</v>
      </c>
      <c r="BB10" s="671">
        <v>78676.800000000003</v>
      </c>
      <c r="BC10" s="671">
        <v>78707.199999999997</v>
      </c>
      <c r="BD10" s="671">
        <v>78744.100000000006</v>
      </c>
      <c r="BE10" s="671">
        <v>78744.100000000006</v>
      </c>
      <c r="BF10" s="671">
        <v>78744.100000000006</v>
      </c>
      <c r="BG10" s="671">
        <v>78746.600000000006</v>
      </c>
      <c r="BH10" s="671">
        <v>78758.100000000006</v>
      </c>
      <c r="BI10" s="673">
        <v>78758.100000000006</v>
      </c>
      <c r="BJ10" s="673">
        <v>78764.899999999994</v>
      </c>
      <c r="BK10" s="673">
        <v>78764.899999999994</v>
      </c>
      <c r="BL10" s="673">
        <v>78764.899999999994</v>
      </c>
      <c r="BM10" s="673">
        <v>78786.100000000006</v>
      </c>
      <c r="BN10" s="673">
        <v>78786.100000000006</v>
      </c>
      <c r="BO10" s="673">
        <v>78786.100000000006</v>
      </c>
      <c r="BP10" s="673">
        <v>78796.2</v>
      </c>
      <c r="BQ10" s="673">
        <v>78801.2</v>
      </c>
      <c r="BR10" s="673">
        <v>78821</v>
      </c>
      <c r="BS10" s="673">
        <v>78837</v>
      </c>
      <c r="BT10" s="673">
        <v>78837.399999999994</v>
      </c>
      <c r="BU10" s="673">
        <v>78837.399999999994</v>
      </c>
      <c r="BV10" s="673">
        <v>78840.399999999994</v>
      </c>
    </row>
    <row r="11" spans="1:74" ht="12" customHeight="1" x14ac:dyDescent="0.35">
      <c r="A11" s="663" t="s">
        <v>1054</v>
      </c>
      <c r="B11" s="661" t="s">
        <v>87</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2465.6999999999998</v>
      </c>
      <c r="AN11" s="671">
        <v>2465.6999999999998</v>
      </c>
      <c r="AO11" s="671">
        <v>2465.6999999999998</v>
      </c>
      <c r="AP11" s="671">
        <v>2476.4</v>
      </c>
      <c r="AQ11" s="671">
        <v>2461.8000000000002</v>
      </c>
      <c r="AR11" s="671">
        <v>2482.9</v>
      </c>
      <c r="AS11" s="671">
        <v>2482.9</v>
      </c>
      <c r="AT11" s="671">
        <v>2482.9</v>
      </c>
      <c r="AU11" s="671">
        <v>2482.9</v>
      </c>
      <c r="AV11" s="671">
        <v>2482.9</v>
      </c>
      <c r="AW11" s="671">
        <v>2482.9</v>
      </c>
      <c r="AX11" s="671">
        <v>2482.9</v>
      </c>
      <c r="AY11" s="671">
        <v>2482.9</v>
      </c>
      <c r="AZ11" s="671">
        <v>2482.9</v>
      </c>
      <c r="BA11" s="671">
        <v>2482.9</v>
      </c>
      <c r="BB11" s="671">
        <v>2482.9</v>
      </c>
      <c r="BC11" s="671">
        <v>2482.9</v>
      </c>
      <c r="BD11" s="671">
        <v>2482.9</v>
      </c>
      <c r="BE11" s="671">
        <v>2482.9</v>
      </c>
      <c r="BF11" s="671">
        <v>2482.9</v>
      </c>
      <c r="BG11" s="671">
        <v>2482.9</v>
      </c>
      <c r="BH11" s="671">
        <v>2482.9</v>
      </c>
      <c r="BI11" s="673">
        <v>2482.9</v>
      </c>
      <c r="BJ11" s="673">
        <v>2499.9</v>
      </c>
      <c r="BK11" s="673">
        <v>2499.9</v>
      </c>
      <c r="BL11" s="673">
        <v>2499.9</v>
      </c>
      <c r="BM11" s="673">
        <v>2499.9</v>
      </c>
      <c r="BN11" s="673">
        <v>2499.9</v>
      </c>
      <c r="BO11" s="673">
        <v>2499.9</v>
      </c>
      <c r="BP11" s="673">
        <v>2499.9</v>
      </c>
      <c r="BQ11" s="673">
        <v>2499.9</v>
      </c>
      <c r="BR11" s="673">
        <v>2499.9</v>
      </c>
      <c r="BS11" s="673">
        <v>2499.9</v>
      </c>
      <c r="BT11" s="673">
        <v>2524.9</v>
      </c>
      <c r="BU11" s="673">
        <v>2524.9</v>
      </c>
      <c r="BV11" s="673">
        <v>2524.9</v>
      </c>
    </row>
    <row r="12" spans="1:74" ht="12" customHeight="1" x14ac:dyDescent="0.35">
      <c r="A12" s="663" t="s">
        <v>1055</v>
      </c>
      <c r="B12" s="661" t="s">
        <v>1063</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38414.1</v>
      </c>
      <c r="AN12" s="671">
        <v>38836.800000000003</v>
      </c>
      <c r="AO12" s="671">
        <v>39067.199999999997</v>
      </c>
      <c r="AP12" s="671">
        <v>39737.800000000003</v>
      </c>
      <c r="AQ12" s="671">
        <v>40103.599999999999</v>
      </c>
      <c r="AR12" s="671">
        <v>41160.1</v>
      </c>
      <c r="AS12" s="671">
        <v>41748.1</v>
      </c>
      <c r="AT12" s="671">
        <v>42352.2</v>
      </c>
      <c r="AU12" s="671">
        <v>42961.2</v>
      </c>
      <c r="AV12" s="671">
        <v>43329.8</v>
      </c>
      <c r="AW12" s="671">
        <v>44196.2</v>
      </c>
      <c r="AX12" s="671">
        <v>47586</v>
      </c>
      <c r="AY12" s="671">
        <v>47968.1</v>
      </c>
      <c r="AZ12" s="671">
        <v>48649.8</v>
      </c>
      <c r="BA12" s="671">
        <v>50255.9</v>
      </c>
      <c r="BB12" s="671">
        <v>50782.2</v>
      </c>
      <c r="BC12" s="671">
        <v>51432.7</v>
      </c>
      <c r="BD12" s="671">
        <v>52221.8</v>
      </c>
      <c r="BE12" s="671">
        <v>53162.8</v>
      </c>
      <c r="BF12" s="671">
        <v>54223.5</v>
      </c>
      <c r="BG12" s="671">
        <v>55879.5</v>
      </c>
      <c r="BH12" s="671">
        <v>57011.4</v>
      </c>
      <c r="BI12" s="673">
        <v>58959</v>
      </c>
      <c r="BJ12" s="673">
        <v>63333</v>
      </c>
      <c r="BK12" s="673">
        <v>64218.400000000001</v>
      </c>
      <c r="BL12" s="673">
        <v>64744.2</v>
      </c>
      <c r="BM12" s="673">
        <v>65718.100000000006</v>
      </c>
      <c r="BN12" s="673">
        <v>66606.600000000006</v>
      </c>
      <c r="BO12" s="673">
        <v>67607.199999999997</v>
      </c>
      <c r="BP12" s="673">
        <v>69664.5</v>
      </c>
      <c r="BQ12" s="673">
        <v>70455.5</v>
      </c>
      <c r="BR12" s="673">
        <v>70779</v>
      </c>
      <c r="BS12" s="673">
        <v>72132.5</v>
      </c>
      <c r="BT12" s="673">
        <v>72810.600000000006</v>
      </c>
      <c r="BU12" s="673">
        <v>74409.100000000006</v>
      </c>
      <c r="BV12" s="673">
        <v>81530.8</v>
      </c>
    </row>
    <row r="13" spans="1:74" ht="12" customHeight="1" x14ac:dyDescent="0.35">
      <c r="A13" s="663" t="s">
        <v>1056</v>
      </c>
      <c r="B13" s="661" t="s">
        <v>88</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104510.7</v>
      </c>
      <c r="AN13" s="671">
        <v>104528</v>
      </c>
      <c r="AO13" s="671">
        <v>106055.1</v>
      </c>
      <c r="AP13" s="671">
        <v>106309.8</v>
      </c>
      <c r="AQ13" s="671">
        <v>107169.2</v>
      </c>
      <c r="AR13" s="671">
        <v>107549.2</v>
      </c>
      <c r="AS13" s="671">
        <v>107751.2</v>
      </c>
      <c r="AT13" s="671">
        <v>108283</v>
      </c>
      <c r="AU13" s="671">
        <v>109076.4</v>
      </c>
      <c r="AV13" s="671">
        <v>109383.5</v>
      </c>
      <c r="AW13" s="671">
        <v>111115.8</v>
      </c>
      <c r="AX13" s="671">
        <v>118044.7</v>
      </c>
      <c r="AY13" s="671">
        <v>119079.9</v>
      </c>
      <c r="AZ13" s="671">
        <v>120046.7</v>
      </c>
      <c r="BA13" s="671">
        <v>120930.3</v>
      </c>
      <c r="BB13" s="671">
        <v>121459.9</v>
      </c>
      <c r="BC13" s="671">
        <v>122823.5</v>
      </c>
      <c r="BD13" s="671">
        <v>124471.9</v>
      </c>
      <c r="BE13" s="671">
        <v>125739.7</v>
      </c>
      <c r="BF13" s="671">
        <v>126078.1</v>
      </c>
      <c r="BG13" s="671">
        <v>126734.5</v>
      </c>
      <c r="BH13" s="671">
        <v>128697</v>
      </c>
      <c r="BI13" s="673">
        <v>130439</v>
      </c>
      <c r="BJ13" s="673">
        <v>135041.70000000001</v>
      </c>
      <c r="BK13" s="673">
        <v>135041.70000000001</v>
      </c>
      <c r="BL13" s="673">
        <v>135756.70000000001</v>
      </c>
      <c r="BM13" s="673">
        <v>136196.79999999999</v>
      </c>
      <c r="BN13" s="673">
        <v>136647.4</v>
      </c>
      <c r="BO13" s="673">
        <v>137646.39999999999</v>
      </c>
      <c r="BP13" s="673">
        <v>137896.4</v>
      </c>
      <c r="BQ13" s="673">
        <v>137896.4</v>
      </c>
      <c r="BR13" s="673">
        <v>137896.4</v>
      </c>
      <c r="BS13" s="673">
        <v>138606.39999999999</v>
      </c>
      <c r="BT13" s="673">
        <v>139146.6</v>
      </c>
      <c r="BU13" s="673">
        <v>139398.6</v>
      </c>
      <c r="BV13" s="673">
        <v>141902.70000000001</v>
      </c>
    </row>
    <row r="14" spans="1:74" ht="12" customHeight="1" x14ac:dyDescent="0.35">
      <c r="A14" s="663"/>
      <c r="B14" s="662" t="s">
        <v>1064</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74"/>
      <c r="BJ14" s="674"/>
      <c r="BK14" s="674"/>
      <c r="BL14" s="674"/>
      <c r="BM14" s="674"/>
      <c r="BN14" s="674"/>
      <c r="BO14" s="674"/>
      <c r="BP14" s="674"/>
      <c r="BQ14" s="674"/>
      <c r="BR14" s="674"/>
      <c r="BS14" s="674"/>
      <c r="BT14" s="674"/>
      <c r="BU14" s="674"/>
      <c r="BV14" s="674"/>
    </row>
    <row r="15" spans="1:74" ht="12" customHeight="1" x14ac:dyDescent="0.35">
      <c r="A15" s="663" t="s">
        <v>1065</v>
      </c>
      <c r="B15" s="661" t="s">
        <v>1059</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6295.9</v>
      </c>
      <c r="AN15" s="671">
        <v>6294.9</v>
      </c>
      <c r="AO15" s="671">
        <v>6294.9</v>
      </c>
      <c r="AP15" s="671">
        <v>6294.9</v>
      </c>
      <c r="AQ15" s="671">
        <v>6294.9</v>
      </c>
      <c r="AR15" s="671">
        <v>6296</v>
      </c>
      <c r="AS15" s="671">
        <v>6296</v>
      </c>
      <c r="AT15" s="671">
        <v>6291.8</v>
      </c>
      <c r="AU15" s="671">
        <v>6291.8</v>
      </c>
      <c r="AV15" s="671">
        <v>6302.2</v>
      </c>
      <c r="AW15" s="671">
        <v>6302.2</v>
      </c>
      <c r="AX15" s="671">
        <v>6302.2</v>
      </c>
      <c r="AY15" s="671">
        <v>6282.7</v>
      </c>
      <c r="AZ15" s="671">
        <v>6280.4</v>
      </c>
      <c r="BA15" s="671">
        <v>6280.4</v>
      </c>
      <c r="BB15" s="671">
        <v>6280.4</v>
      </c>
      <c r="BC15" s="671">
        <v>6280.4</v>
      </c>
      <c r="BD15" s="671">
        <v>6283.8</v>
      </c>
      <c r="BE15" s="671">
        <v>6283.8</v>
      </c>
      <c r="BF15" s="671">
        <v>6283.8</v>
      </c>
      <c r="BG15" s="671">
        <v>6288.8</v>
      </c>
      <c r="BH15" s="671">
        <v>6288.8</v>
      </c>
      <c r="BI15" s="673">
        <v>6288.8</v>
      </c>
      <c r="BJ15" s="673">
        <v>6288.8</v>
      </c>
      <c r="BK15" s="673">
        <v>6288.8</v>
      </c>
      <c r="BL15" s="673">
        <v>6288.8</v>
      </c>
      <c r="BM15" s="673">
        <v>6288.8</v>
      </c>
      <c r="BN15" s="673">
        <v>6288.8</v>
      </c>
      <c r="BO15" s="673">
        <v>6288.8</v>
      </c>
      <c r="BP15" s="673">
        <v>6288.8</v>
      </c>
      <c r="BQ15" s="673">
        <v>6281</v>
      </c>
      <c r="BR15" s="673">
        <v>6281</v>
      </c>
      <c r="BS15" s="673">
        <v>6281</v>
      </c>
      <c r="BT15" s="673">
        <v>6281</v>
      </c>
      <c r="BU15" s="673">
        <v>6281</v>
      </c>
      <c r="BV15" s="673">
        <v>6281</v>
      </c>
    </row>
    <row r="16" spans="1:74" ht="12" customHeight="1" x14ac:dyDescent="0.35">
      <c r="A16" s="663" t="s">
        <v>1066</v>
      </c>
      <c r="B16" s="661" t="s">
        <v>1060</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771</v>
      </c>
      <c r="AN16" s="671">
        <v>770</v>
      </c>
      <c r="AO16" s="671">
        <v>770</v>
      </c>
      <c r="AP16" s="671">
        <v>770</v>
      </c>
      <c r="AQ16" s="671">
        <v>770</v>
      </c>
      <c r="AR16" s="671">
        <v>771.1</v>
      </c>
      <c r="AS16" s="671">
        <v>771.1</v>
      </c>
      <c r="AT16" s="671">
        <v>766.9</v>
      </c>
      <c r="AU16" s="671">
        <v>766.9</v>
      </c>
      <c r="AV16" s="671">
        <v>777.3</v>
      </c>
      <c r="AW16" s="671">
        <v>777.3</v>
      </c>
      <c r="AX16" s="671">
        <v>777.3</v>
      </c>
      <c r="AY16" s="671">
        <v>777.3</v>
      </c>
      <c r="AZ16" s="671">
        <v>775</v>
      </c>
      <c r="BA16" s="671">
        <v>775</v>
      </c>
      <c r="BB16" s="671">
        <v>775</v>
      </c>
      <c r="BC16" s="671">
        <v>775</v>
      </c>
      <c r="BD16" s="671">
        <v>778.4</v>
      </c>
      <c r="BE16" s="671">
        <v>778.4</v>
      </c>
      <c r="BF16" s="671">
        <v>778.4</v>
      </c>
      <c r="BG16" s="671">
        <v>778.4</v>
      </c>
      <c r="BH16" s="671">
        <v>778.4</v>
      </c>
      <c r="BI16" s="673">
        <v>778.4</v>
      </c>
      <c r="BJ16" s="673">
        <v>778.4</v>
      </c>
      <c r="BK16" s="673">
        <v>778.4</v>
      </c>
      <c r="BL16" s="673">
        <v>778.4</v>
      </c>
      <c r="BM16" s="673">
        <v>778.4</v>
      </c>
      <c r="BN16" s="673">
        <v>778.4</v>
      </c>
      <c r="BO16" s="673">
        <v>778.4</v>
      </c>
      <c r="BP16" s="673">
        <v>778.4</v>
      </c>
      <c r="BQ16" s="673">
        <v>778.4</v>
      </c>
      <c r="BR16" s="673">
        <v>778.4</v>
      </c>
      <c r="BS16" s="673">
        <v>778.4</v>
      </c>
      <c r="BT16" s="673">
        <v>778.4</v>
      </c>
      <c r="BU16" s="673">
        <v>778.4</v>
      </c>
      <c r="BV16" s="673">
        <v>778.4</v>
      </c>
    </row>
    <row r="17" spans="1:74" ht="12" customHeight="1" x14ac:dyDescent="0.35">
      <c r="A17" s="663" t="s">
        <v>1067</v>
      </c>
      <c r="B17" s="661" t="s">
        <v>1061</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5524.9</v>
      </c>
      <c r="AN17" s="671">
        <v>5524.9</v>
      </c>
      <c r="AO17" s="671">
        <v>5524.9</v>
      </c>
      <c r="AP17" s="671">
        <v>5524.9</v>
      </c>
      <c r="AQ17" s="671">
        <v>5524.9</v>
      </c>
      <c r="AR17" s="671">
        <v>5524.9</v>
      </c>
      <c r="AS17" s="671">
        <v>5524.9</v>
      </c>
      <c r="AT17" s="671">
        <v>5524.9</v>
      </c>
      <c r="AU17" s="671">
        <v>5524.9</v>
      </c>
      <c r="AV17" s="671">
        <v>5524.9</v>
      </c>
      <c r="AW17" s="671">
        <v>5524.9</v>
      </c>
      <c r="AX17" s="671">
        <v>5524.9</v>
      </c>
      <c r="AY17" s="671">
        <v>5505.4</v>
      </c>
      <c r="AZ17" s="671">
        <v>5505.4</v>
      </c>
      <c r="BA17" s="671">
        <v>5505.4</v>
      </c>
      <c r="BB17" s="671">
        <v>5505.4</v>
      </c>
      <c r="BC17" s="671">
        <v>5505.4</v>
      </c>
      <c r="BD17" s="671">
        <v>5505.4</v>
      </c>
      <c r="BE17" s="671">
        <v>5505.4</v>
      </c>
      <c r="BF17" s="671">
        <v>5505.4</v>
      </c>
      <c r="BG17" s="671">
        <v>5510.4</v>
      </c>
      <c r="BH17" s="671">
        <v>5510.4</v>
      </c>
      <c r="BI17" s="673">
        <v>5510.4</v>
      </c>
      <c r="BJ17" s="673">
        <v>5510.4</v>
      </c>
      <c r="BK17" s="673">
        <v>5510.4</v>
      </c>
      <c r="BL17" s="673">
        <v>5510.4</v>
      </c>
      <c r="BM17" s="673">
        <v>5510.4</v>
      </c>
      <c r="BN17" s="673">
        <v>5510.4</v>
      </c>
      <c r="BO17" s="673">
        <v>5510.4</v>
      </c>
      <c r="BP17" s="673">
        <v>5510.4</v>
      </c>
      <c r="BQ17" s="673">
        <v>5502.6</v>
      </c>
      <c r="BR17" s="673">
        <v>5502.6</v>
      </c>
      <c r="BS17" s="673">
        <v>5502.6</v>
      </c>
      <c r="BT17" s="673">
        <v>5502.6</v>
      </c>
      <c r="BU17" s="673">
        <v>5502.6</v>
      </c>
      <c r="BV17" s="673">
        <v>5502.6</v>
      </c>
    </row>
    <row r="18" spans="1:74" ht="12" customHeight="1" x14ac:dyDescent="0.35">
      <c r="A18" s="663" t="s">
        <v>1068</v>
      </c>
      <c r="B18" s="661" t="s">
        <v>1062</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278.89999999999998</v>
      </c>
      <c r="AN18" s="671">
        <v>278.89999999999998</v>
      </c>
      <c r="AO18" s="671">
        <v>278.89999999999998</v>
      </c>
      <c r="AP18" s="671">
        <v>278.89999999999998</v>
      </c>
      <c r="AQ18" s="671">
        <v>278.89999999999998</v>
      </c>
      <c r="AR18" s="671">
        <v>278.89999999999998</v>
      </c>
      <c r="AS18" s="671">
        <v>278.89999999999998</v>
      </c>
      <c r="AT18" s="671">
        <v>278.89999999999998</v>
      </c>
      <c r="AU18" s="671">
        <v>278.89999999999998</v>
      </c>
      <c r="AV18" s="671">
        <v>278.89999999999998</v>
      </c>
      <c r="AW18" s="671">
        <v>278.89999999999998</v>
      </c>
      <c r="AX18" s="671">
        <v>278.89999999999998</v>
      </c>
      <c r="AY18" s="671">
        <v>278.89999999999998</v>
      </c>
      <c r="AZ18" s="671">
        <v>278.89999999999998</v>
      </c>
      <c r="BA18" s="671">
        <v>278.89999999999998</v>
      </c>
      <c r="BB18" s="671">
        <v>278.89999999999998</v>
      </c>
      <c r="BC18" s="671">
        <v>278.89999999999998</v>
      </c>
      <c r="BD18" s="671">
        <v>278.89999999999998</v>
      </c>
      <c r="BE18" s="671">
        <v>278.89999999999998</v>
      </c>
      <c r="BF18" s="671">
        <v>278.89999999999998</v>
      </c>
      <c r="BG18" s="671">
        <v>276.5</v>
      </c>
      <c r="BH18" s="671">
        <v>276.5</v>
      </c>
      <c r="BI18" s="673">
        <v>276.5</v>
      </c>
      <c r="BJ18" s="673">
        <v>279</v>
      </c>
      <c r="BK18" s="673">
        <v>279</v>
      </c>
      <c r="BL18" s="673">
        <v>279</v>
      </c>
      <c r="BM18" s="673">
        <v>279</v>
      </c>
      <c r="BN18" s="673">
        <v>279</v>
      </c>
      <c r="BO18" s="673">
        <v>279</v>
      </c>
      <c r="BP18" s="673">
        <v>279</v>
      </c>
      <c r="BQ18" s="673">
        <v>279</v>
      </c>
      <c r="BR18" s="673">
        <v>279</v>
      </c>
      <c r="BS18" s="673">
        <v>279</v>
      </c>
      <c r="BT18" s="673">
        <v>279</v>
      </c>
      <c r="BU18" s="673">
        <v>279</v>
      </c>
      <c r="BV18" s="673">
        <v>279</v>
      </c>
    </row>
    <row r="19" spans="1:74" ht="12" customHeight="1" x14ac:dyDescent="0.35">
      <c r="A19" s="663" t="s">
        <v>1069</v>
      </c>
      <c r="B19" s="661" t="s">
        <v>1063</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438.1</v>
      </c>
      <c r="AN19" s="671">
        <v>438.1</v>
      </c>
      <c r="AO19" s="671">
        <v>442.7</v>
      </c>
      <c r="AP19" s="671">
        <v>445.6</v>
      </c>
      <c r="AQ19" s="671">
        <v>454</v>
      </c>
      <c r="AR19" s="671">
        <v>456.1</v>
      </c>
      <c r="AS19" s="671">
        <v>456.5</v>
      </c>
      <c r="AT19" s="671">
        <v>456.5</v>
      </c>
      <c r="AU19" s="671">
        <v>461.5</v>
      </c>
      <c r="AV19" s="671">
        <v>461.5</v>
      </c>
      <c r="AW19" s="671">
        <v>463.1</v>
      </c>
      <c r="AX19" s="671">
        <v>468.1</v>
      </c>
      <c r="AY19" s="671">
        <v>469.1</v>
      </c>
      <c r="AZ19" s="671">
        <v>470.3</v>
      </c>
      <c r="BA19" s="671">
        <v>471.8</v>
      </c>
      <c r="BB19" s="671">
        <v>471.8</v>
      </c>
      <c r="BC19" s="671">
        <v>471.8</v>
      </c>
      <c r="BD19" s="671">
        <v>471.8</v>
      </c>
      <c r="BE19" s="671">
        <v>481.8</v>
      </c>
      <c r="BF19" s="671">
        <v>486.8</v>
      </c>
      <c r="BG19" s="671">
        <v>488.8</v>
      </c>
      <c r="BH19" s="671">
        <v>510</v>
      </c>
      <c r="BI19" s="673">
        <v>530.4</v>
      </c>
      <c r="BJ19" s="673">
        <v>538.29999999999995</v>
      </c>
      <c r="BK19" s="673">
        <v>538.29999999999995</v>
      </c>
      <c r="BL19" s="673">
        <v>538.29999999999995</v>
      </c>
      <c r="BM19" s="673">
        <v>538.29999999999995</v>
      </c>
      <c r="BN19" s="673">
        <v>538.29999999999995</v>
      </c>
      <c r="BO19" s="673">
        <v>538.29999999999995</v>
      </c>
      <c r="BP19" s="673">
        <v>538.29999999999995</v>
      </c>
      <c r="BQ19" s="673">
        <v>538.29999999999995</v>
      </c>
      <c r="BR19" s="673">
        <v>538.29999999999995</v>
      </c>
      <c r="BS19" s="673">
        <v>540.6</v>
      </c>
      <c r="BT19" s="673">
        <v>540.6</v>
      </c>
      <c r="BU19" s="673">
        <v>540.6</v>
      </c>
      <c r="BV19" s="673">
        <v>541.29999999999995</v>
      </c>
    </row>
    <row r="20" spans="1:74" ht="12" customHeight="1" x14ac:dyDescent="0.35">
      <c r="A20" s="663" t="s">
        <v>1070</v>
      </c>
      <c r="B20" s="661" t="s">
        <v>1071</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23748.223999999998</v>
      </c>
      <c r="AN20" s="671">
        <v>24038.473000000002</v>
      </c>
      <c r="AO20" s="671">
        <v>24354.973999999998</v>
      </c>
      <c r="AP20" s="671">
        <v>24665.157999999999</v>
      </c>
      <c r="AQ20" s="671">
        <v>24927.359</v>
      </c>
      <c r="AR20" s="671">
        <v>25254.925999999999</v>
      </c>
      <c r="AS20" s="671">
        <v>25591.261999999999</v>
      </c>
      <c r="AT20" s="671">
        <v>25973.331999999999</v>
      </c>
      <c r="AU20" s="671">
        <v>26263.625</v>
      </c>
      <c r="AV20" s="671">
        <v>26674.034</v>
      </c>
      <c r="AW20" s="671">
        <v>27048.685000000001</v>
      </c>
      <c r="AX20" s="671">
        <v>27723.618999999999</v>
      </c>
      <c r="AY20" s="671">
        <v>28225.031999999999</v>
      </c>
      <c r="AZ20" s="671">
        <v>28593.177</v>
      </c>
      <c r="BA20" s="671">
        <v>28888.45</v>
      </c>
      <c r="BB20" s="671">
        <v>29301.329000000002</v>
      </c>
      <c r="BC20" s="671">
        <v>29770.9</v>
      </c>
      <c r="BD20" s="671">
        <v>30385.478999999999</v>
      </c>
      <c r="BE20" s="671">
        <v>30731.306</v>
      </c>
      <c r="BF20" s="671">
        <v>31290.01</v>
      </c>
      <c r="BG20" s="671">
        <v>31805.49</v>
      </c>
      <c r="BH20" s="671">
        <v>32363.02</v>
      </c>
      <c r="BI20" s="673">
        <v>32913.94</v>
      </c>
      <c r="BJ20" s="673">
        <v>33486.54</v>
      </c>
      <c r="BK20" s="673">
        <v>34064.82</v>
      </c>
      <c r="BL20" s="673">
        <v>34658.31</v>
      </c>
      <c r="BM20" s="673">
        <v>35261.839999999997</v>
      </c>
      <c r="BN20" s="673">
        <v>35878.78</v>
      </c>
      <c r="BO20" s="673">
        <v>36507.410000000003</v>
      </c>
      <c r="BP20" s="673">
        <v>37149.040000000001</v>
      </c>
      <c r="BQ20" s="673">
        <v>37803.32</v>
      </c>
      <c r="BR20" s="673">
        <v>38470.769999999997</v>
      </c>
      <c r="BS20" s="673">
        <v>39151.440000000002</v>
      </c>
      <c r="BT20" s="673">
        <v>39845.68</v>
      </c>
      <c r="BU20" s="673">
        <v>40553.699999999997</v>
      </c>
      <c r="BV20" s="673">
        <v>41275.79</v>
      </c>
    </row>
    <row r="21" spans="1:74" ht="12" customHeight="1" x14ac:dyDescent="0.35">
      <c r="A21" s="663" t="s">
        <v>1072</v>
      </c>
      <c r="B21" s="661" t="s">
        <v>1073</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14620.985000000001</v>
      </c>
      <c r="AN21" s="671">
        <v>14838.762000000001</v>
      </c>
      <c r="AO21" s="671">
        <v>15071.19</v>
      </c>
      <c r="AP21" s="671">
        <v>15287.665999999999</v>
      </c>
      <c r="AQ21" s="671">
        <v>15480.15</v>
      </c>
      <c r="AR21" s="671">
        <v>15688.906999999999</v>
      </c>
      <c r="AS21" s="671">
        <v>15906.549000000001</v>
      </c>
      <c r="AT21" s="671">
        <v>16137.525</v>
      </c>
      <c r="AU21" s="671">
        <v>16372.611999999999</v>
      </c>
      <c r="AV21" s="671">
        <v>16644.793000000001</v>
      </c>
      <c r="AW21" s="671">
        <v>16894.157999999999</v>
      </c>
      <c r="AX21" s="671">
        <v>17237.566999999999</v>
      </c>
      <c r="AY21" s="671">
        <v>17543.902999999998</v>
      </c>
      <c r="AZ21" s="671">
        <v>17832.041000000001</v>
      </c>
      <c r="BA21" s="671">
        <v>18075.965</v>
      </c>
      <c r="BB21" s="671">
        <v>18387.245999999999</v>
      </c>
      <c r="BC21" s="671">
        <v>18695.891</v>
      </c>
      <c r="BD21" s="671">
        <v>19143.945</v>
      </c>
      <c r="BE21" s="671">
        <v>19437.856</v>
      </c>
      <c r="BF21" s="671">
        <v>19833.46</v>
      </c>
      <c r="BG21" s="671">
        <v>20183.490000000002</v>
      </c>
      <c r="BH21" s="671">
        <v>20573.169999999998</v>
      </c>
      <c r="BI21" s="673">
        <v>20953.830000000002</v>
      </c>
      <c r="BJ21" s="673">
        <v>21353.71</v>
      </c>
      <c r="BK21" s="673">
        <v>21756.76</v>
      </c>
      <c r="BL21" s="673">
        <v>22172.5</v>
      </c>
      <c r="BM21" s="673">
        <v>22595.71</v>
      </c>
      <c r="BN21" s="673">
        <v>23029.73</v>
      </c>
      <c r="BO21" s="673">
        <v>23472.799999999999</v>
      </c>
      <c r="BP21" s="673">
        <v>23926.18</v>
      </c>
      <c r="BQ21" s="673">
        <v>24389.49</v>
      </c>
      <c r="BR21" s="673">
        <v>24863.22</v>
      </c>
      <c r="BS21" s="673">
        <v>25347.37</v>
      </c>
      <c r="BT21" s="673">
        <v>25842.25</v>
      </c>
      <c r="BU21" s="673">
        <v>26348.04</v>
      </c>
      <c r="BV21" s="673">
        <v>26864.97</v>
      </c>
    </row>
    <row r="22" spans="1:74" ht="12" customHeight="1" x14ac:dyDescent="0.35">
      <c r="A22" s="663" t="s">
        <v>1074</v>
      </c>
      <c r="B22" s="661" t="s">
        <v>1075</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7310.2929999999997</v>
      </c>
      <c r="AN22" s="671">
        <v>7361.6589999999997</v>
      </c>
      <c r="AO22" s="671">
        <v>7424.5720000000001</v>
      </c>
      <c r="AP22" s="671">
        <v>7508.1369999999997</v>
      </c>
      <c r="AQ22" s="671">
        <v>7563.2439999999997</v>
      </c>
      <c r="AR22" s="671">
        <v>7642.4309999999996</v>
      </c>
      <c r="AS22" s="671">
        <v>7732.59</v>
      </c>
      <c r="AT22" s="671">
        <v>7867.692</v>
      </c>
      <c r="AU22" s="671">
        <v>7909.5479999999998</v>
      </c>
      <c r="AV22" s="671">
        <v>8029.5649999999996</v>
      </c>
      <c r="AW22" s="671">
        <v>8135.7960000000003</v>
      </c>
      <c r="AX22" s="671">
        <v>8430.3790000000008</v>
      </c>
      <c r="AY22" s="671">
        <v>8618.0020000000004</v>
      </c>
      <c r="AZ22" s="671">
        <v>8678.0660000000007</v>
      </c>
      <c r="BA22" s="671">
        <v>8724.857</v>
      </c>
      <c r="BB22" s="671">
        <v>8810.6209999999992</v>
      </c>
      <c r="BC22" s="671">
        <v>8957.6479999999992</v>
      </c>
      <c r="BD22" s="671">
        <v>9103.8389999999999</v>
      </c>
      <c r="BE22" s="671">
        <v>9161.6190000000006</v>
      </c>
      <c r="BF22" s="671">
        <v>9303.2530000000006</v>
      </c>
      <c r="BG22" s="671">
        <v>9447.0959999999995</v>
      </c>
      <c r="BH22" s="671">
        <v>9593.18</v>
      </c>
      <c r="BI22" s="673">
        <v>9741.5370000000003</v>
      </c>
      <c r="BJ22" s="673">
        <v>9892.2009999999991</v>
      </c>
      <c r="BK22" s="673">
        <v>10045.200000000001</v>
      </c>
      <c r="BL22" s="673">
        <v>10200.58</v>
      </c>
      <c r="BM22" s="673">
        <v>10358.370000000001</v>
      </c>
      <c r="BN22" s="673">
        <v>10518.59</v>
      </c>
      <c r="BO22" s="673">
        <v>10681.3</v>
      </c>
      <c r="BP22" s="673">
        <v>10846.52</v>
      </c>
      <c r="BQ22" s="673">
        <v>11014.28</v>
      </c>
      <c r="BR22" s="673">
        <v>11184.64</v>
      </c>
      <c r="BS22" s="673">
        <v>11357.62</v>
      </c>
      <c r="BT22" s="673">
        <v>11533.26</v>
      </c>
      <c r="BU22" s="673">
        <v>11711.6</v>
      </c>
      <c r="BV22" s="673">
        <v>11892.68</v>
      </c>
    </row>
    <row r="23" spans="1:74" ht="12" customHeight="1" x14ac:dyDescent="0.35">
      <c r="A23" s="663" t="s">
        <v>1076</v>
      </c>
      <c r="B23" s="661" t="s">
        <v>1077</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1816.9459999999999</v>
      </c>
      <c r="AN23" s="671">
        <v>1838.0519999999999</v>
      </c>
      <c r="AO23" s="671">
        <v>1859.212</v>
      </c>
      <c r="AP23" s="671">
        <v>1869.355</v>
      </c>
      <c r="AQ23" s="671">
        <v>1883.9649999999999</v>
      </c>
      <c r="AR23" s="671">
        <v>1923.588</v>
      </c>
      <c r="AS23" s="671">
        <v>1952.123</v>
      </c>
      <c r="AT23" s="671">
        <v>1968.115</v>
      </c>
      <c r="AU23" s="671">
        <v>1981.4649999999999</v>
      </c>
      <c r="AV23" s="671">
        <v>1999.6759999999999</v>
      </c>
      <c r="AW23" s="671">
        <v>2018.731</v>
      </c>
      <c r="AX23" s="671">
        <v>2055.6729999999998</v>
      </c>
      <c r="AY23" s="671">
        <v>2063.127</v>
      </c>
      <c r="AZ23" s="671">
        <v>2083.0700000000002</v>
      </c>
      <c r="BA23" s="671">
        <v>2087.6280000000002</v>
      </c>
      <c r="BB23" s="671">
        <v>2103.462</v>
      </c>
      <c r="BC23" s="671">
        <v>2117.3609999999999</v>
      </c>
      <c r="BD23" s="671">
        <v>2137.6950000000002</v>
      </c>
      <c r="BE23" s="671">
        <v>2131.8310000000001</v>
      </c>
      <c r="BF23" s="671">
        <v>2153.297</v>
      </c>
      <c r="BG23" s="671">
        <v>2174.9090000000001</v>
      </c>
      <c r="BH23" s="671">
        <v>2196.6640000000002</v>
      </c>
      <c r="BI23" s="673">
        <v>2218.5709999999999</v>
      </c>
      <c r="BJ23" s="673">
        <v>2240.634</v>
      </c>
      <c r="BK23" s="673">
        <v>2262.8530000000001</v>
      </c>
      <c r="BL23" s="673">
        <v>2285.2280000000001</v>
      </c>
      <c r="BM23" s="673">
        <v>2307.7629999999999</v>
      </c>
      <c r="BN23" s="673">
        <v>2330.4589999999998</v>
      </c>
      <c r="BO23" s="673">
        <v>2353.3200000000002</v>
      </c>
      <c r="BP23" s="673">
        <v>2376.3470000000002</v>
      </c>
      <c r="BQ23" s="673">
        <v>2399.5419999999999</v>
      </c>
      <c r="BR23" s="673">
        <v>2422.9090000000001</v>
      </c>
      <c r="BS23" s="673">
        <v>2446.4499999999998</v>
      </c>
      <c r="BT23" s="673">
        <v>2470.1669999999999</v>
      </c>
      <c r="BU23" s="673">
        <v>2494.0619999999999</v>
      </c>
      <c r="BV23" s="673">
        <v>2518.1390000000001</v>
      </c>
    </row>
    <row r="24" spans="1:74" ht="12" customHeight="1" x14ac:dyDescent="0.35">
      <c r="A24" s="663" t="s">
        <v>1078</v>
      </c>
      <c r="B24" s="661" t="s">
        <v>88</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111.3</v>
      </c>
      <c r="AN24" s="671">
        <v>111.3</v>
      </c>
      <c r="AO24" s="671">
        <v>111.3</v>
      </c>
      <c r="AP24" s="671">
        <v>111.3</v>
      </c>
      <c r="AQ24" s="671">
        <v>111.3</v>
      </c>
      <c r="AR24" s="671">
        <v>337.3</v>
      </c>
      <c r="AS24" s="671">
        <v>337.3</v>
      </c>
      <c r="AT24" s="671">
        <v>346.3</v>
      </c>
      <c r="AU24" s="671">
        <v>346.3</v>
      </c>
      <c r="AV24" s="671">
        <v>346.3</v>
      </c>
      <c r="AW24" s="671">
        <v>346.3</v>
      </c>
      <c r="AX24" s="671">
        <v>346.3</v>
      </c>
      <c r="AY24" s="671">
        <v>346.3</v>
      </c>
      <c r="AZ24" s="671">
        <v>346.3</v>
      </c>
      <c r="BA24" s="671">
        <v>346.3</v>
      </c>
      <c r="BB24" s="671">
        <v>346.3</v>
      </c>
      <c r="BC24" s="671">
        <v>346.3</v>
      </c>
      <c r="BD24" s="671">
        <v>346.3</v>
      </c>
      <c r="BE24" s="671">
        <v>346.3</v>
      </c>
      <c r="BF24" s="671">
        <v>346.3</v>
      </c>
      <c r="BG24" s="671">
        <v>346.3</v>
      </c>
      <c r="BH24" s="671">
        <v>346.3</v>
      </c>
      <c r="BI24" s="673">
        <v>346.3</v>
      </c>
      <c r="BJ24" s="673">
        <v>346.3</v>
      </c>
      <c r="BK24" s="673">
        <v>346.3</v>
      </c>
      <c r="BL24" s="673">
        <v>346.3</v>
      </c>
      <c r="BM24" s="673">
        <v>346.3</v>
      </c>
      <c r="BN24" s="673">
        <v>346.3</v>
      </c>
      <c r="BO24" s="673">
        <v>346.3</v>
      </c>
      <c r="BP24" s="673">
        <v>346.3</v>
      </c>
      <c r="BQ24" s="673">
        <v>346.3</v>
      </c>
      <c r="BR24" s="673">
        <v>346.3</v>
      </c>
      <c r="BS24" s="673">
        <v>346.3</v>
      </c>
      <c r="BT24" s="673">
        <v>346.3</v>
      </c>
      <c r="BU24" s="673">
        <v>346.3</v>
      </c>
      <c r="BV24" s="673">
        <v>346.3</v>
      </c>
    </row>
    <row r="25" spans="1:74" ht="12" customHeight="1" x14ac:dyDescent="0.35">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G25" s="672"/>
      <c r="BH25" s="672"/>
      <c r="BI25" s="675"/>
      <c r="BJ25" s="675"/>
      <c r="BK25" s="675"/>
      <c r="BL25" s="675"/>
      <c r="BM25" s="675"/>
      <c r="BN25" s="675"/>
      <c r="BO25" s="675"/>
      <c r="BP25" s="675"/>
      <c r="BQ25" s="675"/>
      <c r="BR25" s="675"/>
      <c r="BS25" s="675"/>
      <c r="BT25" s="675"/>
      <c r="BU25" s="675"/>
      <c r="BV25" s="675"/>
    </row>
    <row r="26" spans="1:74" ht="12" customHeight="1" x14ac:dyDescent="0.35">
      <c r="A26" s="663"/>
      <c r="B26" s="662" t="s">
        <v>1316</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G26" s="672"/>
      <c r="BH26" s="672"/>
      <c r="BI26" s="675"/>
      <c r="BJ26" s="675"/>
      <c r="BK26" s="675"/>
      <c r="BL26" s="675"/>
      <c r="BM26" s="675"/>
      <c r="BN26" s="675"/>
      <c r="BO26" s="675"/>
      <c r="BP26" s="675"/>
      <c r="BQ26" s="675"/>
      <c r="BR26" s="675"/>
      <c r="BS26" s="675"/>
      <c r="BT26" s="675"/>
      <c r="BU26" s="675"/>
      <c r="BV26" s="675"/>
    </row>
    <row r="27" spans="1:74" ht="12" customHeight="1" x14ac:dyDescent="0.35">
      <c r="A27" s="663"/>
      <c r="B27" s="662" t="s">
        <v>1058</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G27" s="672"/>
      <c r="BH27" s="672"/>
      <c r="BI27" s="675"/>
      <c r="BJ27" s="675"/>
      <c r="BK27" s="675"/>
      <c r="BL27" s="675"/>
      <c r="BM27" s="675"/>
      <c r="BN27" s="675"/>
      <c r="BO27" s="675"/>
      <c r="BP27" s="675"/>
      <c r="BQ27" s="675"/>
      <c r="BR27" s="675"/>
      <c r="BS27" s="675"/>
      <c r="BT27" s="675"/>
      <c r="BU27" s="675"/>
      <c r="BV27" s="675"/>
    </row>
    <row r="28" spans="1:74" ht="12" customHeight="1" x14ac:dyDescent="0.35">
      <c r="A28" s="663" t="s">
        <v>1208</v>
      </c>
      <c r="B28" s="661" t="s">
        <v>1059</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2.4748647739999998</v>
      </c>
      <c r="AN28" s="704">
        <v>2.28842692</v>
      </c>
      <c r="AO28" s="704">
        <v>2.3859077019999999</v>
      </c>
      <c r="AP28" s="704">
        <v>2.1872694949999998</v>
      </c>
      <c r="AQ28" s="704">
        <v>2.32597509</v>
      </c>
      <c r="AR28" s="704">
        <v>2.1536095230000001</v>
      </c>
      <c r="AS28" s="704">
        <v>2.3305445929999999</v>
      </c>
      <c r="AT28" s="704">
        <v>2.5241851780000002</v>
      </c>
      <c r="AU28" s="704">
        <v>2.153935911</v>
      </c>
      <c r="AV28" s="704">
        <v>2.0992181219999999</v>
      </c>
      <c r="AW28" s="704">
        <v>2.1754522679999999</v>
      </c>
      <c r="AX28" s="704">
        <v>2.3854959600000001</v>
      </c>
      <c r="AY28" s="704">
        <v>2.401932516</v>
      </c>
      <c r="AZ28" s="704">
        <v>2.2376784170000001</v>
      </c>
      <c r="BA28" s="704">
        <v>2.4045006400000002</v>
      </c>
      <c r="BB28" s="704">
        <v>2.0017786019999999</v>
      </c>
      <c r="BC28" s="704">
        <v>2.2993175410000002</v>
      </c>
      <c r="BD28" s="704">
        <v>2.3269227649999999</v>
      </c>
      <c r="BE28" s="704">
        <v>2.3987481850000001</v>
      </c>
      <c r="BF28" s="704">
        <v>2.496459658</v>
      </c>
      <c r="BG28" s="704">
        <v>2.1028389999999999</v>
      </c>
      <c r="BH28" s="704">
        <v>2.0836079999999999</v>
      </c>
      <c r="BI28" s="705">
        <v>2.116298</v>
      </c>
      <c r="BJ28" s="705">
        <v>2.2626819999999999</v>
      </c>
      <c r="BK28" s="705">
        <v>2.318975</v>
      </c>
      <c r="BL28" s="705">
        <v>2.092549</v>
      </c>
      <c r="BM28" s="705">
        <v>2.2302900000000001</v>
      </c>
      <c r="BN28" s="705">
        <v>1.988003</v>
      </c>
      <c r="BO28" s="705">
        <v>2.2091240000000001</v>
      </c>
      <c r="BP28" s="705">
        <v>2.1684549999999998</v>
      </c>
      <c r="BQ28" s="705">
        <v>2.3294589999999999</v>
      </c>
      <c r="BR28" s="705">
        <v>2.4317839999999999</v>
      </c>
      <c r="BS28" s="705">
        <v>2.111065</v>
      </c>
      <c r="BT28" s="705">
        <v>2.0624920000000002</v>
      </c>
      <c r="BU28" s="705">
        <v>2.1031339999999998</v>
      </c>
      <c r="BV28" s="705">
        <v>2.2700049999999998</v>
      </c>
    </row>
    <row r="29" spans="1:74" ht="12" customHeight="1" x14ac:dyDescent="0.35">
      <c r="A29" s="663" t="s">
        <v>1308</v>
      </c>
      <c r="B29" s="661" t="s">
        <v>1060</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1.422021684</v>
      </c>
      <c r="AN29" s="704">
        <v>1.284215264</v>
      </c>
      <c r="AO29" s="704">
        <v>1.436641257</v>
      </c>
      <c r="AP29" s="704">
        <v>1.3641845079999999</v>
      </c>
      <c r="AQ29" s="704">
        <v>1.381596756</v>
      </c>
      <c r="AR29" s="704">
        <v>1.246821116</v>
      </c>
      <c r="AS29" s="704">
        <v>1.33895963</v>
      </c>
      <c r="AT29" s="704">
        <v>1.365460015</v>
      </c>
      <c r="AU29" s="704">
        <v>1.306565328</v>
      </c>
      <c r="AV29" s="704">
        <v>1.291605688</v>
      </c>
      <c r="AW29" s="704">
        <v>1.253483331</v>
      </c>
      <c r="AX29" s="704">
        <v>1.3701280819999999</v>
      </c>
      <c r="AY29" s="704">
        <v>1.370941736</v>
      </c>
      <c r="AZ29" s="704">
        <v>1.2162059649999999</v>
      </c>
      <c r="BA29" s="704">
        <v>1.3643303360000001</v>
      </c>
      <c r="BB29" s="704">
        <v>1.281102856</v>
      </c>
      <c r="BC29" s="704">
        <v>1.3300717120000001</v>
      </c>
      <c r="BD29" s="704">
        <v>1.294412052</v>
      </c>
      <c r="BE29" s="704">
        <v>1.2952911069999999</v>
      </c>
      <c r="BF29" s="704">
        <v>1.2783749259999999</v>
      </c>
      <c r="BG29" s="704">
        <v>1.2588159999999999</v>
      </c>
      <c r="BH29" s="704">
        <v>1.30314</v>
      </c>
      <c r="BI29" s="705">
        <v>1.273628</v>
      </c>
      <c r="BJ29" s="705">
        <v>1.3628</v>
      </c>
      <c r="BK29" s="705">
        <v>1.357359</v>
      </c>
      <c r="BL29" s="705">
        <v>1.203886</v>
      </c>
      <c r="BM29" s="705">
        <v>1.345146</v>
      </c>
      <c r="BN29" s="705">
        <v>1.271536</v>
      </c>
      <c r="BO29" s="705">
        <v>1.3178339999999999</v>
      </c>
      <c r="BP29" s="705">
        <v>1.262429</v>
      </c>
      <c r="BQ29" s="705">
        <v>1.3150820000000001</v>
      </c>
      <c r="BR29" s="705">
        <v>1.322595</v>
      </c>
      <c r="BS29" s="705">
        <v>1.2677579999999999</v>
      </c>
      <c r="BT29" s="705">
        <v>1.2884469999999999</v>
      </c>
      <c r="BU29" s="705">
        <v>1.2530079999999999</v>
      </c>
      <c r="BV29" s="705">
        <v>1.3501810000000001</v>
      </c>
    </row>
    <row r="30" spans="1:74" ht="12" customHeight="1" x14ac:dyDescent="0.35">
      <c r="A30" s="663" t="s">
        <v>1309</v>
      </c>
      <c r="B30" s="661" t="s">
        <v>1061</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1.0528430900000001</v>
      </c>
      <c r="AN30" s="704">
        <v>1.0042116560000001</v>
      </c>
      <c r="AO30" s="704">
        <v>0.94926644500000001</v>
      </c>
      <c r="AP30" s="704">
        <v>0.82308498699999999</v>
      </c>
      <c r="AQ30" s="704">
        <v>0.94437833400000004</v>
      </c>
      <c r="AR30" s="704">
        <v>0.90678840699999996</v>
      </c>
      <c r="AS30" s="704">
        <v>0.99158496299999999</v>
      </c>
      <c r="AT30" s="704">
        <v>1.1587251629999999</v>
      </c>
      <c r="AU30" s="704">
        <v>0.84737058300000001</v>
      </c>
      <c r="AV30" s="704">
        <v>0.80761243400000005</v>
      </c>
      <c r="AW30" s="704">
        <v>0.92196893700000004</v>
      </c>
      <c r="AX30" s="704">
        <v>1.0153678779999999</v>
      </c>
      <c r="AY30" s="704">
        <v>1.03099078</v>
      </c>
      <c r="AZ30" s="704">
        <v>1.021472452</v>
      </c>
      <c r="BA30" s="704">
        <v>1.0401703040000001</v>
      </c>
      <c r="BB30" s="704">
        <v>0.72067574599999995</v>
      </c>
      <c r="BC30" s="704">
        <v>0.969245829</v>
      </c>
      <c r="BD30" s="704">
        <v>1.032510713</v>
      </c>
      <c r="BE30" s="704">
        <v>1.1034570779999999</v>
      </c>
      <c r="BF30" s="704">
        <v>1.2180847319999999</v>
      </c>
      <c r="BG30" s="704">
        <v>0.84402239999999995</v>
      </c>
      <c r="BH30" s="704">
        <v>0.78046780000000004</v>
      </c>
      <c r="BI30" s="705">
        <v>0.84267060000000005</v>
      </c>
      <c r="BJ30" s="705">
        <v>0.89988279999999998</v>
      </c>
      <c r="BK30" s="705">
        <v>0.96161549999999996</v>
      </c>
      <c r="BL30" s="705">
        <v>0.88866330000000004</v>
      </c>
      <c r="BM30" s="705">
        <v>0.88514389999999998</v>
      </c>
      <c r="BN30" s="705">
        <v>0.71646679999999996</v>
      </c>
      <c r="BO30" s="705">
        <v>0.89129040000000004</v>
      </c>
      <c r="BP30" s="705">
        <v>0.90602530000000003</v>
      </c>
      <c r="BQ30" s="705">
        <v>1.0143770000000001</v>
      </c>
      <c r="BR30" s="705">
        <v>1.1091899999999999</v>
      </c>
      <c r="BS30" s="705">
        <v>0.84330680000000002</v>
      </c>
      <c r="BT30" s="705">
        <v>0.77404510000000004</v>
      </c>
      <c r="BU30" s="705">
        <v>0.85012589999999999</v>
      </c>
      <c r="BV30" s="705">
        <v>0.91982379999999997</v>
      </c>
    </row>
    <row r="31" spans="1:74" ht="12" customHeight="1" x14ac:dyDescent="0.35">
      <c r="A31" s="663" t="s">
        <v>1205</v>
      </c>
      <c r="B31" s="661" t="s">
        <v>1062</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25.221605315000001</v>
      </c>
      <c r="AN31" s="704">
        <v>26.259889161</v>
      </c>
      <c r="AO31" s="704">
        <v>23.482547197999999</v>
      </c>
      <c r="AP31" s="704">
        <v>22.001882983000002</v>
      </c>
      <c r="AQ31" s="704">
        <v>30.367471117000001</v>
      </c>
      <c r="AR31" s="704">
        <v>28.950141668000001</v>
      </c>
      <c r="AS31" s="704">
        <v>27.571461258999999</v>
      </c>
      <c r="AT31" s="704">
        <v>23.98477647</v>
      </c>
      <c r="AU31" s="704">
        <v>19.076220200000002</v>
      </c>
      <c r="AV31" s="704">
        <v>18.236628460999999</v>
      </c>
      <c r="AW31" s="704">
        <v>21.736184090999998</v>
      </c>
      <c r="AX31" s="704">
        <v>22.981033739000001</v>
      </c>
      <c r="AY31" s="704">
        <v>26.047006019000001</v>
      </c>
      <c r="AZ31" s="704">
        <v>22.043035386</v>
      </c>
      <c r="BA31" s="704">
        <v>21.246738585999999</v>
      </c>
      <c r="BB31" s="704">
        <v>19.157790687999999</v>
      </c>
      <c r="BC31" s="704">
        <v>23.306509341999998</v>
      </c>
      <c r="BD31" s="704">
        <v>24.782505696000001</v>
      </c>
      <c r="BE31" s="704">
        <v>22.512116183</v>
      </c>
      <c r="BF31" s="704">
        <v>21.389070712999999</v>
      </c>
      <c r="BG31" s="704">
        <v>16.798729999999999</v>
      </c>
      <c r="BH31" s="704">
        <v>16.886800000000001</v>
      </c>
      <c r="BI31" s="705">
        <v>19.321870000000001</v>
      </c>
      <c r="BJ31" s="705">
        <v>21.080020000000001</v>
      </c>
      <c r="BK31" s="705">
        <v>23.288080000000001</v>
      </c>
      <c r="BL31" s="705">
        <v>20.781089999999999</v>
      </c>
      <c r="BM31" s="705">
        <v>23.584309999999999</v>
      </c>
      <c r="BN31" s="705">
        <v>23.61429</v>
      </c>
      <c r="BO31" s="705">
        <v>27.495239999999999</v>
      </c>
      <c r="BP31" s="705">
        <v>27.339390000000002</v>
      </c>
      <c r="BQ31" s="705">
        <v>24.846450000000001</v>
      </c>
      <c r="BR31" s="705">
        <v>21.161300000000001</v>
      </c>
      <c r="BS31" s="705">
        <v>17.589200000000002</v>
      </c>
      <c r="BT31" s="705">
        <v>17.327089999999998</v>
      </c>
      <c r="BU31" s="705">
        <v>19.20683</v>
      </c>
      <c r="BV31" s="705">
        <v>21.443539999999999</v>
      </c>
    </row>
    <row r="32" spans="1:74" ht="12" customHeight="1" x14ac:dyDescent="0.35">
      <c r="A32" s="663" t="s">
        <v>1209</v>
      </c>
      <c r="B32" s="661" t="s">
        <v>1079</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1.229389609</v>
      </c>
      <c r="AN32" s="704">
        <v>1.2330506999999999</v>
      </c>
      <c r="AO32" s="704">
        <v>1.4734815269999999</v>
      </c>
      <c r="AP32" s="704">
        <v>1.4104817270000001</v>
      </c>
      <c r="AQ32" s="704">
        <v>1.41087611</v>
      </c>
      <c r="AR32" s="704">
        <v>1.3377701179999999</v>
      </c>
      <c r="AS32" s="704">
        <v>1.4043296009999999</v>
      </c>
      <c r="AT32" s="704">
        <v>1.4000400120000001</v>
      </c>
      <c r="AU32" s="704">
        <v>1.3587222269999999</v>
      </c>
      <c r="AV32" s="704">
        <v>1.341380697</v>
      </c>
      <c r="AW32" s="704">
        <v>1.4479280859999999</v>
      </c>
      <c r="AX32" s="704">
        <v>1.4337137470000001</v>
      </c>
      <c r="AY32" s="704">
        <v>1.3599718030000001</v>
      </c>
      <c r="AZ32" s="704">
        <v>1.2875929660000001</v>
      </c>
      <c r="BA32" s="704">
        <v>1.247852701</v>
      </c>
      <c r="BB32" s="704">
        <v>1.2669579639999999</v>
      </c>
      <c r="BC32" s="704">
        <v>1.3368203919999999</v>
      </c>
      <c r="BD32" s="704">
        <v>1.352030565</v>
      </c>
      <c r="BE32" s="704">
        <v>1.374180422</v>
      </c>
      <c r="BF32" s="704">
        <v>1.3329270630000001</v>
      </c>
      <c r="BG32" s="704">
        <v>1.3812720000000001</v>
      </c>
      <c r="BH32" s="704">
        <v>1.338457</v>
      </c>
      <c r="BI32" s="705">
        <v>1.338355</v>
      </c>
      <c r="BJ32" s="705">
        <v>1.407516</v>
      </c>
      <c r="BK32" s="705">
        <v>1.394182</v>
      </c>
      <c r="BL32" s="705">
        <v>1.276127</v>
      </c>
      <c r="BM32" s="705">
        <v>1.242523</v>
      </c>
      <c r="BN32" s="705">
        <v>1.2381279999999999</v>
      </c>
      <c r="BO32" s="705">
        <v>1.3586069999999999</v>
      </c>
      <c r="BP32" s="705">
        <v>1.304657</v>
      </c>
      <c r="BQ32" s="705">
        <v>1.3957470000000001</v>
      </c>
      <c r="BR32" s="705">
        <v>1.2979320000000001</v>
      </c>
      <c r="BS32" s="705">
        <v>1.3824799999999999</v>
      </c>
      <c r="BT32" s="705">
        <v>1.3644670000000001</v>
      </c>
      <c r="BU32" s="705">
        <v>1.376587</v>
      </c>
      <c r="BV32" s="705">
        <v>1.4175260000000001</v>
      </c>
    </row>
    <row r="33" spans="1:74" ht="12" customHeight="1" x14ac:dyDescent="0.35">
      <c r="A33" s="663" t="s">
        <v>1207</v>
      </c>
      <c r="B33" s="661" t="s">
        <v>1063</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4.6154620230000001</v>
      </c>
      <c r="AN33" s="704">
        <v>5.6566507809999997</v>
      </c>
      <c r="AO33" s="704">
        <v>6.4356217259999999</v>
      </c>
      <c r="AP33" s="704">
        <v>8.0521538479999997</v>
      </c>
      <c r="AQ33" s="704">
        <v>9.678904374</v>
      </c>
      <c r="AR33" s="704">
        <v>9.5553595189999996</v>
      </c>
      <c r="AS33" s="704">
        <v>10.385612234</v>
      </c>
      <c r="AT33" s="704">
        <v>9.4275632520000006</v>
      </c>
      <c r="AU33" s="704">
        <v>7.8237319340000004</v>
      </c>
      <c r="AV33" s="704">
        <v>7.2837718110000003</v>
      </c>
      <c r="AW33" s="704">
        <v>5.8445746339999998</v>
      </c>
      <c r="AX33" s="704">
        <v>5.3379794839999999</v>
      </c>
      <c r="AY33" s="704">
        <v>5.6892673089999999</v>
      </c>
      <c r="AZ33" s="704">
        <v>6.4523242400000003</v>
      </c>
      <c r="BA33" s="704">
        <v>9.2673329689999999</v>
      </c>
      <c r="BB33" s="704">
        <v>10.836963150000001</v>
      </c>
      <c r="BC33" s="704">
        <v>12.370189851999999</v>
      </c>
      <c r="BD33" s="704">
        <v>11.974434162</v>
      </c>
      <c r="BE33" s="704">
        <v>11.890282759</v>
      </c>
      <c r="BF33" s="704">
        <v>11.830100152</v>
      </c>
      <c r="BG33" s="704">
        <v>10.118690000000001</v>
      </c>
      <c r="BH33" s="704">
        <v>9.4257390000000001</v>
      </c>
      <c r="BI33" s="705">
        <v>7.4453370000000003</v>
      </c>
      <c r="BJ33" s="705">
        <v>6.9745049999999997</v>
      </c>
      <c r="BK33" s="705">
        <v>7.6255199999999999</v>
      </c>
      <c r="BL33" s="705">
        <v>8.4602780000000006</v>
      </c>
      <c r="BM33" s="705">
        <v>12.0777</v>
      </c>
      <c r="BN33" s="705">
        <v>13.814909999999999</v>
      </c>
      <c r="BO33" s="705">
        <v>15.66469</v>
      </c>
      <c r="BP33" s="705">
        <v>15.36988</v>
      </c>
      <c r="BQ33" s="705">
        <v>15.446149999999999</v>
      </c>
      <c r="BR33" s="705">
        <v>14.856170000000001</v>
      </c>
      <c r="BS33" s="705">
        <v>12.846880000000001</v>
      </c>
      <c r="BT33" s="705">
        <v>11.61974</v>
      </c>
      <c r="BU33" s="705">
        <v>9.1599240000000002</v>
      </c>
      <c r="BV33" s="705">
        <v>8.7161880000000007</v>
      </c>
    </row>
    <row r="34" spans="1:74" ht="12" customHeight="1" x14ac:dyDescent="0.35">
      <c r="A34" s="663" t="s">
        <v>1206</v>
      </c>
      <c r="B34" s="661" t="s">
        <v>1080</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28.519865576000001</v>
      </c>
      <c r="AN34" s="704">
        <v>29.367755274</v>
      </c>
      <c r="AO34" s="704">
        <v>29.495588195</v>
      </c>
      <c r="AP34" s="704">
        <v>29.385797261</v>
      </c>
      <c r="AQ34" s="704">
        <v>28.281905575</v>
      </c>
      <c r="AR34" s="704">
        <v>29.445520072000001</v>
      </c>
      <c r="AS34" s="704">
        <v>22.186082611</v>
      </c>
      <c r="AT34" s="704">
        <v>22.340558558000001</v>
      </c>
      <c r="AU34" s="704">
        <v>22.977116597999999</v>
      </c>
      <c r="AV34" s="704">
        <v>28.769981923</v>
      </c>
      <c r="AW34" s="704">
        <v>33.581844601999997</v>
      </c>
      <c r="AX34" s="704">
        <v>32.328759333999997</v>
      </c>
      <c r="AY34" s="704">
        <v>30.318696802000002</v>
      </c>
      <c r="AZ34" s="704">
        <v>26.56126545</v>
      </c>
      <c r="BA34" s="704">
        <v>39.466184376999998</v>
      </c>
      <c r="BB34" s="704">
        <v>35.809225687000001</v>
      </c>
      <c r="BC34" s="704">
        <v>33.112885273000003</v>
      </c>
      <c r="BD34" s="704">
        <v>26.30540075</v>
      </c>
      <c r="BE34" s="704">
        <v>21.362713187000001</v>
      </c>
      <c r="BF34" s="704">
        <v>26.215246212</v>
      </c>
      <c r="BG34" s="704">
        <v>27.449470000000002</v>
      </c>
      <c r="BH34" s="704">
        <v>34.121960000000001</v>
      </c>
      <c r="BI34" s="705">
        <v>39.65513</v>
      </c>
      <c r="BJ34" s="705">
        <v>36.947249999999997</v>
      </c>
      <c r="BK34" s="705">
        <v>35.051580000000001</v>
      </c>
      <c r="BL34" s="705">
        <v>35.076889999999999</v>
      </c>
      <c r="BM34" s="705">
        <v>44.174750000000003</v>
      </c>
      <c r="BN34" s="705">
        <v>39.817140000000002</v>
      </c>
      <c r="BO34" s="705">
        <v>37.420070000000003</v>
      </c>
      <c r="BP34" s="705">
        <v>29.321860000000001</v>
      </c>
      <c r="BQ34" s="705">
        <v>23.580670000000001</v>
      </c>
      <c r="BR34" s="705">
        <v>27.824349999999999</v>
      </c>
      <c r="BS34" s="705">
        <v>30.579029999999999</v>
      </c>
      <c r="BT34" s="705">
        <v>36.189160000000001</v>
      </c>
      <c r="BU34" s="705">
        <v>42.814639999999997</v>
      </c>
      <c r="BV34" s="705">
        <v>38.582680000000003</v>
      </c>
    </row>
    <row r="35" spans="1:74" ht="12" customHeight="1" x14ac:dyDescent="0.35">
      <c r="A35" s="663"/>
      <c r="B35" s="662" t="s">
        <v>1064</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4"/>
      <c r="BH35" s="704"/>
      <c r="BI35" s="705"/>
      <c r="BJ35" s="705"/>
      <c r="BK35" s="705"/>
      <c r="BL35" s="705"/>
      <c r="BM35" s="705"/>
      <c r="BN35" s="705"/>
      <c r="BO35" s="705"/>
      <c r="BP35" s="705"/>
      <c r="BQ35" s="705"/>
      <c r="BR35" s="705"/>
      <c r="BS35" s="705"/>
      <c r="BT35" s="705"/>
      <c r="BU35" s="705"/>
      <c r="BV35" s="705"/>
    </row>
    <row r="36" spans="1:74" ht="12" customHeight="1" x14ac:dyDescent="0.35">
      <c r="A36" s="663" t="s">
        <v>1310</v>
      </c>
      <c r="B36" s="661" t="s">
        <v>1059</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2.5410687780000001</v>
      </c>
      <c r="AN36" s="704">
        <v>2.3715044280000002</v>
      </c>
      <c r="AO36" s="704">
        <v>2.4887132539999999</v>
      </c>
      <c r="AP36" s="704">
        <v>2.3743189999999998</v>
      </c>
      <c r="AQ36" s="704">
        <v>2.384886973</v>
      </c>
      <c r="AR36" s="704">
        <v>2.291256143</v>
      </c>
      <c r="AS36" s="704">
        <v>2.3398962079999999</v>
      </c>
      <c r="AT36" s="704">
        <v>2.3675860649999998</v>
      </c>
      <c r="AU36" s="704">
        <v>2.2990956539999998</v>
      </c>
      <c r="AV36" s="704">
        <v>2.2187044039999999</v>
      </c>
      <c r="AW36" s="704">
        <v>2.4057953140000001</v>
      </c>
      <c r="AX36" s="704">
        <v>2.4867764220000002</v>
      </c>
      <c r="AY36" s="704">
        <v>2.4709133940000001</v>
      </c>
      <c r="AZ36" s="704">
        <v>2.1172861169999999</v>
      </c>
      <c r="BA36" s="704">
        <v>2.3988193259999999</v>
      </c>
      <c r="BB36" s="704">
        <v>2.2320844690000001</v>
      </c>
      <c r="BC36" s="704">
        <v>2.3014344800000002</v>
      </c>
      <c r="BD36" s="704">
        <v>2.3073445669999999</v>
      </c>
      <c r="BE36" s="704">
        <v>2.405073571</v>
      </c>
      <c r="BF36" s="704">
        <v>2.3735888520000001</v>
      </c>
      <c r="BG36" s="704">
        <v>2.299096</v>
      </c>
      <c r="BH36" s="704">
        <v>2.2187039999999998</v>
      </c>
      <c r="BI36" s="705">
        <v>2.4057949999999999</v>
      </c>
      <c r="BJ36" s="705">
        <v>2.4867759999999999</v>
      </c>
      <c r="BK36" s="705">
        <v>2.4709129999999999</v>
      </c>
      <c r="BL36" s="705">
        <v>2.117286</v>
      </c>
      <c r="BM36" s="705">
        <v>2.398819</v>
      </c>
      <c r="BN36" s="705">
        <v>2.232084</v>
      </c>
      <c r="BO36" s="705">
        <v>2.301434</v>
      </c>
      <c r="BP36" s="705">
        <v>2.3073450000000002</v>
      </c>
      <c r="BQ36" s="705">
        <v>2.4050739999999999</v>
      </c>
      <c r="BR36" s="705">
        <v>2.3735889999999999</v>
      </c>
      <c r="BS36" s="705">
        <v>2.299096</v>
      </c>
      <c r="BT36" s="705">
        <v>2.2187060000000001</v>
      </c>
      <c r="BU36" s="705">
        <v>2.4057949999999999</v>
      </c>
      <c r="BV36" s="705">
        <v>2.4867759999999999</v>
      </c>
    </row>
    <row r="37" spans="1:74" ht="12" customHeight="1" x14ac:dyDescent="0.35">
      <c r="A37" s="663" t="s">
        <v>1311</v>
      </c>
      <c r="B37" s="661" t="s">
        <v>1060</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0.24919372000000001</v>
      </c>
      <c r="AN37" s="704">
        <v>0.23048569799999999</v>
      </c>
      <c r="AO37" s="704">
        <v>0.24567446100000001</v>
      </c>
      <c r="AP37" s="704">
        <v>0.22972975800000001</v>
      </c>
      <c r="AQ37" s="704">
        <v>0.23538236000000001</v>
      </c>
      <c r="AR37" s="704">
        <v>0.20963897400000001</v>
      </c>
      <c r="AS37" s="704">
        <v>0.22527582199999999</v>
      </c>
      <c r="AT37" s="704">
        <v>0.22371775999999999</v>
      </c>
      <c r="AU37" s="704">
        <v>0.205676367</v>
      </c>
      <c r="AV37" s="704">
        <v>0.22391787799999999</v>
      </c>
      <c r="AW37" s="704">
        <v>0.222812178</v>
      </c>
      <c r="AX37" s="704">
        <v>0.24196274400000001</v>
      </c>
      <c r="AY37" s="704">
        <v>0.249206343</v>
      </c>
      <c r="AZ37" s="704">
        <v>0.20305367899999999</v>
      </c>
      <c r="BA37" s="704">
        <v>0.239532562</v>
      </c>
      <c r="BB37" s="704">
        <v>0.22665147899999999</v>
      </c>
      <c r="BC37" s="704">
        <v>0.22007832899999999</v>
      </c>
      <c r="BD37" s="704">
        <v>0.19453348000000001</v>
      </c>
      <c r="BE37" s="704">
        <v>0.221248842</v>
      </c>
      <c r="BF37" s="704">
        <v>0.221301468</v>
      </c>
      <c r="BG37" s="704">
        <v>0.20567640000000001</v>
      </c>
      <c r="BH37" s="704">
        <v>0.2239179</v>
      </c>
      <c r="BI37" s="705">
        <v>0.22281219999999999</v>
      </c>
      <c r="BJ37" s="705">
        <v>0.2419627</v>
      </c>
      <c r="BK37" s="705">
        <v>0.24920629999999999</v>
      </c>
      <c r="BL37" s="705">
        <v>0.2030537</v>
      </c>
      <c r="BM37" s="705">
        <v>0.23953260000000001</v>
      </c>
      <c r="BN37" s="705">
        <v>0.22665150000000001</v>
      </c>
      <c r="BO37" s="705">
        <v>0.2200783</v>
      </c>
      <c r="BP37" s="705">
        <v>0.1945335</v>
      </c>
      <c r="BQ37" s="705">
        <v>0.2212488</v>
      </c>
      <c r="BR37" s="705">
        <v>0.22130150000000001</v>
      </c>
      <c r="BS37" s="705">
        <v>0.20567630000000001</v>
      </c>
      <c r="BT37" s="705">
        <v>0.2239177</v>
      </c>
      <c r="BU37" s="705">
        <v>0.22281219999999999</v>
      </c>
      <c r="BV37" s="705">
        <v>0.2419627</v>
      </c>
    </row>
    <row r="38" spans="1:74" ht="12" customHeight="1" x14ac:dyDescent="0.35">
      <c r="A38" s="663" t="s">
        <v>1312</v>
      </c>
      <c r="B38" s="661" t="s">
        <v>1061</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2.291875058</v>
      </c>
      <c r="AN38" s="704">
        <v>2.1410187299999999</v>
      </c>
      <c r="AO38" s="704">
        <v>2.2430387930000002</v>
      </c>
      <c r="AP38" s="704">
        <v>2.1445892419999999</v>
      </c>
      <c r="AQ38" s="704">
        <v>2.149504613</v>
      </c>
      <c r="AR38" s="704">
        <v>2.0816171689999998</v>
      </c>
      <c r="AS38" s="704">
        <v>2.1146203859999999</v>
      </c>
      <c r="AT38" s="704">
        <v>2.1438683049999998</v>
      </c>
      <c r="AU38" s="704">
        <v>2.0934192870000001</v>
      </c>
      <c r="AV38" s="704">
        <v>1.9947865259999999</v>
      </c>
      <c r="AW38" s="704">
        <v>2.1829831359999998</v>
      </c>
      <c r="AX38" s="704">
        <v>2.2448136779999999</v>
      </c>
      <c r="AY38" s="704">
        <v>2.2217070510000001</v>
      </c>
      <c r="AZ38" s="704">
        <v>1.914232438</v>
      </c>
      <c r="BA38" s="704">
        <v>2.159286764</v>
      </c>
      <c r="BB38" s="704">
        <v>2.0054329900000001</v>
      </c>
      <c r="BC38" s="704">
        <v>2.081356151</v>
      </c>
      <c r="BD38" s="704">
        <v>2.1128110869999999</v>
      </c>
      <c r="BE38" s="704">
        <v>2.1838247289999999</v>
      </c>
      <c r="BF38" s="704">
        <v>2.1522873840000001</v>
      </c>
      <c r="BG38" s="704">
        <v>2.0934189999999999</v>
      </c>
      <c r="BH38" s="704">
        <v>1.9947870000000001</v>
      </c>
      <c r="BI38" s="705">
        <v>2.1829830000000001</v>
      </c>
      <c r="BJ38" s="705">
        <v>2.2448139999999999</v>
      </c>
      <c r="BK38" s="705">
        <v>2.2217069999999999</v>
      </c>
      <c r="BL38" s="705">
        <v>1.9142319999999999</v>
      </c>
      <c r="BM38" s="705">
        <v>2.159287</v>
      </c>
      <c r="BN38" s="705">
        <v>2.005433</v>
      </c>
      <c r="BO38" s="705">
        <v>2.081356</v>
      </c>
      <c r="BP38" s="705">
        <v>2.1128110000000002</v>
      </c>
      <c r="BQ38" s="705">
        <v>2.1838250000000001</v>
      </c>
      <c r="BR38" s="705">
        <v>2.1522869999999998</v>
      </c>
      <c r="BS38" s="705">
        <v>2.0934200000000001</v>
      </c>
      <c r="BT38" s="705">
        <v>1.994788</v>
      </c>
      <c r="BU38" s="705">
        <v>2.1829830000000001</v>
      </c>
      <c r="BV38" s="705">
        <v>2.2448139999999999</v>
      </c>
    </row>
    <row r="39" spans="1:74" ht="12" customHeight="1" x14ac:dyDescent="0.35">
      <c r="A39" s="663" t="s">
        <v>1313</v>
      </c>
      <c r="B39" s="661" t="s">
        <v>1062</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0.10993132999999999</v>
      </c>
      <c r="AN39" s="704">
        <v>0.110609954</v>
      </c>
      <c r="AO39" s="704">
        <v>0.11191198300000001</v>
      </c>
      <c r="AP39" s="704">
        <v>0.110192076</v>
      </c>
      <c r="AQ39" s="704">
        <v>0.11752459899999999</v>
      </c>
      <c r="AR39" s="704">
        <v>0.108680112</v>
      </c>
      <c r="AS39" s="704">
        <v>0.104475286</v>
      </c>
      <c r="AT39" s="704">
        <v>9.6792506E-2</v>
      </c>
      <c r="AU39" s="704">
        <v>8.5751066000000001E-2</v>
      </c>
      <c r="AV39" s="704">
        <v>8.4093925E-2</v>
      </c>
      <c r="AW39" s="704">
        <v>9.5694688999999999E-2</v>
      </c>
      <c r="AX39" s="704">
        <v>0.105336737</v>
      </c>
      <c r="AY39" s="704">
        <v>0.112485291</v>
      </c>
      <c r="AZ39" s="704">
        <v>9.4115018999999994E-2</v>
      </c>
      <c r="BA39" s="704">
        <v>0.102519555</v>
      </c>
      <c r="BB39" s="704">
        <v>9.8993220000000007E-2</v>
      </c>
      <c r="BC39" s="704">
        <v>0.10100616699999999</v>
      </c>
      <c r="BD39" s="704">
        <v>9.6787025999999998E-2</v>
      </c>
      <c r="BE39" s="704">
        <v>9.7210065999999998E-2</v>
      </c>
      <c r="BF39" s="704">
        <v>9.6669484999999999E-2</v>
      </c>
      <c r="BG39" s="704">
        <v>8.5751099999999997E-2</v>
      </c>
      <c r="BH39" s="704">
        <v>8.4093899999999999E-2</v>
      </c>
      <c r="BI39" s="705">
        <v>9.5694699999999994E-2</v>
      </c>
      <c r="BJ39" s="705">
        <v>0.10533679999999999</v>
      </c>
      <c r="BK39" s="705">
        <v>0.1124853</v>
      </c>
      <c r="BL39" s="705">
        <v>9.4115000000000004E-2</v>
      </c>
      <c r="BM39" s="705">
        <v>0.1025196</v>
      </c>
      <c r="BN39" s="705">
        <v>9.8993200000000003E-2</v>
      </c>
      <c r="BO39" s="705">
        <v>0.1010062</v>
      </c>
      <c r="BP39" s="705">
        <v>9.6786999999999998E-2</v>
      </c>
      <c r="BQ39" s="705">
        <v>9.7210099999999994E-2</v>
      </c>
      <c r="BR39" s="705">
        <v>9.6669500000000005E-2</v>
      </c>
      <c r="BS39" s="705">
        <v>8.5750999999999994E-2</v>
      </c>
      <c r="BT39" s="705">
        <v>8.4093899999999999E-2</v>
      </c>
      <c r="BU39" s="705">
        <v>9.5694699999999994E-2</v>
      </c>
      <c r="BV39" s="705">
        <v>0.10533679999999999</v>
      </c>
    </row>
    <row r="40" spans="1:74" ht="12" customHeight="1" x14ac:dyDescent="0.35">
      <c r="A40" s="663" t="s">
        <v>1314</v>
      </c>
      <c r="B40" s="661" t="s">
        <v>1063</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4.1549948000000003E-2</v>
      </c>
      <c r="AN40" s="704">
        <v>4.9388039000000002E-2</v>
      </c>
      <c r="AO40" s="704">
        <v>5.9885191999999997E-2</v>
      </c>
      <c r="AP40" s="704">
        <v>7.3835450999999996E-2</v>
      </c>
      <c r="AQ40" s="704">
        <v>8.7912279999999995E-2</v>
      </c>
      <c r="AR40" s="704">
        <v>8.5727233999999999E-2</v>
      </c>
      <c r="AS40" s="704">
        <v>9.2135558000000006E-2</v>
      </c>
      <c r="AT40" s="704">
        <v>8.0075055000000006E-2</v>
      </c>
      <c r="AU40" s="704">
        <v>6.7530439999999997E-2</v>
      </c>
      <c r="AV40" s="704">
        <v>6.1960475000000001E-2</v>
      </c>
      <c r="AW40" s="704">
        <v>5.0357791999999998E-2</v>
      </c>
      <c r="AX40" s="704">
        <v>4.3073588000000003E-2</v>
      </c>
      <c r="AY40" s="704">
        <v>4.3198993999999998E-2</v>
      </c>
      <c r="AZ40" s="704">
        <v>4.9429920000000002E-2</v>
      </c>
      <c r="BA40" s="704">
        <v>7.5164898999999993E-2</v>
      </c>
      <c r="BB40" s="704">
        <v>8.5909438000000005E-2</v>
      </c>
      <c r="BC40" s="704">
        <v>9.6617120000000001E-2</v>
      </c>
      <c r="BD40" s="704">
        <v>8.8341129000000004E-2</v>
      </c>
      <c r="BE40" s="704">
        <v>8.7456580000000006E-2</v>
      </c>
      <c r="BF40" s="704">
        <v>9.0560173999999993E-2</v>
      </c>
      <c r="BG40" s="704">
        <v>8.2211800000000002E-2</v>
      </c>
      <c r="BH40" s="704">
        <v>8.0814700000000003E-2</v>
      </c>
      <c r="BI40" s="705">
        <v>7.3519699999999993E-2</v>
      </c>
      <c r="BJ40" s="705">
        <v>7.1016800000000005E-2</v>
      </c>
      <c r="BK40" s="705">
        <v>6.8459400000000004E-2</v>
      </c>
      <c r="BL40" s="705">
        <v>6.6635600000000003E-2</v>
      </c>
      <c r="BM40" s="705">
        <v>7.9749299999999995E-2</v>
      </c>
      <c r="BN40" s="705">
        <v>8.1606300000000007E-2</v>
      </c>
      <c r="BO40" s="705">
        <v>8.6030599999999999E-2</v>
      </c>
      <c r="BP40" s="705">
        <v>8.6459900000000006E-2</v>
      </c>
      <c r="BQ40" s="705">
        <v>8.6931099999999997E-2</v>
      </c>
      <c r="BR40" s="705">
        <v>8.6255399999999996E-2</v>
      </c>
      <c r="BS40" s="705">
        <v>7.9363299999999998E-2</v>
      </c>
      <c r="BT40" s="705">
        <v>7.6185199999999995E-2</v>
      </c>
      <c r="BU40" s="705">
        <v>6.7354499999999998E-2</v>
      </c>
      <c r="BV40" s="705">
        <v>6.4522099999999999E-2</v>
      </c>
    </row>
    <row r="41" spans="1:74" ht="12" customHeight="1" x14ac:dyDescent="0.35">
      <c r="A41" s="663" t="s">
        <v>1081</v>
      </c>
      <c r="B41" s="661" t="s">
        <v>1071</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2.3131439999999999</v>
      </c>
      <c r="AN41" s="704">
        <v>2.6242239999999999</v>
      </c>
      <c r="AO41" s="704">
        <v>3.4244750000000002</v>
      </c>
      <c r="AP41" s="704">
        <v>3.8168250000000001</v>
      </c>
      <c r="AQ41" s="704">
        <v>4.2686019999999996</v>
      </c>
      <c r="AR41" s="704">
        <v>4.270327</v>
      </c>
      <c r="AS41" s="704">
        <v>4.4070349999999996</v>
      </c>
      <c r="AT41" s="704">
        <v>4.2005379999999999</v>
      </c>
      <c r="AU41" s="704">
        <v>3.7235369999999999</v>
      </c>
      <c r="AV41" s="704">
        <v>3.3985059999999998</v>
      </c>
      <c r="AW41" s="704">
        <v>2.766839</v>
      </c>
      <c r="AX41" s="704">
        <v>2.5258850000000002</v>
      </c>
      <c r="AY41" s="704">
        <v>2.7488030000000001</v>
      </c>
      <c r="AZ41" s="704">
        <v>2.9392429999999998</v>
      </c>
      <c r="BA41" s="704">
        <v>4.0922549999999998</v>
      </c>
      <c r="BB41" s="704">
        <v>4.5931740000000003</v>
      </c>
      <c r="BC41" s="704">
        <v>5.0549270000000002</v>
      </c>
      <c r="BD41" s="704">
        <v>5.1217750000000004</v>
      </c>
      <c r="BE41" s="704">
        <v>5.2196199999999999</v>
      </c>
      <c r="BF41" s="704">
        <v>5.064279</v>
      </c>
      <c r="BG41" s="704">
        <v>4.5387690000000003</v>
      </c>
      <c r="BH41" s="704">
        <v>4.086932</v>
      </c>
      <c r="BI41" s="705">
        <v>3.2831169999999998</v>
      </c>
      <c r="BJ41" s="705">
        <v>3.0376319999999999</v>
      </c>
      <c r="BK41" s="705">
        <v>3.2598950000000002</v>
      </c>
      <c r="BL41" s="705">
        <v>3.6168200000000001</v>
      </c>
      <c r="BM41" s="705">
        <v>5.0207899999999999</v>
      </c>
      <c r="BN41" s="705">
        <v>5.6193330000000001</v>
      </c>
      <c r="BO41" s="705">
        <v>6.2104489999999997</v>
      </c>
      <c r="BP41" s="705">
        <v>6.3056080000000003</v>
      </c>
      <c r="BQ41" s="705">
        <v>6.5369260000000002</v>
      </c>
      <c r="BR41" s="705">
        <v>6.32456</v>
      </c>
      <c r="BS41" s="705">
        <v>5.6688879999999999</v>
      </c>
      <c r="BT41" s="705">
        <v>5.1011610000000003</v>
      </c>
      <c r="BU41" s="705">
        <v>4.1055739999999998</v>
      </c>
      <c r="BV41" s="705">
        <v>3.7942990000000001</v>
      </c>
    </row>
    <row r="42" spans="1:74" ht="12" customHeight="1" x14ac:dyDescent="0.35">
      <c r="A42" s="663" t="s">
        <v>1082</v>
      </c>
      <c r="B42" s="661" t="s">
        <v>1083</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1.385189</v>
      </c>
      <c r="AN42" s="704">
        <v>1.5782350000000001</v>
      </c>
      <c r="AO42" s="704">
        <v>2.0500699999999998</v>
      </c>
      <c r="AP42" s="704">
        <v>2.311194</v>
      </c>
      <c r="AQ42" s="704">
        <v>2.610757</v>
      </c>
      <c r="AR42" s="704">
        <v>2.6108189999999998</v>
      </c>
      <c r="AS42" s="704">
        <v>2.6813959999999999</v>
      </c>
      <c r="AT42" s="704">
        <v>2.5410020000000002</v>
      </c>
      <c r="AU42" s="704">
        <v>2.2427199999999998</v>
      </c>
      <c r="AV42" s="704">
        <v>2.0891760000000001</v>
      </c>
      <c r="AW42" s="704">
        <v>1.7314210000000001</v>
      </c>
      <c r="AX42" s="704">
        <v>1.538303</v>
      </c>
      <c r="AY42" s="704">
        <v>1.671368</v>
      </c>
      <c r="AZ42" s="704">
        <v>1.7740130000000001</v>
      </c>
      <c r="BA42" s="704">
        <v>2.491768</v>
      </c>
      <c r="BB42" s="704">
        <v>2.8243939999999998</v>
      </c>
      <c r="BC42" s="704">
        <v>3.1230639999999998</v>
      </c>
      <c r="BD42" s="704">
        <v>3.1727080000000001</v>
      </c>
      <c r="BE42" s="704">
        <v>3.2093039999999999</v>
      </c>
      <c r="BF42" s="704">
        <v>3.1271330000000002</v>
      </c>
      <c r="BG42" s="704">
        <v>2.7909820000000001</v>
      </c>
      <c r="BH42" s="704">
        <v>2.525725</v>
      </c>
      <c r="BI42" s="705">
        <v>2.0439379999999998</v>
      </c>
      <c r="BJ42" s="705">
        <v>1.868609</v>
      </c>
      <c r="BK42" s="705">
        <v>1.9992319999999999</v>
      </c>
      <c r="BL42" s="705">
        <v>2.2286380000000001</v>
      </c>
      <c r="BM42" s="705">
        <v>3.1314799999999998</v>
      </c>
      <c r="BN42" s="705">
        <v>3.539469</v>
      </c>
      <c r="BO42" s="705">
        <v>3.929859</v>
      </c>
      <c r="BP42" s="705">
        <v>4.0088939999999997</v>
      </c>
      <c r="BQ42" s="705">
        <v>4.1490030000000004</v>
      </c>
      <c r="BR42" s="705">
        <v>4.0246360000000001</v>
      </c>
      <c r="BS42" s="705">
        <v>3.5943830000000001</v>
      </c>
      <c r="BT42" s="705">
        <v>3.2490039999999998</v>
      </c>
      <c r="BU42" s="705">
        <v>2.6354639999999998</v>
      </c>
      <c r="BV42" s="705">
        <v>2.4067810000000001</v>
      </c>
    </row>
    <row r="43" spans="1:74" ht="12" customHeight="1" x14ac:dyDescent="0.35">
      <c r="A43" s="663" t="s">
        <v>1084</v>
      </c>
      <c r="B43" s="661" t="s">
        <v>1085</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0.73631590000000002</v>
      </c>
      <c r="AN43" s="704">
        <v>0.83411869999999999</v>
      </c>
      <c r="AO43" s="704">
        <v>1.0820909999999999</v>
      </c>
      <c r="AP43" s="704">
        <v>1.189295</v>
      </c>
      <c r="AQ43" s="704">
        <v>1.3091969999999999</v>
      </c>
      <c r="AR43" s="704">
        <v>1.305329</v>
      </c>
      <c r="AS43" s="704">
        <v>1.3560840000000001</v>
      </c>
      <c r="AT43" s="704">
        <v>1.301817</v>
      </c>
      <c r="AU43" s="704">
        <v>1.159246</v>
      </c>
      <c r="AV43" s="704">
        <v>1.0180450000000001</v>
      </c>
      <c r="AW43" s="704">
        <v>0.80899679999999996</v>
      </c>
      <c r="AX43" s="704">
        <v>0.78324329999999998</v>
      </c>
      <c r="AY43" s="704">
        <v>0.86140830000000002</v>
      </c>
      <c r="AZ43" s="704">
        <v>0.93452539999999995</v>
      </c>
      <c r="BA43" s="704">
        <v>1.2731380000000001</v>
      </c>
      <c r="BB43" s="704">
        <v>1.4125719999999999</v>
      </c>
      <c r="BC43" s="704">
        <v>1.5395460000000001</v>
      </c>
      <c r="BD43" s="704">
        <v>1.5550120000000001</v>
      </c>
      <c r="BE43" s="704">
        <v>1.6061179999999999</v>
      </c>
      <c r="BF43" s="704">
        <v>1.5446489999999999</v>
      </c>
      <c r="BG43" s="704">
        <v>1.392406</v>
      </c>
      <c r="BH43" s="704">
        <v>1.236739</v>
      </c>
      <c r="BI43" s="705">
        <v>0.98405299999999996</v>
      </c>
      <c r="BJ43" s="705">
        <v>0.93892359999999997</v>
      </c>
      <c r="BK43" s="705">
        <v>1.017353</v>
      </c>
      <c r="BL43" s="705">
        <v>1.1279680000000001</v>
      </c>
      <c r="BM43" s="705">
        <v>1.522929</v>
      </c>
      <c r="BN43" s="705">
        <v>1.682777</v>
      </c>
      <c r="BO43" s="705">
        <v>1.842414</v>
      </c>
      <c r="BP43" s="705">
        <v>1.8572299999999999</v>
      </c>
      <c r="BQ43" s="705">
        <v>1.933287</v>
      </c>
      <c r="BR43" s="705">
        <v>1.858555</v>
      </c>
      <c r="BS43" s="705">
        <v>1.6749849999999999</v>
      </c>
      <c r="BT43" s="705">
        <v>1.4874879999999999</v>
      </c>
      <c r="BU43" s="705">
        <v>1.1834709999999999</v>
      </c>
      <c r="BV43" s="705">
        <v>1.1290640000000001</v>
      </c>
    </row>
    <row r="44" spans="1:74" ht="12" customHeight="1" x14ac:dyDescent="0.35">
      <c r="A44" s="663" t="s">
        <v>1086</v>
      </c>
      <c r="B44" s="661" t="s">
        <v>1087</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0.19163920000000001</v>
      </c>
      <c r="AN44" s="704">
        <v>0.21187059999999999</v>
      </c>
      <c r="AO44" s="704">
        <v>0.29231439999999997</v>
      </c>
      <c r="AP44" s="704">
        <v>0.3163359</v>
      </c>
      <c r="AQ44" s="704">
        <v>0.34864780000000001</v>
      </c>
      <c r="AR44" s="704">
        <v>0.35417890000000002</v>
      </c>
      <c r="AS44" s="704">
        <v>0.36955440000000001</v>
      </c>
      <c r="AT44" s="704">
        <v>0.35771940000000002</v>
      </c>
      <c r="AU44" s="704">
        <v>0.3215712</v>
      </c>
      <c r="AV44" s="704">
        <v>0.29128490000000001</v>
      </c>
      <c r="AW44" s="704">
        <v>0.22642129999999999</v>
      </c>
      <c r="AX44" s="704">
        <v>0.20433879999999999</v>
      </c>
      <c r="AY44" s="704">
        <v>0.21602640000000001</v>
      </c>
      <c r="AZ44" s="704">
        <v>0.23070460000000001</v>
      </c>
      <c r="BA44" s="704">
        <v>0.32734859999999999</v>
      </c>
      <c r="BB44" s="704">
        <v>0.35620760000000001</v>
      </c>
      <c r="BC44" s="704">
        <v>0.39231729999999998</v>
      </c>
      <c r="BD44" s="704">
        <v>0.3940555</v>
      </c>
      <c r="BE44" s="704">
        <v>0.40419749999999999</v>
      </c>
      <c r="BF44" s="704">
        <v>0.3924975</v>
      </c>
      <c r="BG44" s="704">
        <v>0.35538150000000002</v>
      </c>
      <c r="BH44" s="704">
        <v>0.32446789999999998</v>
      </c>
      <c r="BI44" s="705">
        <v>0.25512600000000002</v>
      </c>
      <c r="BJ44" s="705">
        <v>0.23009930000000001</v>
      </c>
      <c r="BK44" s="705">
        <v>0.2433111</v>
      </c>
      <c r="BL44" s="705">
        <v>0.26021499999999997</v>
      </c>
      <c r="BM44" s="705">
        <v>0.36638110000000002</v>
      </c>
      <c r="BN44" s="705">
        <v>0.39708670000000001</v>
      </c>
      <c r="BO44" s="705">
        <v>0.4381756</v>
      </c>
      <c r="BP44" s="705">
        <v>0.43948389999999998</v>
      </c>
      <c r="BQ44" s="705">
        <v>0.45463599999999998</v>
      </c>
      <c r="BR44" s="705">
        <v>0.44136950000000003</v>
      </c>
      <c r="BS44" s="705">
        <v>0.39951959999999997</v>
      </c>
      <c r="BT44" s="705">
        <v>0.36466929999999997</v>
      </c>
      <c r="BU44" s="705">
        <v>0.28663810000000001</v>
      </c>
      <c r="BV44" s="705">
        <v>0.25845410000000002</v>
      </c>
    </row>
    <row r="45" spans="1:74" ht="12" customHeight="1" x14ac:dyDescent="0.35">
      <c r="A45" s="667" t="s">
        <v>1315</v>
      </c>
      <c r="B45" s="668" t="s">
        <v>1080</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2.7444421E-2</v>
      </c>
      <c r="AN45" s="706">
        <v>2.8878579000000001E-2</v>
      </c>
      <c r="AO45" s="706">
        <v>2.9640522999999998E-2</v>
      </c>
      <c r="AP45" s="706">
        <v>2.9855632999999999E-2</v>
      </c>
      <c r="AQ45" s="706">
        <v>2.6789016999999998E-2</v>
      </c>
      <c r="AR45" s="706">
        <v>7.8003295E-2</v>
      </c>
      <c r="AS45" s="706">
        <v>8.3477818999999995E-2</v>
      </c>
      <c r="AT45" s="706">
        <v>7.2587771999999995E-2</v>
      </c>
      <c r="AU45" s="706">
        <v>8.7071246000000005E-2</v>
      </c>
      <c r="AV45" s="706">
        <v>0.11046937699999999</v>
      </c>
      <c r="AW45" s="706">
        <v>0.12208041</v>
      </c>
      <c r="AX45" s="706">
        <v>0.132740993</v>
      </c>
      <c r="AY45" s="706">
        <v>0.10873540900000001</v>
      </c>
      <c r="AZ45" s="706">
        <v>0.11163284800000001</v>
      </c>
      <c r="BA45" s="706">
        <v>9.1342472999999993E-2</v>
      </c>
      <c r="BB45" s="706">
        <v>9.8766013E-2</v>
      </c>
      <c r="BC45" s="706">
        <v>7.8835004E-2</v>
      </c>
      <c r="BD45" s="706">
        <v>7.7340296000000003E-2</v>
      </c>
      <c r="BE45" s="706">
        <v>5.9583002000000003E-2</v>
      </c>
      <c r="BF45" s="706">
        <v>8.2712058000000005E-2</v>
      </c>
      <c r="BG45" s="706">
        <v>8.1843700000000005E-2</v>
      </c>
      <c r="BH45" s="706">
        <v>8.5038600000000006E-2</v>
      </c>
      <c r="BI45" s="707">
        <v>8.0251799999999998E-2</v>
      </c>
      <c r="BJ45" s="707">
        <v>7.9552800000000007E-2</v>
      </c>
      <c r="BK45" s="707">
        <v>7.7820299999999995E-2</v>
      </c>
      <c r="BL45" s="707">
        <v>6.8854200000000004E-2</v>
      </c>
      <c r="BM45" s="707">
        <v>7.5595899999999994E-2</v>
      </c>
      <c r="BN45" s="707">
        <v>7.2956599999999996E-2</v>
      </c>
      <c r="BO45" s="707">
        <v>7.2631100000000004E-2</v>
      </c>
      <c r="BP45" s="707">
        <v>6.8720699999999996E-2</v>
      </c>
      <c r="BQ45" s="707">
        <v>6.8080399999999999E-2</v>
      </c>
      <c r="BR45" s="707">
        <v>6.6902600000000007E-2</v>
      </c>
      <c r="BS45" s="707">
        <v>6.6784399999999994E-2</v>
      </c>
      <c r="BT45" s="707">
        <v>7.28351E-2</v>
      </c>
      <c r="BU45" s="707">
        <v>7.1820400000000006E-2</v>
      </c>
      <c r="BV45" s="707">
        <v>7.3629100000000003E-2</v>
      </c>
    </row>
    <row r="46" spans="1:74" ht="12" customHeight="1" x14ac:dyDescent="0.35">
      <c r="A46" s="669"/>
      <c r="B46" s="658" t="s">
        <v>1088</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9"/>
      <c r="BH46" s="670"/>
      <c r="BI46" s="670"/>
      <c r="BJ46" s="670"/>
      <c r="BK46" s="670"/>
      <c r="BL46" s="670"/>
      <c r="BM46" s="670"/>
      <c r="BN46" s="670"/>
      <c r="BO46" s="670"/>
      <c r="BP46" s="670"/>
      <c r="BQ46" s="670"/>
      <c r="BR46" s="670"/>
      <c r="BS46" s="670"/>
      <c r="BT46" s="670"/>
      <c r="BU46" s="670"/>
      <c r="BV46" s="670"/>
    </row>
    <row r="47" spans="1:74" ht="12" customHeight="1" x14ac:dyDescent="0.35">
      <c r="A47" s="669"/>
      <c r="B47" s="658" t="s">
        <v>1089</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 customHeight="1" x14ac:dyDescent="0.35">
      <c r="A48" s="669"/>
      <c r="B48" s="831" t="s">
        <v>1373</v>
      </c>
      <c r="C48" s="832"/>
      <c r="D48" s="832"/>
      <c r="E48" s="832"/>
      <c r="F48" s="832"/>
      <c r="G48" s="832"/>
      <c r="H48" s="832"/>
      <c r="I48" s="832"/>
      <c r="J48" s="832"/>
      <c r="K48" s="832"/>
      <c r="L48" s="832"/>
      <c r="M48" s="832"/>
      <c r="N48" s="832"/>
      <c r="O48" s="832"/>
      <c r="P48" s="832"/>
      <c r="Q48" s="832"/>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 customHeight="1" x14ac:dyDescent="0.35">
      <c r="A49" s="669"/>
      <c r="B49" s="832"/>
      <c r="C49" s="832"/>
      <c r="D49" s="832"/>
      <c r="E49" s="832"/>
      <c r="F49" s="832"/>
      <c r="G49" s="832"/>
      <c r="H49" s="832"/>
      <c r="I49" s="832"/>
      <c r="J49" s="832"/>
      <c r="K49" s="832"/>
      <c r="L49" s="832"/>
      <c r="M49" s="832"/>
      <c r="N49" s="832"/>
      <c r="O49" s="832"/>
      <c r="P49" s="832"/>
      <c r="Q49" s="832"/>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 customHeight="1" x14ac:dyDescent="0.35">
      <c r="A50" s="669"/>
      <c r="B50" s="658" t="s">
        <v>1090</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 customHeight="1" x14ac:dyDescent="0.35">
      <c r="A51" s="669"/>
      <c r="B51" s="762" t="s">
        <v>815</v>
      </c>
      <c r="C51" s="763"/>
      <c r="D51" s="763"/>
      <c r="E51" s="763"/>
      <c r="F51" s="763"/>
      <c r="G51" s="763"/>
      <c r="H51" s="763"/>
      <c r="I51" s="763"/>
      <c r="J51" s="763"/>
      <c r="K51" s="763"/>
      <c r="L51" s="763"/>
      <c r="M51" s="763"/>
      <c r="N51" s="763"/>
      <c r="O51" s="763"/>
      <c r="P51" s="763"/>
      <c r="Q51" s="763"/>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 customHeight="1" x14ac:dyDescent="0.35">
      <c r="A52" s="663"/>
      <c r="B52" s="833" t="str">
        <f>"Notes: "&amp;"EIA completed modeling and analysis for this report on " &amp;Dates!D2&amp;"."</f>
        <v>Notes: EIA completed modeling and analysis for this report on Thursday November 4, 2021.</v>
      </c>
      <c r="C52" s="763"/>
      <c r="D52" s="763"/>
      <c r="E52" s="763"/>
      <c r="F52" s="763"/>
      <c r="G52" s="763"/>
      <c r="H52" s="763"/>
      <c r="I52" s="763"/>
      <c r="J52" s="763"/>
      <c r="K52" s="763"/>
      <c r="L52" s="763"/>
      <c r="M52" s="763"/>
      <c r="N52" s="763"/>
      <c r="O52" s="763"/>
      <c r="P52" s="763"/>
      <c r="Q52" s="763"/>
    </row>
    <row r="53" spans="1:74" ht="12" customHeight="1" x14ac:dyDescent="0.35">
      <c r="A53" s="663"/>
      <c r="B53" s="756" t="s">
        <v>353</v>
      </c>
      <c r="C53" s="763"/>
      <c r="D53" s="763"/>
      <c r="E53" s="763"/>
      <c r="F53" s="763"/>
      <c r="G53" s="763"/>
      <c r="H53" s="763"/>
      <c r="I53" s="763"/>
      <c r="J53" s="763"/>
      <c r="K53" s="763"/>
      <c r="L53" s="763"/>
      <c r="M53" s="763"/>
      <c r="N53" s="763"/>
      <c r="O53" s="763"/>
      <c r="P53" s="763"/>
      <c r="Q53" s="763"/>
    </row>
    <row r="54" spans="1:74" ht="12" customHeight="1" x14ac:dyDescent="0.35">
      <c r="A54" s="663"/>
      <c r="B54" s="658" t="s">
        <v>1091</v>
      </c>
      <c r="C54" s="658"/>
      <c r="D54" s="658"/>
      <c r="E54" s="658"/>
      <c r="F54" s="658"/>
      <c r="G54" s="658"/>
      <c r="H54" s="658"/>
      <c r="I54" s="658"/>
      <c r="J54" s="658"/>
      <c r="K54" s="658"/>
      <c r="L54" s="658"/>
      <c r="M54" s="658"/>
      <c r="N54" s="658"/>
      <c r="O54" s="658"/>
      <c r="P54" s="658"/>
      <c r="Q54" s="658"/>
    </row>
    <row r="55" spans="1:74" ht="12" customHeight="1" x14ac:dyDescent="0.35">
      <c r="A55" s="663"/>
      <c r="B55" s="658" t="s">
        <v>838</v>
      </c>
      <c r="C55" s="658"/>
      <c r="D55" s="658"/>
      <c r="E55" s="658"/>
      <c r="F55" s="658"/>
      <c r="G55" s="658"/>
      <c r="H55" s="658"/>
      <c r="I55" s="658"/>
      <c r="J55" s="658"/>
      <c r="K55" s="658"/>
      <c r="L55" s="658"/>
      <c r="M55" s="658"/>
      <c r="N55" s="658"/>
      <c r="O55" s="658"/>
      <c r="P55" s="658"/>
      <c r="Q55" s="658"/>
    </row>
    <row r="56" spans="1:74" ht="12" customHeight="1" x14ac:dyDescent="0.35">
      <c r="A56" s="663"/>
      <c r="B56" s="771" t="s">
        <v>1380</v>
      </c>
      <c r="C56" s="742"/>
      <c r="D56" s="742"/>
      <c r="E56" s="742"/>
      <c r="F56" s="742"/>
      <c r="G56" s="742"/>
      <c r="H56" s="742"/>
      <c r="I56" s="742"/>
      <c r="J56" s="742"/>
      <c r="K56" s="742"/>
      <c r="L56" s="742"/>
      <c r="M56" s="742"/>
      <c r="N56" s="742"/>
      <c r="O56" s="742"/>
      <c r="P56" s="742"/>
      <c r="Q56" s="742"/>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B5" transitionEvaluation="1" transitionEntry="1" codeName="Sheet6">
    <pageSetUpPr fitToPage="1"/>
  </sheetPr>
  <dimension ref="A1:BV160"/>
  <sheetViews>
    <sheetView showGridLines="0" workbookViewId="0">
      <pane xSplit="2" ySplit="4" topLeftCell="BB5" activePane="bottomRight" state="frozen"/>
      <selection activeCell="BF1" sqref="BF1"/>
      <selection pane="topRight" activeCell="BF1" sqref="BF1"/>
      <selection pane="bottomLeft" activeCell="BF1" sqref="BF1"/>
      <selection pane="bottomRight" activeCell="B2" sqref="B2"/>
    </sheetView>
  </sheetViews>
  <sheetFormatPr defaultColWidth="9.6328125" defaultRowHeight="10.5" x14ac:dyDescent="0.25"/>
  <cols>
    <col min="1" max="1" width="8.36328125" style="135" customWidth="1"/>
    <col min="2" max="2" width="42.6328125" style="135" customWidth="1"/>
    <col min="3" max="50" width="7.36328125" style="135" customWidth="1"/>
    <col min="51" max="55" width="7.36328125" style="328" customWidth="1"/>
    <col min="56" max="58" width="7.36328125" style="634" customWidth="1"/>
    <col min="59" max="62" width="7.36328125" style="328" customWidth="1"/>
    <col min="63" max="74" width="7.36328125" style="135" customWidth="1"/>
    <col min="75" max="16384" width="9.6328125" style="135"/>
  </cols>
  <sheetData>
    <row r="1" spans="1:74" ht="13.25" customHeight="1" x14ac:dyDescent="0.3">
      <c r="A1" s="766" t="s">
        <v>798</v>
      </c>
      <c r="B1" s="837" t="s">
        <v>1112</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252"/>
    </row>
    <row r="2" spans="1:74" s="47"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5"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559</v>
      </c>
      <c r="B7" s="39" t="s">
        <v>1108</v>
      </c>
      <c r="C7" s="232">
        <v>17866.214444000001</v>
      </c>
      <c r="D7" s="232">
        <v>17896.026110999999</v>
      </c>
      <c r="E7" s="232">
        <v>17927.628444000002</v>
      </c>
      <c r="F7" s="232">
        <v>17959.076407</v>
      </c>
      <c r="G7" s="232">
        <v>17995.718852000002</v>
      </c>
      <c r="H7" s="232">
        <v>18035.610741</v>
      </c>
      <c r="I7" s="232">
        <v>18077.005407000001</v>
      </c>
      <c r="J7" s="232">
        <v>18124.706184999999</v>
      </c>
      <c r="K7" s="232">
        <v>18176.966407</v>
      </c>
      <c r="L7" s="232">
        <v>18244.440444</v>
      </c>
      <c r="M7" s="232">
        <v>18297.828777999999</v>
      </c>
      <c r="N7" s="232">
        <v>18347.785778000001</v>
      </c>
      <c r="O7" s="232">
        <v>18387.637814999998</v>
      </c>
      <c r="P7" s="232">
        <v>18435.737369999999</v>
      </c>
      <c r="Q7" s="232">
        <v>18485.410814999999</v>
      </c>
      <c r="R7" s="232">
        <v>18548.259925999999</v>
      </c>
      <c r="S7" s="232">
        <v>18592.379815</v>
      </c>
      <c r="T7" s="232">
        <v>18629.372259</v>
      </c>
      <c r="U7" s="232">
        <v>18656.832222000001</v>
      </c>
      <c r="V7" s="232">
        <v>18681.373555999999</v>
      </c>
      <c r="W7" s="232">
        <v>18700.591221999999</v>
      </c>
      <c r="X7" s="232">
        <v>18696.982259</v>
      </c>
      <c r="Y7" s="232">
        <v>18718.679815</v>
      </c>
      <c r="Z7" s="232">
        <v>18748.180926000001</v>
      </c>
      <c r="AA7" s="232">
        <v>18790.346777999999</v>
      </c>
      <c r="AB7" s="232">
        <v>18831.809110999999</v>
      </c>
      <c r="AC7" s="232">
        <v>18877.429111000001</v>
      </c>
      <c r="AD7" s="232">
        <v>18935.595963</v>
      </c>
      <c r="AE7" s="232">
        <v>18983.239407000001</v>
      </c>
      <c r="AF7" s="232">
        <v>19028.748629999998</v>
      </c>
      <c r="AG7" s="232">
        <v>19075.273259000001</v>
      </c>
      <c r="AH7" s="232">
        <v>19114.151815000001</v>
      </c>
      <c r="AI7" s="232">
        <v>19148.533926</v>
      </c>
      <c r="AJ7" s="232">
        <v>19222.791000000001</v>
      </c>
      <c r="AK7" s="232">
        <v>19214.901666999998</v>
      </c>
      <c r="AL7" s="232">
        <v>19169.237333000001</v>
      </c>
      <c r="AM7" s="232">
        <v>19249.278592999999</v>
      </c>
      <c r="AN7" s="232">
        <v>19005.453815000001</v>
      </c>
      <c r="AO7" s="232">
        <v>18601.243592999999</v>
      </c>
      <c r="AP7" s="232">
        <v>17378.896074</v>
      </c>
      <c r="AQ7" s="232">
        <v>17147.228852</v>
      </c>
      <c r="AR7" s="232">
        <v>17248.490074000001</v>
      </c>
      <c r="AS7" s="232">
        <v>18288.890259</v>
      </c>
      <c r="AT7" s="232">
        <v>18601.350481000001</v>
      </c>
      <c r="AU7" s="232">
        <v>18792.081258999999</v>
      </c>
      <c r="AV7" s="232">
        <v>18686.795481000001</v>
      </c>
      <c r="AW7" s="232">
        <v>18764.782704000001</v>
      </c>
      <c r="AX7" s="232">
        <v>18851.755815</v>
      </c>
      <c r="AY7" s="232">
        <v>18956.025184999999</v>
      </c>
      <c r="AZ7" s="232">
        <v>19054.737295999999</v>
      </c>
      <c r="BA7" s="232">
        <v>19156.202518999999</v>
      </c>
      <c r="BB7" s="232">
        <v>19260.420851999999</v>
      </c>
      <c r="BC7" s="232">
        <v>19367.392296000002</v>
      </c>
      <c r="BD7" s="232">
        <v>19477.116851999999</v>
      </c>
      <c r="BE7" s="232">
        <v>19384.547037</v>
      </c>
      <c r="BF7" s="232">
        <v>19423.969259000001</v>
      </c>
      <c r="BG7" s="232">
        <v>19482.173704000001</v>
      </c>
      <c r="BH7" s="232">
        <v>19586.025556000001</v>
      </c>
      <c r="BI7" s="305">
        <v>19661.650000000001</v>
      </c>
      <c r="BJ7" s="305">
        <v>19735.900000000001</v>
      </c>
      <c r="BK7" s="305">
        <v>19806.63</v>
      </c>
      <c r="BL7" s="305">
        <v>19879.77</v>
      </c>
      <c r="BM7" s="305">
        <v>19953.16</v>
      </c>
      <c r="BN7" s="305">
        <v>20030.37</v>
      </c>
      <c r="BO7" s="305">
        <v>20101.599999999999</v>
      </c>
      <c r="BP7" s="305">
        <v>20170.400000000001</v>
      </c>
      <c r="BQ7" s="305">
        <v>20238.87</v>
      </c>
      <c r="BR7" s="305">
        <v>20301.27</v>
      </c>
      <c r="BS7" s="305">
        <v>20359.68</v>
      </c>
      <c r="BT7" s="305">
        <v>20412.82</v>
      </c>
      <c r="BU7" s="305">
        <v>20464.22</v>
      </c>
      <c r="BV7" s="305">
        <v>20512.59</v>
      </c>
    </row>
    <row r="8" spans="1:74" ht="11.15" customHeight="1" x14ac:dyDescent="0.25">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305"/>
      <c r="BJ8" s="305"/>
      <c r="BK8" s="305"/>
      <c r="BL8" s="305"/>
      <c r="BM8" s="305"/>
      <c r="BN8" s="305"/>
      <c r="BO8" s="305"/>
      <c r="BP8" s="305"/>
      <c r="BQ8" s="305"/>
      <c r="BR8" s="305"/>
      <c r="BS8" s="305"/>
      <c r="BT8" s="305"/>
      <c r="BU8" s="305"/>
      <c r="BV8" s="305"/>
    </row>
    <row r="9" spans="1:74" ht="11.15" customHeight="1" x14ac:dyDescent="0.25">
      <c r="A9" s="140" t="s">
        <v>821</v>
      </c>
      <c r="B9" s="39" t="s">
        <v>1108</v>
      </c>
      <c r="C9" s="232">
        <v>12347.6</v>
      </c>
      <c r="D9" s="232">
        <v>12355.4</v>
      </c>
      <c r="E9" s="232">
        <v>12413.8</v>
      </c>
      <c r="F9" s="232">
        <v>12416.5</v>
      </c>
      <c r="G9" s="232">
        <v>12420.9</v>
      </c>
      <c r="H9" s="232">
        <v>12452.8</v>
      </c>
      <c r="I9" s="232">
        <v>12470.1</v>
      </c>
      <c r="J9" s="232">
        <v>12483.5</v>
      </c>
      <c r="K9" s="232">
        <v>12547.7</v>
      </c>
      <c r="L9" s="232">
        <v>12555.2</v>
      </c>
      <c r="M9" s="232">
        <v>12627.6</v>
      </c>
      <c r="N9" s="232">
        <v>12713.2</v>
      </c>
      <c r="O9" s="232">
        <v>12687.7</v>
      </c>
      <c r="P9" s="232">
        <v>12696.1</v>
      </c>
      <c r="Q9" s="232">
        <v>12739.1</v>
      </c>
      <c r="R9" s="232">
        <v>12786</v>
      </c>
      <c r="S9" s="232">
        <v>12821</v>
      </c>
      <c r="T9" s="232">
        <v>12842.2</v>
      </c>
      <c r="U9" s="232">
        <v>12878</v>
      </c>
      <c r="V9" s="232">
        <v>12918.1</v>
      </c>
      <c r="W9" s="232">
        <v>12905.7</v>
      </c>
      <c r="X9" s="232">
        <v>12960.5</v>
      </c>
      <c r="Y9" s="232">
        <v>13014</v>
      </c>
      <c r="Z9" s="232">
        <v>12892</v>
      </c>
      <c r="AA9" s="232">
        <v>12948.5</v>
      </c>
      <c r="AB9" s="232">
        <v>12948.2</v>
      </c>
      <c r="AC9" s="232">
        <v>13028.8</v>
      </c>
      <c r="AD9" s="232">
        <v>13055.6</v>
      </c>
      <c r="AE9" s="232">
        <v>13086.5</v>
      </c>
      <c r="AF9" s="232">
        <v>13124.2</v>
      </c>
      <c r="AG9" s="232">
        <v>13161.9</v>
      </c>
      <c r="AH9" s="232">
        <v>13199.4</v>
      </c>
      <c r="AI9" s="232">
        <v>13215.4</v>
      </c>
      <c r="AJ9" s="232">
        <v>13223.1</v>
      </c>
      <c r="AK9" s="232">
        <v>13266.6</v>
      </c>
      <c r="AL9" s="232">
        <v>13257.2</v>
      </c>
      <c r="AM9" s="232">
        <v>13307.3</v>
      </c>
      <c r="AN9" s="232">
        <v>13313.2</v>
      </c>
      <c r="AO9" s="232">
        <v>12422.9</v>
      </c>
      <c r="AP9" s="232">
        <v>10910.6</v>
      </c>
      <c r="AQ9" s="232">
        <v>11833</v>
      </c>
      <c r="AR9" s="232">
        <v>12525.6</v>
      </c>
      <c r="AS9" s="232">
        <v>12706.4</v>
      </c>
      <c r="AT9" s="232">
        <v>12793.5</v>
      </c>
      <c r="AU9" s="232">
        <v>12962.5</v>
      </c>
      <c r="AV9" s="232">
        <v>13015.6</v>
      </c>
      <c r="AW9" s="232">
        <v>12943.5</v>
      </c>
      <c r="AX9" s="232">
        <v>12824.6</v>
      </c>
      <c r="AY9" s="232">
        <v>13201.3</v>
      </c>
      <c r="AZ9" s="232">
        <v>13025.4</v>
      </c>
      <c r="BA9" s="232">
        <v>13621.3</v>
      </c>
      <c r="BB9" s="232">
        <v>13684</v>
      </c>
      <c r="BC9" s="232">
        <v>13616.2</v>
      </c>
      <c r="BD9" s="232">
        <v>13696.6</v>
      </c>
      <c r="BE9" s="232">
        <v>13633.3</v>
      </c>
      <c r="BF9" s="232">
        <v>13691</v>
      </c>
      <c r="BG9" s="232">
        <v>13705.044814999999</v>
      </c>
      <c r="BH9" s="232">
        <v>13787.484444</v>
      </c>
      <c r="BI9" s="305">
        <v>13831.79</v>
      </c>
      <c r="BJ9" s="305">
        <v>13868.95</v>
      </c>
      <c r="BK9" s="305">
        <v>13888.56</v>
      </c>
      <c r="BL9" s="305">
        <v>13919.25</v>
      </c>
      <c r="BM9" s="305">
        <v>13950.6</v>
      </c>
      <c r="BN9" s="305">
        <v>13984.01</v>
      </c>
      <c r="BO9" s="305">
        <v>14015.66</v>
      </c>
      <c r="BP9" s="305">
        <v>14046.95</v>
      </c>
      <c r="BQ9" s="305">
        <v>14078.19</v>
      </c>
      <c r="BR9" s="305">
        <v>14108.49</v>
      </c>
      <c r="BS9" s="305">
        <v>14138.19</v>
      </c>
      <c r="BT9" s="305">
        <v>14167.2</v>
      </c>
      <c r="BU9" s="305">
        <v>14195.72</v>
      </c>
      <c r="BV9" s="305">
        <v>14223.67</v>
      </c>
    </row>
    <row r="10" spans="1:74" ht="11.15" customHeight="1" x14ac:dyDescent="0.25">
      <c r="A10" s="140"/>
      <c r="B10" s="686" t="s">
        <v>1113</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323"/>
      <c r="BJ10" s="323"/>
      <c r="BK10" s="323"/>
      <c r="BL10" s="323"/>
      <c r="BM10" s="323"/>
      <c r="BN10" s="323"/>
      <c r="BO10" s="323"/>
      <c r="BP10" s="323"/>
      <c r="BQ10" s="323"/>
      <c r="BR10" s="323"/>
      <c r="BS10" s="323"/>
      <c r="BT10" s="323"/>
      <c r="BU10" s="323"/>
      <c r="BV10" s="323"/>
    </row>
    <row r="11" spans="1:74" ht="11.15" customHeight="1" x14ac:dyDescent="0.25">
      <c r="A11" s="140" t="s">
        <v>573</v>
      </c>
      <c r="B11" s="39" t="s">
        <v>1108</v>
      </c>
      <c r="C11" s="232">
        <v>3111.4549630000001</v>
      </c>
      <c r="D11" s="232">
        <v>3125.4407406999999</v>
      </c>
      <c r="E11" s="232">
        <v>3137.3392963000001</v>
      </c>
      <c r="F11" s="232">
        <v>3148.1458889</v>
      </c>
      <c r="G11" s="232">
        <v>3155.1235556000001</v>
      </c>
      <c r="H11" s="232">
        <v>3159.2675555999999</v>
      </c>
      <c r="I11" s="232">
        <v>3148.1715184999998</v>
      </c>
      <c r="J11" s="232">
        <v>3155.9529630000002</v>
      </c>
      <c r="K11" s="232">
        <v>3170.2055184999999</v>
      </c>
      <c r="L11" s="232">
        <v>3200.9263704</v>
      </c>
      <c r="M11" s="232">
        <v>3220.6232593</v>
      </c>
      <c r="N11" s="232">
        <v>3239.2933704000002</v>
      </c>
      <c r="O11" s="232">
        <v>3256.2928519000002</v>
      </c>
      <c r="P11" s="232">
        <v>3273.3922963</v>
      </c>
      <c r="Q11" s="232">
        <v>3289.9478518999999</v>
      </c>
      <c r="R11" s="232">
        <v>3311.3635184999998</v>
      </c>
      <c r="S11" s="232">
        <v>3322.7782963</v>
      </c>
      <c r="T11" s="232">
        <v>3329.5961852</v>
      </c>
      <c r="U11" s="232">
        <v>3324.4961481</v>
      </c>
      <c r="V11" s="232">
        <v>3327.6110370000001</v>
      </c>
      <c r="W11" s="232">
        <v>3331.6198147999999</v>
      </c>
      <c r="X11" s="232">
        <v>3335.4192222000001</v>
      </c>
      <c r="Y11" s="232">
        <v>3342.0432221999999</v>
      </c>
      <c r="Z11" s="232">
        <v>3350.3885556</v>
      </c>
      <c r="AA11" s="232">
        <v>3359.7571481</v>
      </c>
      <c r="AB11" s="232">
        <v>3372.0687036999998</v>
      </c>
      <c r="AC11" s="232">
        <v>3386.6251480999999</v>
      </c>
      <c r="AD11" s="232">
        <v>3410.0269259000002</v>
      </c>
      <c r="AE11" s="232">
        <v>3424.1228148</v>
      </c>
      <c r="AF11" s="232">
        <v>3435.5132592999998</v>
      </c>
      <c r="AG11" s="232">
        <v>3445.8407778000001</v>
      </c>
      <c r="AH11" s="232">
        <v>3450.5884443999998</v>
      </c>
      <c r="AI11" s="232">
        <v>3451.3987778000001</v>
      </c>
      <c r="AJ11" s="232">
        <v>3444.6433333</v>
      </c>
      <c r="AK11" s="232">
        <v>3440.3003333000001</v>
      </c>
      <c r="AL11" s="232">
        <v>3434.7413333</v>
      </c>
      <c r="AM11" s="232">
        <v>3467.275963</v>
      </c>
      <c r="AN11" s="232">
        <v>3429.8027407</v>
      </c>
      <c r="AO11" s="232">
        <v>3361.6312963</v>
      </c>
      <c r="AP11" s="232">
        <v>3148.9127407000001</v>
      </c>
      <c r="AQ11" s="232">
        <v>3104.7315185000002</v>
      </c>
      <c r="AR11" s="232">
        <v>3115.2387407000001</v>
      </c>
      <c r="AS11" s="232">
        <v>3261.8704074000002</v>
      </c>
      <c r="AT11" s="232">
        <v>3320.6775185000001</v>
      </c>
      <c r="AU11" s="232">
        <v>3373.0960740999999</v>
      </c>
      <c r="AV11" s="232">
        <v>3415.1482962999999</v>
      </c>
      <c r="AW11" s="232">
        <v>3457.7730741</v>
      </c>
      <c r="AX11" s="232">
        <v>3496.9926295999999</v>
      </c>
      <c r="AY11" s="232">
        <v>3539.9056295999999</v>
      </c>
      <c r="AZ11" s="232">
        <v>3566.9907407000001</v>
      </c>
      <c r="BA11" s="232">
        <v>3585.3466296000001</v>
      </c>
      <c r="BB11" s="232">
        <v>3594.9732963000001</v>
      </c>
      <c r="BC11" s="232">
        <v>3595.8707407000002</v>
      </c>
      <c r="BD11" s="232">
        <v>3588.038963</v>
      </c>
      <c r="BE11" s="232">
        <v>3573.5931480999998</v>
      </c>
      <c r="BF11" s="232">
        <v>3571.1990369999999</v>
      </c>
      <c r="BG11" s="232">
        <v>3573.1788148000001</v>
      </c>
      <c r="BH11" s="232">
        <v>3582.0166296000002</v>
      </c>
      <c r="BI11" s="305">
        <v>3590.8809999999999</v>
      </c>
      <c r="BJ11" s="305">
        <v>3602.2559999999999</v>
      </c>
      <c r="BK11" s="305">
        <v>3620.5140000000001</v>
      </c>
      <c r="BL11" s="305">
        <v>3633.6320000000001</v>
      </c>
      <c r="BM11" s="305">
        <v>3645.982</v>
      </c>
      <c r="BN11" s="305">
        <v>3656.8989999999999</v>
      </c>
      <c r="BO11" s="305">
        <v>3668.2130000000002</v>
      </c>
      <c r="BP11" s="305">
        <v>3679.26</v>
      </c>
      <c r="BQ11" s="305">
        <v>3689.9009999999998</v>
      </c>
      <c r="BR11" s="305">
        <v>3700.5160000000001</v>
      </c>
      <c r="BS11" s="305">
        <v>3710.9659999999999</v>
      </c>
      <c r="BT11" s="305">
        <v>3721.7959999999998</v>
      </c>
      <c r="BU11" s="305">
        <v>3731.51</v>
      </c>
      <c r="BV11" s="305">
        <v>3740.6509999999998</v>
      </c>
    </row>
    <row r="12" spans="1:74" ht="11.15" customHeight="1" x14ac:dyDescent="0.25">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304"/>
      <c r="BJ12" s="304"/>
      <c r="BK12" s="304"/>
      <c r="BL12" s="304"/>
      <c r="BM12" s="304"/>
      <c r="BN12" s="304"/>
      <c r="BO12" s="304"/>
      <c r="BP12" s="304"/>
      <c r="BQ12" s="304"/>
      <c r="BR12" s="304"/>
      <c r="BS12" s="304"/>
      <c r="BT12" s="304"/>
      <c r="BU12" s="304"/>
      <c r="BV12" s="304"/>
    </row>
    <row r="13" spans="1:74" ht="11.15" customHeight="1" x14ac:dyDescent="0.25">
      <c r="A13" s="140" t="s">
        <v>579</v>
      </c>
      <c r="B13" s="39" t="s">
        <v>1108</v>
      </c>
      <c r="C13" s="560">
        <v>2.9778888888999999</v>
      </c>
      <c r="D13" s="560">
        <v>-7.8111111110999998</v>
      </c>
      <c r="E13" s="560">
        <v>-8.9397777777999998</v>
      </c>
      <c r="F13" s="560">
        <v>10.619888889</v>
      </c>
      <c r="G13" s="560">
        <v>20.540888889000001</v>
      </c>
      <c r="H13" s="560">
        <v>31.851222222000001</v>
      </c>
      <c r="I13" s="560">
        <v>54.516518519000002</v>
      </c>
      <c r="J13" s="560">
        <v>61.131296296000002</v>
      </c>
      <c r="K13" s="560">
        <v>61.661185185000001</v>
      </c>
      <c r="L13" s="560">
        <v>45.018333333000001</v>
      </c>
      <c r="M13" s="560">
        <v>41.694333333000003</v>
      </c>
      <c r="N13" s="560">
        <v>40.601333332999999</v>
      </c>
      <c r="O13" s="560">
        <v>48.421259259000003</v>
      </c>
      <c r="P13" s="560">
        <v>46.778814814999997</v>
      </c>
      <c r="Q13" s="560">
        <v>42.355925925999998</v>
      </c>
      <c r="R13" s="560">
        <v>20.411703704000001</v>
      </c>
      <c r="S13" s="560">
        <v>21.483592593000001</v>
      </c>
      <c r="T13" s="560">
        <v>30.830703704000001</v>
      </c>
      <c r="U13" s="560">
        <v>65.754962962999997</v>
      </c>
      <c r="V13" s="560">
        <v>78.676074073999999</v>
      </c>
      <c r="W13" s="560">
        <v>86.895962963000002</v>
      </c>
      <c r="X13" s="560">
        <v>81.144555556</v>
      </c>
      <c r="Y13" s="560">
        <v>86.914555555999996</v>
      </c>
      <c r="Z13" s="560">
        <v>94.935888888999997</v>
      </c>
      <c r="AA13" s="560">
        <v>117.22855556</v>
      </c>
      <c r="AB13" s="560">
        <v>120.73755556</v>
      </c>
      <c r="AC13" s="560">
        <v>117.48288889</v>
      </c>
      <c r="AD13" s="560">
        <v>97.168111111000002</v>
      </c>
      <c r="AE13" s="560">
        <v>88.108444444</v>
      </c>
      <c r="AF13" s="560">
        <v>80.007444444000001</v>
      </c>
      <c r="AG13" s="560">
        <v>77.844222221999999</v>
      </c>
      <c r="AH13" s="560">
        <v>67.926222222000007</v>
      </c>
      <c r="AI13" s="560">
        <v>55.232555556000001</v>
      </c>
      <c r="AJ13" s="560">
        <v>35.288851852000001</v>
      </c>
      <c r="AK13" s="560">
        <v>20.39962963</v>
      </c>
      <c r="AL13" s="560">
        <v>6.0905185184999997</v>
      </c>
      <c r="AM13" s="560">
        <v>26.935888889000001</v>
      </c>
      <c r="AN13" s="560">
        <v>-12.143777778</v>
      </c>
      <c r="AO13" s="560">
        <v>-76.574111110999993</v>
      </c>
      <c r="AP13" s="560">
        <v>-285.23688888999999</v>
      </c>
      <c r="AQ13" s="560">
        <v>-311.20722222000001</v>
      </c>
      <c r="AR13" s="560">
        <v>-273.36688888999998</v>
      </c>
      <c r="AS13" s="560">
        <v>-47.714259259000002</v>
      </c>
      <c r="AT13" s="560">
        <v>24.746185185000002</v>
      </c>
      <c r="AU13" s="560">
        <v>68.016074074000002</v>
      </c>
      <c r="AV13" s="560">
        <v>71.876000000000005</v>
      </c>
      <c r="AW13" s="560">
        <v>64.429333333000002</v>
      </c>
      <c r="AX13" s="560">
        <v>35.456666667</v>
      </c>
      <c r="AY13" s="560">
        <v>-54.324962962999997</v>
      </c>
      <c r="AZ13" s="560">
        <v>-96.887407406999998</v>
      </c>
      <c r="BA13" s="560">
        <v>-131.51362963</v>
      </c>
      <c r="BB13" s="560">
        <v>-158.20362962999999</v>
      </c>
      <c r="BC13" s="560">
        <v>-176.95740741</v>
      </c>
      <c r="BD13" s="560">
        <v>-187.77496296000001</v>
      </c>
      <c r="BE13" s="560">
        <v>-108.55277259</v>
      </c>
      <c r="BF13" s="560">
        <v>-86.172251481000004</v>
      </c>
      <c r="BG13" s="560">
        <v>-70.091185925999994</v>
      </c>
      <c r="BH13" s="560">
        <v>-74.791101851999997</v>
      </c>
      <c r="BI13" s="561">
        <v>-60.447802963000001</v>
      </c>
      <c r="BJ13" s="561">
        <v>-41.542815185000002</v>
      </c>
      <c r="BK13" s="561">
        <v>-12.436611110999999</v>
      </c>
      <c r="BL13" s="561">
        <v>11.362108889</v>
      </c>
      <c r="BM13" s="561">
        <v>35.492872222000003</v>
      </c>
      <c r="BN13" s="561">
        <v>62.430274443999998</v>
      </c>
      <c r="BO13" s="561">
        <v>85.369177777999994</v>
      </c>
      <c r="BP13" s="561">
        <v>106.78417777999999</v>
      </c>
      <c r="BQ13" s="561">
        <v>128.10509074000001</v>
      </c>
      <c r="BR13" s="561">
        <v>145.39992185</v>
      </c>
      <c r="BS13" s="561">
        <v>160.09848740999999</v>
      </c>
      <c r="BT13" s="561">
        <v>171.90453704000001</v>
      </c>
      <c r="BU13" s="561">
        <v>181.63275926</v>
      </c>
      <c r="BV13" s="561">
        <v>188.9869037</v>
      </c>
    </row>
    <row r="14" spans="1:74" ht="11.15" customHeight="1" x14ac:dyDescent="0.25">
      <c r="A14" s="140"/>
      <c r="B14" s="141" t="s">
        <v>917</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324"/>
      <c r="BJ14" s="324"/>
      <c r="BK14" s="324"/>
      <c r="BL14" s="324"/>
      <c r="BM14" s="324"/>
      <c r="BN14" s="324"/>
      <c r="BO14" s="324"/>
      <c r="BP14" s="324"/>
      <c r="BQ14" s="324"/>
      <c r="BR14" s="324"/>
      <c r="BS14" s="324"/>
      <c r="BT14" s="324"/>
      <c r="BU14" s="324"/>
      <c r="BV14" s="324"/>
    </row>
    <row r="15" spans="1:74" ht="11.15" customHeight="1" x14ac:dyDescent="0.25">
      <c r="A15" s="140" t="s">
        <v>919</v>
      </c>
      <c r="B15" s="39" t="s">
        <v>1108</v>
      </c>
      <c r="C15" s="232">
        <v>3153.6704814999998</v>
      </c>
      <c r="D15" s="232">
        <v>3153.240037</v>
      </c>
      <c r="E15" s="232">
        <v>3154.5914815000001</v>
      </c>
      <c r="F15" s="232">
        <v>3161.8657036999998</v>
      </c>
      <c r="G15" s="232">
        <v>3163.6752593000001</v>
      </c>
      <c r="H15" s="232">
        <v>3164.1610369999999</v>
      </c>
      <c r="I15" s="232">
        <v>3157.8904444</v>
      </c>
      <c r="J15" s="232">
        <v>3159.8031111</v>
      </c>
      <c r="K15" s="232">
        <v>3164.4664444</v>
      </c>
      <c r="L15" s="232">
        <v>3177.8383703999998</v>
      </c>
      <c r="M15" s="232">
        <v>3183.5345926</v>
      </c>
      <c r="N15" s="232">
        <v>3187.5130370000002</v>
      </c>
      <c r="O15" s="232">
        <v>3185.1643703999998</v>
      </c>
      <c r="P15" s="232">
        <v>3189.1642593000001</v>
      </c>
      <c r="Q15" s="232">
        <v>3194.9033703999999</v>
      </c>
      <c r="R15" s="232">
        <v>3206.8637778000002</v>
      </c>
      <c r="S15" s="232">
        <v>3212.7197778</v>
      </c>
      <c r="T15" s="232">
        <v>3216.9534444000001</v>
      </c>
      <c r="U15" s="232">
        <v>3219.5467036999999</v>
      </c>
      <c r="V15" s="232">
        <v>3220.5492592999999</v>
      </c>
      <c r="W15" s="232">
        <v>3219.943037</v>
      </c>
      <c r="X15" s="232">
        <v>3211.3711481</v>
      </c>
      <c r="Y15" s="232">
        <v>3212.3150369999998</v>
      </c>
      <c r="Z15" s="232">
        <v>3216.4178148000001</v>
      </c>
      <c r="AA15" s="232">
        <v>3225.2254074000002</v>
      </c>
      <c r="AB15" s="232">
        <v>3234.4865184999999</v>
      </c>
      <c r="AC15" s="232">
        <v>3245.7470741000002</v>
      </c>
      <c r="AD15" s="232">
        <v>3265.0807037</v>
      </c>
      <c r="AE15" s="232">
        <v>3275.7849259</v>
      </c>
      <c r="AF15" s="232">
        <v>3283.9333704000001</v>
      </c>
      <c r="AG15" s="232">
        <v>3284.9666296</v>
      </c>
      <c r="AH15" s="232">
        <v>3291.4230741000001</v>
      </c>
      <c r="AI15" s="232">
        <v>3298.7432963000001</v>
      </c>
      <c r="AJ15" s="232">
        <v>3307.2631480999999</v>
      </c>
      <c r="AK15" s="232">
        <v>3316.059037</v>
      </c>
      <c r="AL15" s="232">
        <v>3325.4668148000001</v>
      </c>
      <c r="AM15" s="232">
        <v>3336.0429258999998</v>
      </c>
      <c r="AN15" s="232">
        <v>3346.2571481</v>
      </c>
      <c r="AO15" s="232">
        <v>3356.6659258999998</v>
      </c>
      <c r="AP15" s="232">
        <v>3374.8922222000001</v>
      </c>
      <c r="AQ15" s="232">
        <v>3379.9728888999998</v>
      </c>
      <c r="AR15" s="232">
        <v>3379.5308888999998</v>
      </c>
      <c r="AS15" s="232">
        <v>3364.1751110999999</v>
      </c>
      <c r="AT15" s="232">
        <v>3359.7311110999999</v>
      </c>
      <c r="AU15" s="232">
        <v>3356.8077778000002</v>
      </c>
      <c r="AV15" s="232">
        <v>3351.6402222000002</v>
      </c>
      <c r="AW15" s="232">
        <v>3354.5818889000002</v>
      </c>
      <c r="AX15" s="232">
        <v>3361.8678888999998</v>
      </c>
      <c r="AY15" s="232">
        <v>3387.0013333000002</v>
      </c>
      <c r="AZ15" s="232">
        <v>3392.8486667000002</v>
      </c>
      <c r="BA15" s="232">
        <v>3392.913</v>
      </c>
      <c r="BB15" s="232">
        <v>3387.1943332999999</v>
      </c>
      <c r="BC15" s="232">
        <v>3375.6926666999998</v>
      </c>
      <c r="BD15" s="232">
        <v>3358.4079999999999</v>
      </c>
      <c r="BE15" s="232">
        <v>3389.9773703999999</v>
      </c>
      <c r="BF15" s="232">
        <v>3396.2039258999998</v>
      </c>
      <c r="BG15" s="232">
        <v>3401.3027037000002</v>
      </c>
      <c r="BH15" s="232">
        <v>3401.5154815000001</v>
      </c>
      <c r="BI15" s="305">
        <v>3407.1770000000001</v>
      </c>
      <c r="BJ15" s="305">
        <v>3414.53</v>
      </c>
      <c r="BK15" s="305">
        <v>3426.8960000000002</v>
      </c>
      <c r="BL15" s="305">
        <v>3435.1390000000001</v>
      </c>
      <c r="BM15" s="305">
        <v>3442.5810000000001</v>
      </c>
      <c r="BN15" s="305">
        <v>3448.587</v>
      </c>
      <c r="BO15" s="305">
        <v>3454.902</v>
      </c>
      <c r="BP15" s="305">
        <v>3460.8919999999998</v>
      </c>
      <c r="BQ15" s="305">
        <v>3466.9949999999999</v>
      </c>
      <c r="BR15" s="305">
        <v>3472.0050000000001</v>
      </c>
      <c r="BS15" s="305">
        <v>3476.3609999999999</v>
      </c>
      <c r="BT15" s="305">
        <v>3479.2020000000002</v>
      </c>
      <c r="BU15" s="305">
        <v>3482.893</v>
      </c>
      <c r="BV15" s="305">
        <v>3486.5749999999998</v>
      </c>
    </row>
    <row r="16" spans="1:74" ht="11.15" customHeight="1" x14ac:dyDescent="0.25">
      <c r="A16" s="140"/>
      <c r="B16" s="141" t="s">
        <v>918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324"/>
      <c r="BJ16" s="324"/>
      <c r="BK16" s="324"/>
      <c r="BL16" s="324"/>
      <c r="BM16" s="324"/>
      <c r="BN16" s="324"/>
      <c r="BO16" s="324"/>
      <c r="BP16" s="324"/>
      <c r="BQ16" s="324"/>
      <c r="BR16" s="324"/>
      <c r="BS16" s="324"/>
      <c r="BT16" s="324"/>
      <c r="BU16" s="324"/>
      <c r="BV16" s="324"/>
    </row>
    <row r="17" spans="1:74" ht="11.15" customHeight="1" x14ac:dyDescent="0.25">
      <c r="A17" s="140" t="s">
        <v>920</v>
      </c>
      <c r="B17" s="39" t="s">
        <v>1108</v>
      </c>
      <c r="C17" s="232">
        <v>2443.5630369999999</v>
      </c>
      <c r="D17" s="232">
        <v>2457.3255926000002</v>
      </c>
      <c r="E17" s="232">
        <v>2465.8423704000002</v>
      </c>
      <c r="F17" s="232">
        <v>2461.1284814999999</v>
      </c>
      <c r="G17" s="232">
        <v>2465.1423703999999</v>
      </c>
      <c r="H17" s="232">
        <v>2469.8991480999998</v>
      </c>
      <c r="I17" s="232">
        <v>2470.2029630000002</v>
      </c>
      <c r="J17" s="232">
        <v>2480.3424074</v>
      </c>
      <c r="K17" s="232">
        <v>2495.1216295999998</v>
      </c>
      <c r="L17" s="232">
        <v>2527.6653704</v>
      </c>
      <c r="M17" s="232">
        <v>2541.8805926</v>
      </c>
      <c r="N17" s="232">
        <v>2550.8920370000001</v>
      </c>
      <c r="O17" s="232">
        <v>2544.8127407000002</v>
      </c>
      <c r="P17" s="232">
        <v>2550.8318518999999</v>
      </c>
      <c r="Q17" s="232">
        <v>2559.0624074000002</v>
      </c>
      <c r="R17" s="232">
        <v>2583.0824815000001</v>
      </c>
      <c r="S17" s="232">
        <v>2585.5523704000002</v>
      </c>
      <c r="T17" s="232">
        <v>2580.0501481000001</v>
      </c>
      <c r="U17" s="232">
        <v>2549.4983333</v>
      </c>
      <c r="V17" s="232">
        <v>2540.86</v>
      </c>
      <c r="W17" s="232">
        <v>2537.0576667</v>
      </c>
      <c r="X17" s="232">
        <v>2542.0738519000001</v>
      </c>
      <c r="Y17" s="232">
        <v>2544.9566295999998</v>
      </c>
      <c r="Z17" s="232">
        <v>2549.6885185000001</v>
      </c>
      <c r="AA17" s="232">
        <v>2563.7326296000001</v>
      </c>
      <c r="AB17" s="232">
        <v>2566.5654073999999</v>
      </c>
      <c r="AC17" s="232">
        <v>2565.6499629999998</v>
      </c>
      <c r="AD17" s="232">
        <v>2554.7209630000002</v>
      </c>
      <c r="AE17" s="232">
        <v>2551.0080741000002</v>
      </c>
      <c r="AF17" s="232">
        <v>2548.2459629999998</v>
      </c>
      <c r="AG17" s="232">
        <v>2545.7978889000001</v>
      </c>
      <c r="AH17" s="232">
        <v>2545.4148888999998</v>
      </c>
      <c r="AI17" s="232">
        <v>2546.4602221999999</v>
      </c>
      <c r="AJ17" s="232">
        <v>2568.4207037000001</v>
      </c>
      <c r="AK17" s="232">
        <v>2557.7075926000002</v>
      </c>
      <c r="AL17" s="232">
        <v>2533.8077036999998</v>
      </c>
      <c r="AM17" s="232">
        <v>2536.5954074000001</v>
      </c>
      <c r="AN17" s="232">
        <v>2456.4161852000002</v>
      </c>
      <c r="AO17" s="232">
        <v>2333.1444074000001</v>
      </c>
      <c r="AP17" s="232">
        <v>2002.3034815000001</v>
      </c>
      <c r="AQ17" s="232">
        <v>1916.204037</v>
      </c>
      <c r="AR17" s="232">
        <v>1910.3694814999999</v>
      </c>
      <c r="AS17" s="232">
        <v>2108.1924073999999</v>
      </c>
      <c r="AT17" s="232">
        <v>2170.3431851999999</v>
      </c>
      <c r="AU17" s="232">
        <v>2220.2144073999998</v>
      </c>
      <c r="AV17" s="232">
        <v>2260.6115556</v>
      </c>
      <c r="AW17" s="232">
        <v>2283.8195556000001</v>
      </c>
      <c r="AX17" s="232">
        <v>2292.6438889000001</v>
      </c>
      <c r="AY17" s="232">
        <v>2259.2404074000001</v>
      </c>
      <c r="AZ17" s="232">
        <v>2260.1805184999998</v>
      </c>
      <c r="BA17" s="232">
        <v>2267.6200740999998</v>
      </c>
      <c r="BB17" s="232">
        <v>2281.5590741000001</v>
      </c>
      <c r="BC17" s="232">
        <v>2301.9975184999998</v>
      </c>
      <c r="BD17" s="232">
        <v>2328.9354073999998</v>
      </c>
      <c r="BE17" s="232">
        <v>2296.7427407</v>
      </c>
      <c r="BF17" s="232">
        <v>2300.6678519000002</v>
      </c>
      <c r="BG17" s="232">
        <v>2309.1744073999998</v>
      </c>
      <c r="BH17" s="232">
        <v>2326.4567778000001</v>
      </c>
      <c r="BI17" s="305">
        <v>2340.98</v>
      </c>
      <c r="BJ17" s="305">
        <v>2356.94</v>
      </c>
      <c r="BK17" s="305">
        <v>2376.1280000000002</v>
      </c>
      <c r="BL17" s="305">
        <v>2393.614</v>
      </c>
      <c r="BM17" s="305">
        <v>2411.1909999999998</v>
      </c>
      <c r="BN17" s="305">
        <v>2429.2339999999999</v>
      </c>
      <c r="BO17" s="305">
        <v>2446.7109999999998</v>
      </c>
      <c r="BP17" s="305">
        <v>2463.9989999999998</v>
      </c>
      <c r="BQ17" s="305">
        <v>2480.6990000000001</v>
      </c>
      <c r="BR17" s="305">
        <v>2497.904</v>
      </c>
      <c r="BS17" s="305">
        <v>2515.2170000000001</v>
      </c>
      <c r="BT17" s="305">
        <v>2532.9899999999998</v>
      </c>
      <c r="BU17" s="305">
        <v>2550.2550000000001</v>
      </c>
      <c r="BV17" s="305">
        <v>2567.364</v>
      </c>
    </row>
    <row r="18" spans="1:74" ht="11.15" customHeight="1" x14ac:dyDescent="0.25">
      <c r="A18" s="140"/>
      <c r="B18" s="141" t="s">
        <v>922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324"/>
      <c r="BJ18" s="324"/>
      <c r="BK18" s="324"/>
      <c r="BL18" s="324"/>
      <c r="BM18" s="324"/>
      <c r="BN18" s="324"/>
      <c r="BO18" s="324"/>
      <c r="BP18" s="324"/>
      <c r="BQ18" s="324"/>
      <c r="BR18" s="324"/>
      <c r="BS18" s="324"/>
      <c r="BT18" s="324"/>
      <c r="BU18" s="324"/>
      <c r="BV18" s="324"/>
    </row>
    <row r="19" spans="1:74" ht="11.15" customHeight="1" x14ac:dyDescent="0.25">
      <c r="A19" s="555" t="s">
        <v>921</v>
      </c>
      <c r="B19" s="39" t="s">
        <v>1108</v>
      </c>
      <c r="C19" s="232">
        <v>3225.0625556</v>
      </c>
      <c r="D19" s="232">
        <v>3239.1835556000001</v>
      </c>
      <c r="E19" s="232">
        <v>3252.0158888999999</v>
      </c>
      <c r="F19" s="232">
        <v>3267.1469630000001</v>
      </c>
      <c r="G19" s="232">
        <v>3274.7114074000001</v>
      </c>
      <c r="H19" s="232">
        <v>3278.2966296</v>
      </c>
      <c r="I19" s="232">
        <v>3259.9377407000002</v>
      </c>
      <c r="J19" s="232">
        <v>3269.0381852</v>
      </c>
      <c r="K19" s="232">
        <v>3287.6330741000002</v>
      </c>
      <c r="L19" s="232">
        <v>3337.6757407</v>
      </c>
      <c r="M19" s="232">
        <v>3358.7945184999999</v>
      </c>
      <c r="N19" s="232">
        <v>3372.9427406999998</v>
      </c>
      <c r="O19" s="232">
        <v>3372.2313703999998</v>
      </c>
      <c r="P19" s="232">
        <v>3378.3552592999999</v>
      </c>
      <c r="Q19" s="232">
        <v>3383.4253703999998</v>
      </c>
      <c r="R19" s="232">
        <v>3380.5145926</v>
      </c>
      <c r="S19" s="232">
        <v>3388.6724814999998</v>
      </c>
      <c r="T19" s="232">
        <v>3400.9719258999999</v>
      </c>
      <c r="U19" s="232">
        <v>3425.4003333000001</v>
      </c>
      <c r="V19" s="232">
        <v>3439.9923333000002</v>
      </c>
      <c r="W19" s="232">
        <v>3452.7353333000001</v>
      </c>
      <c r="X19" s="232">
        <v>3466.0128888999998</v>
      </c>
      <c r="Y19" s="232">
        <v>3473.2702221999998</v>
      </c>
      <c r="Z19" s="232">
        <v>3476.8908888999999</v>
      </c>
      <c r="AA19" s="232">
        <v>3469.8538518999999</v>
      </c>
      <c r="AB19" s="232">
        <v>3471.4669629999999</v>
      </c>
      <c r="AC19" s="232">
        <v>3474.7091851999999</v>
      </c>
      <c r="AD19" s="232">
        <v>3485.2877778000002</v>
      </c>
      <c r="AE19" s="232">
        <v>3487.5077778</v>
      </c>
      <c r="AF19" s="232">
        <v>3487.0764444000001</v>
      </c>
      <c r="AG19" s="232">
        <v>3490.4201481</v>
      </c>
      <c r="AH19" s="232">
        <v>3479.8663704000001</v>
      </c>
      <c r="AI19" s="232">
        <v>3461.8414815000001</v>
      </c>
      <c r="AJ19" s="232">
        <v>3432.3798519000002</v>
      </c>
      <c r="AK19" s="232">
        <v>3402.3869629999999</v>
      </c>
      <c r="AL19" s="232">
        <v>3367.8971852</v>
      </c>
      <c r="AM19" s="232">
        <v>3389.4666667000001</v>
      </c>
      <c r="AN19" s="232">
        <v>3300.5659999999998</v>
      </c>
      <c r="AO19" s="232">
        <v>3161.7513333000002</v>
      </c>
      <c r="AP19" s="232">
        <v>2752.9954074000002</v>
      </c>
      <c r="AQ19" s="232">
        <v>2679.3731852000001</v>
      </c>
      <c r="AR19" s="232">
        <v>2720.8574073999998</v>
      </c>
      <c r="AS19" s="232">
        <v>3067.2852592999998</v>
      </c>
      <c r="AT19" s="232">
        <v>3196.6044815</v>
      </c>
      <c r="AU19" s="232">
        <v>3298.6522593</v>
      </c>
      <c r="AV19" s="232">
        <v>3358.9521481000002</v>
      </c>
      <c r="AW19" s="232">
        <v>3417.3143703999999</v>
      </c>
      <c r="AX19" s="232">
        <v>3459.2624814999999</v>
      </c>
      <c r="AY19" s="232">
        <v>3465.3329259000002</v>
      </c>
      <c r="AZ19" s="232">
        <v>3489.0504814999999</v>
      </c>
      <c r="BA19" s="232">
        <v>3510.9515925999999</v>
      </c>
      <c r="BB19" s="232">
        <v>3531.0362593</v>
      </c>
      <c r="BC19" s="232">
        <v>3549.3044814999998</v>
      </c>
      <c r="BD19" s="232">
        <v>3565.7562592999998</v>
      </c>
      <c r="BE19" s="232">
        <v>3582.6976666999999</v>
      </c>
      <c r="BF19" s="232">
        <v>3594.4686667000001</v>
      </c>
      <c r="BG19" s="232">
        <v>3603.1026667000001</v>
      </c>
      <c r="BH19" s="232">
        <v>3598.5412962999999</v>
      </c>
      <c r="BI19" s="305">
        <v>3608.4450000000002</v>
      </c>
      <c r="BJ19" s="305">
        <v>3622.7559999999999</v>
      </c>
      <c r="BK19" s="305">
        <v>3648.8470000000002</v>
      </c>
      <c r="BL19" s="305">
        <v>3666.4409999999998</v>
      </c>
      <c r="BM19" s="305">
        <v>3682.91</v>
      </c>
      <c r="BN19" s="305">
        <v>3696.7669999999998</v>
      </c>
      <c r="BO19" s="305">
        <v>3712.105</v>
      </c>
      <c r="BP19" s="305">
        <v>3727.4360000000001</v>
      </c>
      <c r="BQ19" s="305">
        <v>3741.9479999999999</v>
      </c>
      <c r="BR19" s="305">
        <v>3757.873</v>
      </c>
      <c r="BS19" s="305">
        <v>3774.4</v>
      </c>
      <c r="BT19" s="305">
        <v>3792.7220000000002</v>
      </c>
      <c r="BU19" s="305">
        <v>3809.5569999999998</v>
      </c>
      <c r="BV19" s="305">
        <v>3826.0990000000002</v>
      </c>
    </row>
    <row r="20" spans="1:74" ht="11.15"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322"/>
      <c r="BJ20" s="322"/>
      <c r="BK20" s="322"/>
      <c r="BL20" s="322"/>
      <c r="BM20" s="322"/>
      <c r="BN20" s="322"/>
      <c r="BO20" s="322"/>
      <c r="BP20" s="322"/>
      <c r="BQ20" s="322"/>
      <c r="BR20" s="322"/>
      <c r="BS20" s="322"/>
      <c r="BT20" s="322"/>
      <c r="BU20" s="322"/>
      <c r="BV20" s="322"/>
    </row>
    <row r="21" spans="1:74" ht="11.15" customHeight="1" x14ac:dyDescent="0.25">
      <c r="A21" s="140" t="s">
        <v>563</v>
      </c>
      <c r="B21" s="39" t="s">
        <v>1108</v>
      </c>
      <c r="C21" s="232">
        <v>13742.1</v>
      </c>
      <c r="D21" s="232">
        <v>13792.3</v>
      </c>
      <c r="E21" s="232">
        <v>13851.3</v>
      </c>
      <c r="F21" s="232">
        <v>13869.6</v>
      </c>
      <c r="G21" s="232">
        <v>13962.6</v>
      </c>
      <c r="H21" s="232">
        <v>13963.5</v>
      </c>
      <c r="I21" s="232">
        <v>13999.9</v>
      </c>
      <c r="J21" s="232">
        <v>14015.8</v>
      </c>
      <c r="K21" s="232">
        <v>14030.9</v>
      </c>
      <c r="L21" s="232">
        <v>14062.7</v>
      </c>
      <c r="M21" s="232">
        <v>14078.4</v>
      </c>
      <c r="N21" s="232">
        <v>14111.5</v>
      </c>
      <c r="O21" s="232">
        <v>14211.4</v>
      </c>
      <c r="P21" s="232">
        <v>14250.1</v>
      </c>
      <c r="Q21" s="232">
        <v>14298.3</v>
      </c>
      <c r="R21" s="232">
        <v>14329.5</v>
      </c>
      <c r="S21" s="232">
        <v>14373.2</v>
      </c>
      <c r="T21" s="232">
        <v>14416.2</v>
      </c>
      <c r="U21" s="232">
        <v>14467</v>
      </c>
      <c r="V21" s="232">
        <v>14509.6</v>
      </c>
      <c r="W21" s="232">
        <v>14498.8</v>
      </c>
      <c r="X21" s="232">
        <v>14527.7</v>
      </c>
      <c r="Y21" s="232">
        <v>14550.4</v>
      </c>
      <c r="Z21" s="232">
        <v>14719.3</v>
      </c>
      <c r="AA21" s="232">
        <v>14714.3</v>
      </c>
      <c r="AB21" s="232">
        <v>14742.1</v>
      </c>
      <c r="AC21" s="232">
        <v>14732.5</v>
      </c>
      <c r="AD21" s="232">
        <v>14678</v>
      </c>
      <c r="AE21" s="232">
        <v>14673.5</v>
      </c>
      <c r="AF21" s="232">
        <v>14686.4</v>
      </c>
      <c r="AG21" s="232">
        <v>14703.7</v>
      </c>
      <c r="AH21" s="232">
        <v>14777.8</v>
      </c>
      <c r="AI21" s="232">
        <v>14807.9</v>
      </c>
      <c r="AJ21" s="232">
        <v>14821.4</v>
      </c>
      <c r="AK21" s="232">
        <v>14885.9</v>
      </c>
      <c r="AL21" s="232">
        <v>14844.1</v>
      </c>
      <c r="AM21" s="232">
        <v>14976.5</v>
      </c>
      <c r="AN21" s="232">
        <v>15068.8</v>
      </c>
      <c r="AO21" s="232">
        <v>14844</v>
      </c>
      <c r="AP21" s="232">
        <v>17170.7</v>
      </c>
      <c r="AQ21" s="232">
        <v>16333</v>
      </c>
      <c r="AR21" s="232">
        <v>16057.3</v>
      </c>
      <c r="AS21" s="232">
        <v>16151.9</v>
      </c>
      <c r="AT21" s="232">
        <v>15553.9</v>
      </c>
      <c r="AU21" s="232">
        <v>15643.4</v>
      </c>
      <c r="AV21" s="232">
        <v>15568.4</v>
      </c>
      <c r="AW21" s="232">
        <v>15366.5</v>
      </c>
      <c r="AX21" s="232">
        <v>15393.8</v>
      </c>
      <c r="AY21" s="232">
        <v>16988.599999999999</v>
      </c>
      <c r="AZ21" s="232">
        <v>15548.2</v>
      </c>
      <c r="BA21" s="232">
        <v>19119.5</v>
      </c>
      <c r="BB21" s="232">
        <v>16102.8</v>
      </c>
      <c r="BC21" s="232">
        <v>15598.1</v>
      </c>
      <c r="BD21" s="232">
        <v>15517.7</v>
      </c>
      <c r="BE21" s="232">
        <v>15630.4</v>
      </c>
      <c r="BF21" s="232">
        <v>15584.2</v>
      </c>
      <c r="BG21" s="232">
        <v>15417.082778</v>
      </c>
      <c r="BH21" s="232">
        <v>15294.849815</v>
      </c>
      <c r="BI21" s="305">
        <v>15229.67</v>
      </c>
      <c r="BJ21" s="305">
        <v>15187.31</v>
      </c>
      <c r="BK21" s="305">
        <v>15166.4</v>
      </c>
      <c r="BL21" s="305">
        <v>15170.71</v>
      </c>
      <c r="BM21" s="305">
        <v>15198.86</v>
      </c>
      <c r="BN21" s="305">
        <v>15282.05</v>
      </c>
      <c r="BO21" s="305">
        <v>15334.51</v>
      </c>
      <c r="BP21" s="305">
        <v>15387.41</v>
      </c>
      <c r="BQ21" s="305">
        <v>15450.15</v>
      </c>
      <c r="BR21" s="305">
        <v>15496.93</v>
      </c>
      <c r="BS21" s="305">
        <v>15537.13</v>
      </c>
      <c r="BT21" s="305">
        <v>15561.37</v>
      </c>
      <c r="BU21" s="305">
        <v>15595.43</v>
      </c>
      <c r="BV21" s="305">
        <v>15629.94</v>
      </c>
    </row>
    <row r="22" spans="1:74" ht="11.15" customHeight="1" x14ac:dyDescent="0.25">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304"/>
      <c r="BJ22" s="304"/>
      <c r="BK22" s="304"/>
      <c r="BL22" s="304"/>
      <c r="BM22" s="304"/>
      <c r="BN22" s="304"/>
      <c r="BO22" s="304"/>
      <c r="BP22" s="304"/>
      <c r="BQ22" s="304"/>
      <c r="BR22" s="304"/>
      <c r="BS22" s="304"/>
      <c r="BT22" s="304"/>
      <c r="BU22" s="304"/>
      <c r="BV22" s="304"/>
    </row>
    <row r="23" spans="1:74" ht="11.15" customHeight="1" x14ac:dyDescent="0.25">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143.27199999999999</v>
      </c>
      <c r="BA23" s="250">
        <v>144.05699999999999</v>
      </c>
      <c r="BB23" s="250">
        <v>144.32599999999999</v>
      </c>
      <c r="BC23" s="250">
        <v>144.94</v>
      </c>
      <c r="BD23" s="250">
        <v>145.90199999999999</v>
      </c>
      <c r="BE23" s="250">
        <v>146.99299999999999</v>
      </c>
      <c r="BF23" s="250">
        <v>147.35900000000001</v>
      </c>
      <c r="BG23" s="250">
        <v>147.553</v>
      </c>
      <c r="BH23" s="250">
        <v>147.88122963000001</v>
      </c>
      <c r="BI23" s="316">
        <v>148.22280000000001</v>
      </c>
      <c r="BJ23" s="316">
        <v>148.59549999999999</v>
      </c>
      <c r="BK23" s="316">
        <v>149.03700000000001</v>
      </c>
      <c r="BL23" s="316">
        <v>149.4435</v>
      </c>
      <c r="BM23" s="316">
        <v>149.8526</v>
      </c>
      <c r="BN23" s="316">
        <v>150.28919999999999</v>
      </c>
      <c r="BO23" s="316">
        <v>150.68520000000001</v>
      </c>
      <c r="BP23" s="316">
        <v>151.06530000000001</v>
      </c>
      <c r="BQ23" s="316">
        <v>151.4282</v>
      </c>
      <c r="BR23" s="316">
        <v>151.7775</v>
      </c>
      <c r="BS23" s="316">
        <v>152.11199999999999</v>
      </c>
      <c r="BT23" s="316">
        <v>152.4417</v>
      </c>
      <c r="BU23" s="316">
        <v>152.73869999999999</v>
      </c>
      <c r="BV23" s="316">
        <v>153.01310000000001</v>
      </c>
    </row>
    <row r="24" spans="1:74" s="143" customFormat="1" ht="11.15" customHeight="1" x14ac:dyDescent="0.25">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316"/>
      <c r="BJ24" s="316"/>
      <c r="BK24" s="316"/>
      <c r="BL24" s="316"/>
      <c r="BM24" s="316"/>
      <c r="BN24" s="316"/>
      <c r="BO24" s="316"/>
      <c r="BP24" s="316"/>
      <c r="BQ24" s="316"/>
      <c r="BR24" s="316"/>
      <c r="BS24" s="316"/>
      <c r="BT24" s="316"/>
      <c r="BU24" s="316"/>
      <c r="BV24" s="316"/>
    </row>
    <row r="25" spans="1:74" s="143" customFormat="1" ht="11.15" customHeight="1" x14ac:dyDescent="0.25">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6.1</v>
      </c>
      <c r="BC25" s="250">
        <v>5.8</v>
      </c>
      <c r="BD25" s="250">
        <v>5.9</v>
      </c>
      <c r="BE25" s="250">
        <v>5.4</v>
      </c>
      <c r="BF25" s="250">
        <v>5.2</v>
      </c>
      <c r="BG25" s="250">
        <v>4.8</v>
      </c>
      <c r="BH25" s="250">
        <v>4.7752522221999998</v>
      </c>
      <c r="BI25" s="316">
        <v>4.6560569999999997</v>
      </c>
      <c r="BJ25" s="316">
        <v>4.5727700000000002</v>
      </c>
      <c r="BK25" s="316">
        <v>4.588279</v>
      </c>
      <c r="BL25" s="316">
        <v>4.5296390000000004</v>
      </c>
      <c r="BM25" s="316">
        <v>4.4597389999999999</v>
      </c>
      <c r="BN25" s="316">
        <v>4.3664620000000003</v>
      </c>
      <c r="BO25" s="316">
        <v>4.283131</v>
      </c>
      <c r="BP25" s="316">
        <v>4.1976290000000001</v>
      </c>
      <c r="BQ25" s="316">
        <v>4.0995489999999997</v>
      </c>
      <c r="BR25" s="316">
        <v>4.0175080000000003</v>
      </c>
      <c r="BS25" s="316">
        <v>3.9411</v>
      </c>
      <c r="BT25" s="316">
        <v>3.865103</v>
      </c>
      <c r="BU25" s="316">
        <v>3.8038780000000001</v>
      </c>
      <c r="BV25" s="316">
        <v>3.7522030000000002</v>
      </c>
    </row>
    <row r="26" spans="1:74" ht="11.15" customHeight="1" x14ac:dyDescent="0.25">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325"/>
      <c r="BJ26" s="325"/>
      <c r="BK26" s="325"/>
      <c r="BL26" s="325"/>
      <c r="BM26" s="325"/>
      <c r="BN26" s="325"/>
      <c r="BO26" s="325"/>
      <c r="BP26" s="325"/>
      <c r="BQ26" s="325"/>
      <c r="BR26" s="325"/>
      <c r="BS26" s="325"/>
      <c r="BT26" s="325"/>
      <c r="BU26" s="325"/>
      <c r="BV26" s="325"/>
    </row>
    <row r="27" spans="1:74" ht="11.15" customHeight="1" x14ac:dyDescent="0.25">
      <c r="A27" s="140" t="s">
        <v>826</v>
      </c>
      <c r="B27" s="203" t="s">
        <v>827</v>
      </c>
      <c r="C27" s="437">
        <v>1.1930000000000001</v>
      </c>
      <c r="D27" s="437">
        <v>1.2809999999999999</v>
      </c>
      <c r="E27" s="437">
        <v>1.19</v>
      </c>
      <c r="F27" s="437">
        <v>1.145</v>
      </c>
      <c r="G27" s="437">
        <v>1.1599999999999999</v>
      </c>
      <c r="H27" s="437">
        <v>1.2470000000000001</v>
      </c>
      <c r="I27" s="437">
        <v>1.202</v>
      </c>
      <c r="J27" s="437">
        <v>1.159</v>
      </c>
      <c r="K27" s="437">
        <v>1.175</v>
      </c>
      <c r="L27" s="437">
        <v>1.248</v>
      </c>
      <c r="M27" s="437">
        <v>1.278</v>
      </c>
      <c r="N27" s="437">
        <v>1.1819999999999999</v>
      </c>
      <c r="O27" s="437">
        <v>1.3089999999999999</v>
      </c>
      <c r="P27" s="437">
        <v>1.2889999999999999</v>
      </c>
      <c r="Q27" s="437">
        <v>1.327</v>
      </c>
      <c r="R27" s="437">
        <v>1.2849999999999999</v>
      </c>
      <c r="S27" s="437">
        <v>1.3540000000000001</v>
      </c>
      <c r="T27" s="437">
        <v>1.1990000000000001</v>
      </c>
      <c r="U27" s="437">
        <v>1.1930000000000001</v>
      </c>
      <c r="V27" s="437">
        <v>1.288</v>
      </c>
      <c r="W27" s="437">
        <v>1.238</v>
      </c>
      <c r="X27" s="437">
        <v>1.208</v>
      </c>
      <c r="Y27" s="437">
        <v>1.1830000000000001</v>
      </c>
      <c r="Z27" s="437">
        <v>1.095</v>
      </c>
      <c r="AA27" s="437">
        <v>1.244</v>
      </c>
      <c r="AB27" s="437">
        <v>1.1419999999999999</v>
      </c>
      <c r="AC27" s="437">
        <v>1.2030000000000001</v>
      </c>
      <c r="AD27" s="437">
        <v>1.282</v>
      </c>
      <c r="AE27" s="437">
        <v>1.3029999999999999</v>
      </c>
      <c r="AF27" s="437">
        <v>1.2370000000000001</v>
      </c>
      <c r="AG27" s="437">
        <v>1.224</v>
      </c>
      <c r="AH27" s="437">
        <v>1.371</v>
      </c>
      <c r="AI27" s="437">
        <v>1.2849999999999999</v>
      </c>
      <c r="AJ27" s="437">
        <v>1.3180000000000001</v>
      </c>
      <c r="AK27" s="437">
        <v>1.35</v>
      </c>
      <c r="AL27" s="437">
        <v>1.5469999999999999</v>
      </c>
      <c r="AM27" s="437">
        <v>1.589</v>
      </c>
      <c r="AN27" s="437">
        <v>1.589</v>
      </c>
      <c r="AO27" s="437">
        <v>1.2769999999999999</v>
      </c>
      <c r="AP27" s="437">
        <v>0.93799999999999994</v>
      </c>
      <c r="AQ27" s="437">
        <v>1.046</v>
      </c>
      <c r="AR27" s="437">
        <v>1.2729999999999999</v>
      </c>
      <c r="AS27" s="437">
        <v>1.4970000000000001</v>
      </c>
      <c r="AT27" s="437">
        <v>1.3759999999999999</v>
      </c>
      <c r="AU27" s="437">
        <v>1.448</v>
      </c>
      <c r="AV27" s="437">
        <v>1.514</v>
      </c>
      <c r="AW27" s="437">
        <v>1.5509999999999999</v>
      </c>
      <c r="AX27" s="437">
        <v>1.661</v>
      </c>
      <c r="AY27" s="437">
        <v>1.625</v>
      </c>
      <c r="AZ27" s="437">
        <v>1.4470000000000001</v>
      </c>
      <c r="BA27" s="437">
        <v>1.7250000000000001</v>
      </c>
      <c r="BB27" s="437">
        <v>1.514</v>
      </c>
      <c r="BC27" s="437">
        <v>1.5940000000000001</v>
      </c>
      <c r="BD27" s="437">
        <v>1.657</v>
      </c>
      <c r="BE27" s="437">
        <v>1.5620000000000001</v>
      </c>
      <c r="BF27" s="437">
        <v>1.58</v>
      </c>
      <c r="BG27" s="437">
        <v>1.5549999999999999</v>
      </c>
      <c r="BH27" s="437">
        <v>1.5342343704000001</v>
      </c>
      <c r="BI27" s="438">
        <v>1.5185439999999999</v>
      </c>
      <c r="BJ27" s="438">
        <v>1.5028680000000001</v>
      </c>
      <c r="BK27" s="438">
        <v>1.4878769999999999</v>
      </c>
      <c r="BL27" s="438">
        <v>1.47173</v>
      </c>
      <c r="BM27" s="438">
        <v>1.4550959999999999</v>
      </c>
      <c r="BN27" s="438">
        <v>1.435012</v>
      </c>
      <c r="BO27" s="438">
        <v>1.4196249999999999</v>
      </c>
      <c r="BP27" s="438">
        <v>1.4059740000000001</v>
      </c>
      <c r="BQ27" s="438">
        <v>1.3955059999999999</v>
      </c>
      <c r="BR27" s="438">
        <v>1.3842369999999999</v>
      </c>
      <c r="BS27" s="438">
        <v>1.373615</v>
      </c>
      <c r="BT27" s="438">
        <v>1.362628</v>
      </c>
      <c r="BU27" s="438">
        <v>1.354061</v>
      </c>
      <c r="BV27" s="438">
        <v>1.3469</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316"/>
      <c r="BJ28" s="316"/>
      <c r="BK28" s="316"/>
      <c r="BL28" s="316"/>
      <c r="BM28" s="316"/>
      <c r="BN28" s="316"/>
      <c r="BO28" s="316"/>
      <c r="BP28" s="316"/>
      <c r="BQ28" s="316"/>
      <c r="BR28" s="316"/>
      <c r="BS28" s="316"/>
      <c r="BT28" s="316"/>
      <c r="BU28" s="316"/>
      <c r="BV28" s="316"/>
    </row>
    <row r="29" spans="1:74" ht="11.15" customHeight="1" x14ac:dyDescent="0.25">
      <c r="A29" s="134"/>
      <c r="B29" s="296" t="s">
        <v>1400</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306"/>
      <c r="BJ29" s="306"/>
      <c r="BK29" s="306"/>
      <c r="BL29" s="306"/>
      <c r="BM29" s="306"/>
      <c r="BN29" s="306"/>
      <c r="BO29" s="306"/>
      <c r="BP29" s="306"/>
      <c r="BQ29" s="306"/>
      <c r="BR29" s="306"/>
      <c r="BS29" s="306"/>
      <c r="BT29" s="306"/>
      <c r="BU29" s="306"/>
      <c r="BV29" s="306"/>
    </row>
    <row r="30" spans="1:74" ht="11.15" customHeight="1" x14ac:dyDescent="0.25">
      <c r="A30" s="555" t="s">
        <v>586</v>
      </c>
      <c r="B30" s="556" t="s">
        <v>585</v>
      </c>
      <c r="C30" s="250">
        <v>98.744600000000005</v>
      </c>
      <c r="D30" s="250">
        <v>98.367599999999996</v>
      </c>
      <c r="E30" s="250">
        <v>99.106499999999997</v>
      </c>
      <c r="F30" s="250">
        <v>100.0363</v>
      </c>
      <c r="G30" s="250">
        <v>100.14700000000001</v>
      </c>
      <c r="H30" s="250">
        <v>100.30419999999999</v>
      </c>
      <c r="I30" s="250">
        <v>100.2092</v>
      </c>
      <c r="J30" s="250">
        <v>99.705500000000001</v>
      </c>
      <c r="K30" s="250">
        <v>99.748500000000007</v>
      </c>
      <c r="L30" s="250">
        <v>100.988</v>
      </c>
      <c r="M30" s="250">
        <v>101.273</v>
      </c>
      <c r="N30" s="250">
        <v>101.36960000000001</v>
      </c>
      <c r="O30" s="250">
        <v>101.3561</v>
      </c>
      <c r="P30" s="250">
        <v>101.6495</v>
      </c>
      <c r="Q30" s="250">
        <v>102.298</v>
      </c>
      <c r="R30" s="250">
        <v>103.40949999999999</v>
      </c>
      <c r="S30" s="250">
        <v>102.5408</v>
      </c>
      <c r="T30" s="250">
        <v>103.3045</v>
      </c>
      <c r="U30" s="250">
        <v>103.5474</v>
      </c>
      <c r="V30" s="250">
        <v>104.16589999999999</v>
      </c>
      <c r="W30" s="250">
        <v>104.1315</v>
      </c>
      <c r="X30" s="250">
        <v>103.98739999999999</v>
      </c>
      <c r="Y30" s="250">
        <v>103.9127</v>
      </c>
      <c r="Z30" s="250">
        <v>103.867</v>
      </c>
      <c r="AA30" s="250">
        <v>103.3023</v>
      </c>
      <c r="AB30" s="250">
        <v>102.72799999999999</v>
      </c>
      <c r="AC30" s="250">
        <v>102.8635</v>
      </c>
      <c r="AD30" s="250">
        <v>102.2543</v>
      </c>
      <c r="AE30" s="250">
        <v>102.45189999999999</v>
      </c>
      <c r="AF30" s="250">
        <v>102.384</v>
      </c>
      <c r="AG30" s="250">
        <v>102.0568</v>
      </c>
      <c r="AH30" s="250">
        <v>102.68819999999999</v>
      </c>
      <c r="AI30" s="250">
        <v>102.3143</v>
      </c>
      <c r="AJ30" s="250">
        <v>101.4645</v>
      </c>
      <c r="AK30" s="250">
        <v>101.9876</v>
      </c>
      <c r="AL30" s="250">
        <v>101.61790000000001</v>
      </c>
      <c r="AM30" s="250">
        <v>101.09180000000001</v>
      </c>
      <c r="AN30" s="250">
        <v>101.32470000000001</v>
      </c>
      <c r="AO30" s="250">
        <v>97.447699999999998</v>
      </c>
      <c r="AP30" s="250">
        <v>84.201800000000006</v>
      </c>
      <c r="AQ30" s="250">
        <v>85.843400000000003</v>
      </c>
      <c r="AR30" s="250">
        <v>91.162199999999999</v>
      </c>
      <c r="AS30" s="250">
        <v>94.8887</v>
      </c>
      <c r="AT30" s="250">
        <v>95.892399999999995</v>
      </c>
      <c r="AU30" s="250">
        <v>95.601900000000001</v>
      </c>
      <c r="AV30" s="250">
        <v>96.645399999999995</v>
      </c>
      <c r="AW30" s="250">
        <v>97.160899999999998</v>
      </c>
      <c r="AX30" s="250">
        <v>98.285399999999996</v>
      </c>
      <c r="AY30" s="250">
        <v>99.407600000000002</v>
      </c>
      <c r="AZ30" s="250">
        <v>96.396600000000007</v>
      </c>
      <c r="BA30" s="250">
        <v>99.161799999999999</v>
      </c>
      <c r="BB30" s="250">
        <v>99.241600000000005</v>
      </c>
      <c r="BC30" s="250">
        <v>99.925799999999995</v>
      </c>
      <c r="BD30" s="250">
        <v>100.4246</v>
      </c>
      <c r="BE30" s="250">
        <v>101.4111</v>
      </c>
      <c r="BF30" s="250">
        <v>101.3222</v>
      </c>
      <c r="BG30" s="250">
        <v>100.01779999999999</v>
      </c>
      <c r="BH30" s="250">
        <v>101.38472963</v>
      </c>
      <c r="BI30" s="316">
        <v>101.6794</v>
      </c>
      <c r="BJ30" s="316">
        <v>102.01049999999999</v>
      </c>
      <c r="BK30" s="316">
        <v>102.3781</v>
      </c>
      <c r="BL30" s="316">
        <v>102.7822</v>
      </c>
      <c r="BM30" s="316">
        <v>103.2227</v>
      </c>
      <c r="BN30" s="316">
        <v>103.7483</v>
      </c>
      <c r="BO30" s="316">
        <v>104.2253</v>
      </c>
      <c r="BP30" s="316">
        <v>104.7024</v>
      </c>
      <c r="BQ30" s="316">
        <v>105.23699999999999</v>
      </c>
      <c r="BR30" s="316">
        <v>105.67100000000001</v>
      </c>
      <c r="BS30" s="316">
        <v>106.06189999999999</v>
      </c>
      <c r="BT30" s="316">
        <v>106.36879999999999</v>
      </c>
      <c r="BU30" s="316">
        <v>106.7043</v>
      </c>
      <c r="BV30" s="316">
        <v>107.02760000000001</v>
      </c>
    </row>
    <row r="31" spans="1:74" ht="11.15" customHeight="1" x14ac:dyDescent="0.25">
      <c r="A31" s="297" t="s">
        <v>564</v>
      </c>
      <c r="B31" s="41" t="s">
        <v>906</v>
      </c>
      <c r="C31" s="250">
        <v>99.565899999999999</v>
      </c>
      <c r="D31" s="250">
        <v>99.436300000000003</v>
      </c>
      <c r="E31" s="250">
        <v>99.185900000000004</v>
      </c>
      <c r="F31" s="250">
        <v>100.3278</v>
      </c>
      <c r="G31" s="250">
        <v>100.1789</v>
      </c>
      <c r="H31" s="250">
        <v>100.1078</v>
      </c>
      <c r="I31" s="250">
        <v>99.913600000000002</v>
      </c>
      <c r="J31" s="250">
        <v>99.613299999999995</v>
      </c>
      <c r="K31" s="250">
        <v>99.670400000000001</v>
      </c>
      <c r="L31" s="250">
        <v>100.71510000000001</v>
      </c>
      <c r="M31" s="250">
        <v>100.76519999999999</v>
      </c>
      <c r="N31" s="250">
        <v>100.5196</v>
      </c>
      <c r="O31" s="250">
        <v>100.1512</v>
      </c>
      <c r="P31" s="250">
        <v>101.0804</v>
      </c>
      <c r="Q31" s="250">
        <v>101.23869999999999</v>
      </c>
      <c r="R31" s="250">
        <v>101.9111</v>
      </c>
      <c r="S31" s="250">
        <v>101.12220000000001</v>
      </c>
      <c r="T31" s="250">
        <v>101.7276</v>
      </c>
      <c r="U31" s="250">
        <v>101.9494</v>
      </c>
      <c r="V31" s="250">
        <v>102.1579</v>
      </c>
      <c r="W31" s="250">
        <v>102.1361</v>
      </c>
      <c r="X31" s="250">
        <v>101.65860000000001</v>
      </c>
      <c r="Y31" s="250">
        <v>101.2411</v>
      </c>
      <c r="Z31" s="250">
        <v>101.48820000000001</v>
      </c>
      <c r="AA31" s="250">
        <v>100.7316</v>
      </c>
      <c r="AB31" s="250">
        <v>100.1606</v>
      </c>
      <c r="AC31" s="250">
        <v>100.0939</v>
      </c>
      <c r="AD31" s="250">
        <v>99.314499999999995</v>
      </c>
      <c r="AE31" s="250">
        <v>99.422899999999998</v>
      </c>
      <c r="AF31" s="250">
        <v>99.611500000000007</v>
      </c>
      <c r="AG31" s="250">
        <v>99.213899999999995</v>
      </c>
      <c r="AH31" s="250">
        <v>99.759799999999998</v>
      </c>
      <c r="AI31" s="250">
        <v>99.134100000000004</v>
      </c>
      <c r="AJ31" s="250">
        <v>98.439899999999994</v>
      </c>
      <c r="AK31" s="250">
        <v>99.255799999999994</v>
      </c>
      <c r="AL31" s="250">
        <v>99.244900000000001</v>
      </c>
      <c r="AM31" s="250">
        <v>99.006699999999995</v>
      </c>
      <c r="AN31" s="250">
        <v>99.024100000000004</v>
      </c>
      <c r="AO31" s="250">
        <v>94.707099999999997</v>
      </c>
      <c r="AP31" s="250">
        <v>79.674899999999994</v>
      </c>
      <c r="AQ31" s="250">
        <v>83.438100000000006</v>
      </c>
      <c r="AR31" s="250">
        <v>89.587000000000003</v>
      </c>
      <c r="AS31" s="250">
        <v>93.277699999999996</v>
      </c>
      <c r="AT31" s="250">
        <v>94.628900000000002</v>
      </c>
      <c r="AU31" s="250">
        <v>94.595100000000002</v>
      </c>
      <c r="AV31" s="250">
        <v>95.980099999999993</v>
      </c>
      <c r="AW31" s="250">
        <v>96.650899999999993</v>
      </c>
      <c r="AX31" s="250">
        <v>97.323300000000003</v>
      </c>
      <c r="AY31" s="250">
        <v>98.7911</v>
      </c>
      <c r="AZ31" s="250">
        <v>94.994600000000005</v>
      </c>
      <c r="BA31" s="250">
        <v>98.251199999999997</v>
      </c>
      <c r="BB31" s="250">
        <v>98.1511</v>
      </c>
      <c r="BC31" s="250">
        <v>99.110600000000005</v>
      </c>
      <c r="BD31" s="250">
        <v>98.918000000000006</v>
      </c>
      <c r="BE31" s="250">
        <v>100.6177</v>
      </c>
      <c r="BF31" s="250">
        <v>100.21850000000001</v>
      </c>
      <c r="BG31" s="250">
        <v>99.4572</v>
      </c>
      <c r="BH31" s="250">
        <v>100.82305925999999</v>
      </c>
      <c r="BI31" s="316">
        <v>101.17829999999999</v>
      </c>
      <c r="BJ31" s="316">
        <v>101.5291</v>
      </c>
      <c r="BK31" s="316">
        <v>101.7851</v>
      </c>
      <c r="BL31" s="316">
        <v>102.1947</v>
      </c>
      <c r="BM31" s="316">
        <v>102.6677</v>
      </c>
      <c r="BN31" s="316">
        <v>103.2663</v>
      </c>
      <c r="BO31" s="316">
        <v>103.81910000000001</v>
      </c>
      <c r="BP31" s="316">
        <v>104.38849999999999</v>
      </c>
      <c r="BQ31" s="316">
        <v>105.0521</v>
      </c>
      <c r="BR31" s="316">
        <v>105.5963</v>
      </c>
      <c r="BS31" s="316">
        <v>106.0989</v>
      </c>
      <c r="BT31" s="316">
        <v>106.5448</v>
      </c>
      <c r="BU31" s="316">
        <v>106.9752</v>
      </c>
      <c r="BV31" s="316">
        <v>107.375</v>
      </c>
    </row>
    <row r="32" spans="1:74" ht="11.15" customHeight="1" x14ac:dyDescent="0.25">
      <c r="A32" s="557" t="s">
        <v>891</v>
      </c>
      <c r="B32" s="558" t="s">
        <v>907</v>
      </c>
      <c r="C32" s="250">
        <v>99.925600000000003</v>
      </c>
      <c r="D32" s="250">
        <v>100.1709</v>
      </c>
      <c r="E32" s="250">
        <v>99.234099999999998</v>
      </c>
      <c r="F32" s="250">
        <v>99.983500000000006</v>
      </c>
      <c r="G32" s="250">
        <v>99.877399999999994</v>
      </c>
      <c r="H32" s="250">
        <v>99.497100000000003</v>
      </c>
      <c r="I32" s="250">
        <v>99.965999999999994</v>
      </c>
      <c r="J32" s="250">
        <v>100.4776</v>
      </c>
      <c r="K32" s="250">
        <v>100.83759999999999</v>
      </c>
      <c r="L32" s="250">
        <v>100.1772</v>
      </c>
      <c r="M32" s="250">
        <v>99.872</v>
      </c>
      <c r="N32" s="250">
        <v>99.980999999999995</v>
      </c>
      <c r="O32" s="250">
        <v>99.528000000000006</v>
      </c>
      <c r="P32" s="250">
        <v>100.9777</v>
      </c>
      <c r="Q32" s="250">
        <v>99.647800000000004</v>
      </c>
      <c r="R32" s="250">
        <v>100.63979999999999</v>
      </c>
      <c r="S32" s="250">
        <v>100.6086</v>
      </c>
      <c r="T32" s="250">
        <v>100.28660000000001</v>
      </c>
      <c r="U32" s="250">
        <v>101.6718</v>
      </c>
      <c r="V32" s="250">
        <v>101.163</v>
      </c>
      <c r="W32" s="250">
        <v>100.691</v>
      </c>
      <c r="X32" s="250">
        <v>100.38979999999999</v>
      </c>
      <c r="Y32" s="250">
        <v>99.510800000000003</v>
      </c>
      <c r="Z32" s="250">
        <v>99.215000000000003</v>
      </c>
      <c r="AA32" s="250">
        <v>100.7281</v>
      </c>
      <c r="AB32" s="250">
        <v>100.7345</v>
      </c>
      <c r="AC32" s="250">
        <v>100.9699</v>
      </c>
      <c r="AD32" s="250">
        <v>100.98390000000001</v>
      </c>
      <c r="AE32" s="250">
        <v>100.512</v>
      </c>
      <c r="AF32" s="250">
        <v>101.7848</v>
      </c>
      <c r="AG32" s="250">
        <v>101.0598</v>
      </c>
      <c r="AH32" s="250">
        <v>100.3507</v>
      </c>
      <c r="AI32" s="250">
        <v>100.3395</v>
      </c>
      <c r="AJ32" s="250">
        <v>101.5994</v>
      </c>
      <c r="AK32" s="250">
        <v>101.36409999999999</v>
      </c>
      <c r="AL32" s="250">
        <v>102.2242</v>
      </c>
      <c r="AM32" s="250">
        <v>102.0977</v>
      </c>
      <c r="AN32" s="250">
        <v>102.191</v>
      </c>
      <c r="AO32" s="250">
        <v>101.1142</v>
      </c>
      <c r="AP32" s="250">
        <v>91.041399999999996</v>
      </c>
      <c r="AQ32" s="250">
        <v>92.963899999999995</v>
      </c>
      <c r="AR32" s="250">
        <v>97.464699999999993</v>
      </c>
      <c r="AS32" s="250">
        <v>97.090500000000006</v>
      </c>
      <c r="AT32" s="250">
        <v>98.473799999999997</v>
      </c>
      <c r="AU32" s="250">
        <v>98.373699999999999</v>
      </c>
      <c r="AV32" s="250">
        <v>99.373099999999994</v>
      </c>
      <c r="AW32" s="250">
        <v>100.0068</v>
      </c>
      <c r="AX32" s="250">
        <v>100.7891</v>
      </c>
      <c r="AY32" s="250">
        <v>101.4829</v>
      </c>
      <c r="AZ32" s="250">
        <v>99.692400000000006</v>
      </c>
      <c r="BA32" s="250">
        <v>102.4663</v>
      </c>
      <c r="BB32" s="250">
        <v>101.3296</v>
      </c>
      <c r="BC32" s="250">
        <v>100.50060000000001</v>
      </c>
      <c r="BD32" s="250">
        <v>100.139</v>
      </c>
      <c r="BE32" s="250">
        <v>99.386600000000001</v>
      </c>
      <c r="BF32" s="250">
        <v>99.108400000000003</v>
      </c>
      <c r="BG32" s="250">
        <v>98.700500000000005</v>
      </c>
      <c r="BH32" s="250">
        <v>99.108929630000006</v>
      </c>
      <c r="BI32" s="316">
        <v>99.147220000000004</v>
      </c>
      <c r="BJ32" s="316">
        <v>99.195369999999997</v>
      </c>
      <c r="BK32" s="316">
        <v>99.244010000000003</v>
      </c>
      <c r="BL32" s="316">
        <v>99.318860000000001</v>
      </c>
      <c r="BM32" s="316">
        <v>99.410560000000004</v>
      </c>
      <c r="BN32" s="316">
        <v>99.524529999999999</v>
      </c>
      <c r="BO32" s="316">
        <v>99.645889999999994</v>
      </c>
      <c r="BP32" s="316">
        <v>99.780050000000003</v>
      </c>
      <c r="BQ32" s="316">
        <v>99.918790000000001</v>
      </c>
      <c r="BR32" s="316">
        <v>100.0847</v>
      </c>
      <c r="BS32" s="316">
        <v>100.2697</v>
      </c>
      <c r="BT32" s="316">
        <v>100.50839999999999</v>
      </c>
      <c r="BU32" s="316">
        <v>100.7051</v>
      </c>
      <c r="BV32" s="316">
        <v>100.8948</v>
      </c>
    </row>
    <row r="33" spans="1:74" ht="11.15" customHeight="1" x14ac:dyDescent="0.25">
      <c r="A33" s="557" t="s">
        <v>892</v>
      </c>
      <c r="B33" s="558" t="s">
        <v>908</v>
      </c>
      <c r="C33" s="250">
        <v>100.08240000000001</v>
      </c>
      <c r="D33" s="250">
        <v>102.0449</v>
      </c>
      <c r="E33" s="250">
        <v>100.6592</v>
      </c>
      <c r="F33" s="250">
        <v>101.58329999999999</v>
      </c>
      <c r="G33" s="250">
        <v>100.1412</v>
      </c>
      <c r="H33" s="250">
        <v>100.6661</v>
      </c>
      <c r="I33" s="250">
        <v>99.206500000000005</v>
      </c>
      <c r="J33" s="250">
        <v>102.0945</v>
      </c>
      <c r="K33" s="250">
        <v>99.665300000000002</v>
      </c>
      <c r="L33" s="250">
        <v>96.688199999999995</v>
      </c>
      <c r="M33" s="250">
        <v>98.297600000000003</v>
      </c>
      <c r="N33" s="250">
        <v>98.870699999999999</v>
      </c>
      <c r="O33" s="250">
        <v>97.942300000000003</v>
      </c>
      <c r="P33" s="250">
        <v>97.357600000000005</v>
      </c>
      <c r="Q33" s="250">
        <v>98.6477</v>
      </c>
      <c r="R33" s="250">
        <v>99.16</v>
      </c>
      <c r="S33" s="250">
        <v>99.096299999999999</v>
      </c>
      <c r="T33" s="250">
        <v>98.786299999999997</v>
      </c>
      <c r="U33" s="250">
        <v>100.2213</v>
      </c>
      <c r="V33" s="250">
        <v>99.263300000000001</v>
      </c>
      <c r="W33" s="250">
        <v>99.575400000000002</v>
      </c>
      <c r="X33" s="250">
        <v>99.617800000000003</v>
      </c>
      <c r="Y33" s="250">
        <v>99.863600000000005</v>
      </c>
      <c r="Z33" s="250">
        <v>100.1003</v>
      </c>
      <c r="AA33" s="250">
        <v>99.703800000000001</v>
      </c>
      <c r="AB33" s="250">
        <v>98.911299999999997</v>
      </c>
      <c r="AC33" s="250">
        <v>98.350399999999993</v>
      </c>
      <c r="AD33" s="250">
        <v>98.354900000000001</v>
      </c>
      <c r="AE33" s="250">
        <v>98.073400000000007</v>
      </c>
      <c r="AF33" s="250">
        <v>95.608199999999997</v>
      </c>
      <c r="AG33" s="250">
        <v>97.585800000000006</v>
      </c>
      <c r="AH33" s="250">
        <v>99.139700000000005</v>
      </c>
      <c r="AI33" s="250">
        <v>98.976200000000006</v>
      </c>
      <c r="AJ33" s="250">
        <v>98.649199999999993</v>
      </c>
      <c r="AK33" s="250">
        <v>98.403300000000002</v>
      </c>
      <c r="AL33" s="250">
        <v>98.455399999999997</v>
      </c>
      <c r="AM33" s="250">
        <v>99.419399999999996</v>
      </c>
      <c r="AN33" s="250">
        <v>99.075299999999999</v>
      </c>
      <c r="AO33" s="250">
        <v>99.880700000000004</v>
      </c>
      <c r="AP33" s="250">
        <v>95.218100000000007</v>
      </c>
      <c r="AQ33" s="250">
        <v>89.476900000000001</v>
      </c>
      <c r="AR33" s="250">
        <v>89.851799999999997</v>
      </c>
      <c r="AS33" s="250">
        <v>89.890199999999993</v>
      </c>
      <c r="AT33" s="250">
        <v>90.219499999999996</v>
      </c>
      <c r="AU33" s="250">
        <v>91.988900000000001</v>
      </c>
      <c r="AV33" s="250">
        <v>94.560900000000004</v>
      </c>
      <c r="AW33" s="250">
        <v>95.3536</v>
      </c>
      <c r="AX33" s="250">
        <v>94.924899999999994</v>
      </c>
      <c r="AY33" s="250">
        <v>93.232900000000001</v>
      </c>
      <c r="AZ33" s="250">
        <v>92.433499999999995</v>
      </c>
      <c r="BA33" s="250">
        <v>96.143000000000001</v>
      </c>
      <c r="BB33" s="250">
        <v>95.5261</v>
      </c>
      <c r="BC33" s="250">
        <v>95.781899999999993</v>
      </c>
      <c r="BD33" s="250">
        <v>93.798000000000002</v>
      </c>
      <c r="BE33" s="250">
        <v>94.645200000000003</v>
      </c>
      <c r="BF33" s="250">
        <v>95.5471</v>
      </c>
      <c r="BG33" s="250">
        <v>96.353399999999993</v>
      </c>
      <c r="BH33" s="250">
        <v>95.887015555999994</v>
      </c>
      <c r="BI33" s="316">
        <v>95.950980000000001</v>
      </c>
      <c r="BJ33" s="316">
        <v>95.941789999999997</v>
      </c>
      <c r="BK33" s="316">
        <v>95.669309999999996</v>
      </c>
      <c r="BL33" s="316">
        <v>95.656400000000005</v>
      </c>
      <c r="BM33" s="316">
        <v>95.712919999999997</v>
      </c>
      <c r="BN33" s="316">
        <v>95.896230000000003</v>
      </c>
      <c r="BO33" s="316">
        <v>96.048609999999996</v>
      </c>
      <c r="BP33" s="316">
        <v>96.227400000000003</v>
      </c>
      <c r="BQ33" s="316">
        <v>96.482879999999994</v>
      </c>
      <c r="BR33" s="316">
        <v>96.676810000000003</v>
      </c>
      <c r="BS33" s="316">
        <v>96.859470000000002</v>
      </c>
      <c r="BT33" s="316">
        <v>97.016829999999999</v>
      </c>
      <c r="BU33" s="316">
        <v>97.187449999999998</v>
      </c>
      <c r="BV33" s="316">
        <v>97.357309999999998</v>
      </c>
    </row>
    <row r="34" spans="1:74" ht="11.15" customHeight="1" x14ac:dyDescent="0.25">
      <c r="A34" s="557" t="s">
        <v>893</v>
      </c>
      <c r="B34" s="558" t="s">
        <v>909</v>
      </c>
      <c r="C34" s="250">
        <v>97.926299999999998</v>
      </c>
      <c r="D34" s="250">
        <v>98.137900000000002</v>
      </c>
      <c r="E34" s="250">
        <v>98.816000000000003</v>
      </c>
      <c r="F34" s="250">
        <v>101.3404</v>
      </c>
      <c r="G34" s="250">
        <v>102.4229</v>
      </c>
      <c r="H34" s="250">
        <v>102.32689999999999</v>
      </c>
      <c r="I34" s="250">
        <v>100.4194</v>
      </c>
      <c r="J34" s="250">
        <v>99.730800000000002</v>
      </c>
      <c r="K34" s="250">
        <v>96.395700000000005</v>
      </c>
      <c r="L34" s="250">
        <v>101.2902</v>
      </c>
      <c r="M34" s="250">
        <v>100.8051</v>
      </c>
      <c r="N34" s="250">
        <v>100.3884</v>
      </c>
      <c r="O34" s="250">
        <v>99.764799999999994</v>
      </c>
      <c r="P34" s="250">
        <v>99.237700000000004</v>
      </c>
      <c r="Q34" s="250">
        <v>99.509699999999995</v>
      </c>
      <c r="R34" s="250">
        <v>99.938599999999994</v>
      </c>
      <c r="S34" s="250">
        <v>100.0446</v>
      </c>
      <c r="T34" s="250">
        <v>99.974199999999996</v>
      </c>
      <c r="U34" s="250">
        <v>100.1778</v>
      </c>
      <c r="V34" s="250">
        <v>100.66800000000001</v>
      </c>
      <c r="W34" s="250">
        <v>100.76</v>
      </c>
      <c r="X34" s="250">
        <v>100.107</v>
      </c>
      <c r="Y34" s="250">
        <v>99.186599999999999</v>
      </c>
      <c r="Z34" s="250">
        <v>99.885000000000005</v>
      </c>
      <c r="AA34" s="250">
        <v>101.0766</v>
      </c>
      <c r="AB34" s="250">
        <v>97.395799999999994</v>
      </c>
      <c r="AC34" s="250">
        <v>98.621899999999997</v>
      </c>
      <c r="AD34" s="250">
        <v>98.462999999999994</v>
      </c>
      <c r="AE34" s="250">
        <v>99.100099999999998</v>
      </c>
      <c r="AF34" s="250">
        <v>99.816100000000006</v>
      </c>
      <c r="AG34" s="250">
        <v>100.771</v>
      </c>
      <c r="AH34" s="250">
        <v>101.2766</v>
      </c>
      <c r="AI34" s="250">
        <v>100.5831</v>
      </c>
      <c r="AJ34" s="250">
        <v>98.844899999999996</v>
      </c>
      <c r="AK34" s="250">
        <v>98.257099999999994</v>
      </c>
      <c r="AL34" s="250">
        <v>98.611199999999997</v>
      </c>
      <c r="AM34" s="250">
        <v>100.8317</v>
      </c>
      <c r="AN34" s="250">
        <v>99.577200000000005</v>
      </c>
      <c r="AO34" s="250">
        <v>93.476699999999994</v>
      </c>
      <c r="AP34" s="250">
        <v>75.889200000000002</v>
      </c>
      <c r="AQ34" s="250">
        <v>76.441900000000004</v>
      </c>
      <c r="AR34" s="250">
        <v>79.575199999999995</v>
      </c>
      <c r="AS34" s="250">
        <v>84.037000000000006</v>
      </c>
      <c r="AT34" s="250">
        <v>84.004900000000006</v>
      </c>
      <c r="AU34" s="250">
        <v>83.809700000000007</v>
      </c>
      <c r="AV34" s="250">
        <v>85.827299999999994</v>
      </c>
      <c r="AW34" s="250">
        <v>85.7196</v>
      </c>
      <c r="AX34" s="250">
        <v>88.471599999999995</v>
      </c>
      <c r="AY34" s="250">
        <v>91.663200000000003</v>
      </c>
      <c r="AZ34" s="250">
        <v>85.243600000000001</v>
      </c>
      <c r="BA34" s="250">
        <v>94.563999999999993</v>
      </c>
      <c r="BB34" s="250">
        <v>95.946899999999999</v>
      </c>
      <c r="BC34" s="250">
        <v>96.212699999999998</v>
      </c>
      <c r="BD34" s="250">
        <v>95.815299999999993</v>
      </c>
      <c r="BE34" s="250">
        <v>95.763099999999994</v>
      </c>
      <c r="BF34" s="250">
        <v>96.032200000000003</v>
      </c>
      <c r="BG34" s="250">
        <v>93.725099999999998</v>
      </c>
      <c r="BH34" s="250">
        <v>95.885205925999998</v>
      </c>
      <c r="BI34" s="316">
        <v>96.220380000000006</v>
      </c>
      <c r="BJ34" s="316">
        <v>96.543149999999997</v>
      </c>
      <c r="BK34" s="316">
        <v>96.864329999999995</v>
      </c>
      <c r="BL34" s="316">
        <v>97.154139999999998</v>
      </c>
      <c r="BM34" s="316">
        <v>97.423419999999993</v>
      </c>
      <c r="BN34" s="316">
        <v>97.666740000000004</v>
      </c>
      <c r="BO34" s="316">
        <v>97.898989999999998</v>
      </c>
      <c r="BP34" s="316">
        <v>98.114760000000004</v>
      </c>
      <c r="BQ34" s="316">
        <v>98.363320000000002</v>
      </c>
      <c r="BR34" s="316">
        <v>98.509150000000005</v>
      </c>
      <c r="BS34" s="316">
        <v>98.601529999999997</v>
      </c>
      <c r="BT34" s="316">
        <v>98.570049999999995</v>
      </c>
      <c r="BU34" s="316">
        <v>98.608339999999998</v>
      </c>
      <c r="BV34" s="316">
        <v>98.646000000000001</v>
      </c>
    </row>
    <row r="35" spans="1:74" ht="11.15" customHeight="1" x14ac:dyDescent="0.25">
      <c r="A35" s="557" t="s">
        <v>894</v>
      </c>
      <c r="B35" s="558" t="s">
        <v>910</v>
      </c>
      <c r="C35" s="250">
        <v>100.3905</v>
      </c>
      <c r="D35" s="250">
        <v>99.518100000000004</v>
      </c>
      <c r="E35" s="250">
        <v>99.896699999999996</v>
      </c>
      <c r="F35" s="250">
        <v>100.2313</v>
      </c>
      <c r="G35" s="250">
        <v>100.9731</v>
      </c>
      <c r="H35" s="250">
        <v>101.2</v>
      </c>
      <c r="I35" s="250">
        <v>101.6318</v>
      </c>
      <c r="J35" s="250">
        <v>98.402199999999993</v>
      </c>
      <c r="K35" s="250">
        <v>96.549099999999996</v>
      </c>
      <c r="L35" s="250">
        <v>100.6405</v>
      </c>
      <c r="M35" s="250">
        <v>100.544</v>
      </c>
      <c r="N35" s="250">
        <v>100.02290000000001</v>
      </c>
      <c r="O35" s="250">
        <v>98.366200000000006</v>
      </c>
      <c r="P35" s="250">
        <v>98.871099999999998</v>
      </c>
      <c r="Q35" s="250">
        <v>98.846299999999999</v>
      </c>
      <c r="R35" s="250">
        <v>99.427400000000006</v>
      </c>
      <c r="S35" s="250">
        <v>99.223600000000005</v>
      </c>
      <c r="T35" s="250">
        <v>99.329300000000003</v>
      </c>
      <c r="U35" s="250">
        <v>99.83</v>
      </c>
      <c r="V35" s="250">
        <v>98.575199999999995</v>
      </c>
      <c r="W35" s="250">
        <v>98.099900000000005</v>
      </c>
      <c r="X35" s="250">
        <v>97.588300000000004</v>
      </c>
      <c r="Y35" s="250">
        <v>98.047399999999996</v>
      </c>
      <c r="Z35" s="250">
        <v>97.558300000000003</v>
      </c>
      <c r="AA35" s="250">
        <v>96.562100000000001</v>
      </c>
      <c r="AB35" s="250">
        <v>96.613500000000002</v>
      </c>
      <c r="AC35" s="250">
        <v>96.180499999999995</v>
      </c>
      <c r="AD35" s="250">
        <v>95.610200000000006</v>
      </c>
      <c r="AE35" s="250">
        <v>94.855599999999995</v>
      </c>
      <c r="AF35" s="250">
        <v>94.558700000000002</v>
      </c>
      <c r="AG35" s="250">
        <v>95.185199999999995</v>
      </c>
      <c r="AH35" s="250">
        <v>95.978700000000003</v>
      </c>
      <c r="AI35" s="250">
        <v>95.5869</v>
      </c>
      <c r="AJ35" s="250">
        <v>95.254999999999995</v>
      </c>
      <c r="AK35" s="250">
        <v>94.635599999999997</v>
      </c>
      <c r="AL35" s="250">
        <v>94.244600000000005</v>
      </c>
      <c r="AM35" s="250">
        <v>94.670100000000005</v>
      </c>
      <c r="AN35" s="250">
        <v>94.586600000000004</v>
      </c>
      <c r="AO35" s="250">
        <v>95.652900000000002</v>
      </c>
      <c r="AP35" s="250">
        <v>89.501099999999994</v>
      </c>
      <c r="AQ35" s="250">
        <v>89.837999999999994</v>
      </c>
      <c r="AR35" s="250">
        <v>90.282399999999996</v>
      </c>
      <c r="AS35" s="250">
        <v>91.695599999999999</v>
      </c>
      <c r="AT35" s="250">
        <v>92.898600000000002</v>
      </c>
      <c r="AU35" s="250">
        <v>92.781800000000004</v>
      </c>
      <c r="AV35" s="250">
        <v>94.417299999999997</v>
      </c>
      <c r="AW35" s="250">
        <v>94.469300000000004</v>
      </c>
      <c r="AX35" s="250">
        <v>95.237099999999998</v>
      </c>
      <c r="AY35" s="250">
        <v>95.075500000000005</v>
      </c>
      <c r="AZ35" s="250">
        <v>87.798299999999998</v>
      </c>
      <c r="BA35" s="250">
        <v>92.467299999999994</v>
      </c>
      <c r="BB35" s="250">
        <v>97.369799999999998</v>
      </c>
      <c r="BC35" s="250">
        <v>99.677300000000002</v>
      </c>
      <c r="BD35" s="250">
        <v>99.919499999999999</v>
      </c>
      <c r="BE35" s="250">
        <v>100.32559999999999</v>
      </c>
      <c r="BF35" s="250">
        <v>100.4186</v>
      </c>
      <c r="BG35" s="250">
        <v>98.311899999999994</v>
      </c>
      <c r="BH35" s="250">
        <v>100.80109926</v>
      </c>
      <c r="BI35" s="316">
        <v>101.15389999999999</v>
      </c>
      <c r="BJ35" s="316">
        <v>101.3836</v>
      </c>
      <c r="BK35" s="316">
        <v>101.1871</v>
      </c>
      <c r="BL35" s="316">
        <v>101.3981</v>
      </c>
      <c r="BM35" s="316">
        <v>101.71339999999999</v>
      </c>
      <c r="BN35" s="316">
        <v>102.294</v>
      </c>
      <c r="BO35" s="316">
        <v>102.6973</v>
      </c>
      <c r="BP35" s="316">
        <v>103.0842</v>
      </c>
      <c r="BQ35" s="316">
        <v>103.55459999999999</v>
      </c>
      <c r="BR35" s="316">
        <v>103.8339</v>
      </c>
      <c r="BS35" s="316">
        <v>104.02200000000001</v>
      </c>
      <c r="BT35" s="316">
        <v>103.9461</v>
      </c>
      <c r="BU35" s="316">
        <v>104.0813</v>
      </c>
      <c r="BV35" s="316">
        <v>104.2548</v>
      </c>
    </row>
    <row r="36" spans="1:74" ht="11.15" customHeight="1" x14ac:dyDescent="0.25">
      <c r="A36" s="557" t="s">
        <v>895</v>
      </c>
      <c r="B36" s="558" t="s">
        <v>911</v>
      </c>
      <c r="C36" s="250">
        <v>99.9739</v>
      </c>
      <c r="D36" s="250">
        <v>101.3308</v>
      </c>
      <c r="E36" s="250">
        <v>101.1217</v>
      </c>
      <c r="F36" s="250">
        <v>99.702500000000001</v>
      </c>
      <c r="G36" s="250">
        <v>98.993700000000004</v>
      </c>
      <c r="H36" s="250">
        <v>99.218500000000006</v>
      </c>
      <c r="I36" s="250">
        <v>99.288200000000003</v>
      </c>
      <c r="J36" s="250">
        <v>97.583299999999994</v>
      </c>
      <c r="K36" s="250">
        <v>100.93510000000001</v>
      </c>
      <c r="L36" s="250">
        <v>100.1662</v>
      </c>
      <c r="M36" s="250">
        <v>100.9115</v>
      </c>
      <c r="N36" s="250">
        <v>100.7745</v>
      </c>
      <c r="O36" s="250">
        <v>98.009200000000007</v>
      </c>
      <c r="P36" s="250">
        <v>102.1339</v>
      </c>
      <c r="Q36" s="250">
        <v>100.6327</v>
      </c>
      <c r="R36" s="250">
        <v>101.7222</v>
      </c>
      <c r="S36" s="250">
        <v>101.7046</v>
      </c>
      <c r="T36" s="250">
        <v>100.8314</v>
      </c>
      <c r="U36" s="250">
        <v>100.8329</v>
      </c>
      <c r="V36" s="250">
        <v>100.4935</v>
      </c>
      <c r="W36" s="250">
        <v>99.153599999999997</v>
      </c>
      <c r="X36" s="250">
        <v>100.0564</v>
      </c>
      <c r="Y36" s="250">
        <v>98.549700000000001</v>
      </c>
      <c r="Z36" s="250">
        <v>100.4761</v>
      </c>
      <c r="AA36" s="250">
        <v>100.6221</v>
      </c>
      <c r="AB36" s="250">
        <v>96.953199999999995</v>
      </c>
      <c r="AC36" s="250">
        <v>97.343599999999995</v>
      </c>
      <c r="AD36" s="250">
        <v>98.033199999999994</v>
      </c>
      <c r="AE36" s="250">
        <v>97.982600000000005</v>
      </c>
      <c r="AF36" s="250">
        <v>98.186000000000007</v>
      </c>
      <c r="AG36" s="250">
        <v>97.632400000000004</v>
      </c>
      <c r="AH36" s="250">
        <v>98.444199999999995</v>
      </c>
      <c r="AI36" s="250">
        <v>98.867900000000006</v>
      </c>
      <c r="AJ36" s="250">
        <v>97.519400000000005</v>
      </c>
      <c r="AK36" s="250">
        <v>96.743499999999997</v>
      </c>
      <c r="AL36" s="250">
        <v>98.274299999999997</v>
      </c>
      <c r="AM36" s="250">
        <v>101.4855</v>
      </c>
      <c r="AN36" s="250">
        <v>101.51139999999999</v>
      </c>
      <c r="AO36" s="250">
        <v>96.246499999999997</v>
      </c>
      <c r="AP36" s="250">
        <v>81.807299999999998</v>
      </c>
      <c r="AQ36" s="250">
        <v>89.259200000000007</v>
      </c>
      <c r="AR36" s="250">
        <v>93.135599999999997</v>
      </c>
      <c r="AS36" s="250">
        <v>95.016400000000004</v>
      </c>
      <c r="AT36" s="250">
        <v>95.019000000000005</v>
      </c>
      <c r="AU36" s="250">
        <v>93.865899999999996</v>
      </c>
      <c r="AV36" s="250">
        <v>96.6066</v>
      </c>
      <c r="AW36" s="250">
        <v>97.798400000000001</v>
      </c>
      <c r="AX36" s="250">
        <v>100.87609999999999</v>
      </c>
      <c r="AY36" s="250">
        <v>99.668400000000005</v>
      </c>
      <c r="AZ36" s="250">
        <v>94.863</v>
      </c>
      <c r="BA36" s="250">
        <v>97.566199999999995</v>
      </c>
      <c r="BB36" s="250">
        <v>96.571399999999997</v>
      </c>
      <c r="BC36" s="250">
        <v>94.238500000000002</v>
      </c>
      <c r="BD36" s="250">
        <v>94.819000000000003</v>
      </c>
      <c r="BE36" s="250">
        <v>95.664299999999997</v>
      </c>
      <c r="BF36" s="250">
        <v>95.832899999999995</v>
      </c>
      <c r="BG36" s="250">
        <v>94.997600000000006</v>
      </c>
      <c r="BH36" s="250">
        <v>95.968657777999994</v>
      </c>
      <c r="BI36" s="316">
        <v>96.12285</v>
      </c>
      <c r="BJ36" s="316">
        <v>96.228430000000003</v>
      </c>
      <c r="BK36" s="316">
        <v>96.227829999999997</v>
      </c>
      <c r="BL36" s="316">
        <v>96.279399999999995</v>
      </c>
      <c r="BM36" s="316">
        <v>96.325559999999996</v>
      </c>
      <c r="BN36" s="316">
        <v>96.347239999999999</v>
      </c>
      <c r="BO36" s="316">
        <v>96.396870000000007</v>
      </c>
      <c r="BP36" s="316">
        <v>96.455389999999994</v>
      </c>
      <c r="BQ36" s="316">
        <v>96.511020000000002</v>
      </c>
      <c r="BR36" s="316">
        <v>96.596140000000005</v>
      </c>
      <c r="BS36" s="316">
        <v>96.698989999999995</v>
      </c>
      <c r="BT36" s="316">
        <v>96.799340000000001</v>
      </c>
      <c r="BU36" s="316">
        <v>96.952789999999993</v>
      </c>
      <c r="BV36" s="316">
        <v>97.139120000000005</v>
      </c>
    </row>
    <row r="37" spans="1:74" ht="11.15" customHeight="1" x14ac:dyDescent="0.25">
      <c r="A37" s="557" t="s">
        <v>896</v>
      </c>
      <c r="B37" s="558" t="s">
        <v>912</v>
      </c>
      <c r="C37" s="250">
        <v>100.5198</v>
      </c>
      <c r="D37" s="250">
        <v>100.8963</v>
      </c>
      <c r="E37" s="250">
        <v>99.8553</v>
      </c>
      <c r="F37" s="250">
        <v>99.785600000000002</v>
      </c>
      <c r="G37" s="250">
        <v>97.860299999999995</v>
      </c>
      <c r="H37" s="250">
        <v>99.193200000000004</v>
      </c>
      <c r="I37" s="250">
        <v>99.171599999999998</v>
      </c>
      <c r="J37" s="250">
        <v>100.0099</v>
      </c>
      <c r="K37" s="250">
        <v>101.3822</v>
      </c>
      <c r="L37" s="250">
        <v>100.9187</v>
      </c>
      <c r="M37" s="250">
        <v>100.9367</v>
      </c>
      <c r="N37" s="250">
        <v>99.470299999999995</v>
      </c>
      <c r="O37" s="250">
        <v>100.66</v>
      </c>
      <c r="P37" s="250">
        <v>101.8378</v>
      </c>
      <c r="Q37" s="250">
        <v>102.9847</v>
      </c>
      <c r="R37" s="250">
        <v>102.446</v>
      </c>
      <c r="S37" s="250">
        <v>103.033</v>
      </c>
      <c r="T37" s="250">
        <v>103.0185</v>
      </c>
      <c r="U37" s="250">
        <v>102.73779999999999</v>
      </c>
      <c r="V37" s="250">
        <v>103.52679999999999</v>
      </c>
      <c r="W37" s="250">
        <v>104.3295</v>
      </c>
      <c r="X37" s="250">
        <v>104.92010000000001</v>
      </c>
      <c r="Y37" s="250">
        <v>104.88890000000001</v>
      </c>
      <c r="Z37" s="250">
        <v>103.94499999999999</v>
      </c>
      <c r="AA37" s="250">
        <v>101.4575</v>
      </c>
      <c r="AB37" s="250">
        <v>100.0478</v>
      </c>
      <c r="AC37" s="250">
        <v>100.3412</v>
      </c>
      <c r="AD37" s="250">
        <v>100.94199999999999</v>
      </c>
      <c r="AE37" s="250">
        <v>99.638000000000005</v>
      </c>
      <c r="AF37" s="250">
        <v>97.617199999999997</v>
      </c>
      <c r="AG37" s="250">
        <v>97.802000000000007</v>
      </c>
      <c r="AH37" s="250">
        <v>99.166499999999999</v>
      </c>
      <c r="AI37" s="250">
        <v>98.301400000000001</v>
      </c>
      <c r="AJ37" s="250">
        <v>96.2714</v>
      </c>
      <c r="AK37" s="250">
        <v>96.188999999999993</v>
      </c>
      <c r="AL37" s="250">
        <v>97.891499999999994</v>
      </c>
      <c r="AM37" s="250">
        <v>98.485699999999994</v>
      </c>
      <c r="AN37" s="250">
        <v>96.045599999999993</v>
      </c>
      <c r="AO37" s="250">
        <v>93.126499999999993</v>
      </c>
      <c r="AP37" s="250">
        <v>72.87</v>
      </c>
      <c r="AQ37" s="250">
        <v>70.461299999999994</v>
      </c>
      <c r="AR37" s="250">
        <v>75.311300000000003</v>
      </c>
      <c r="AS37" s="250">
        <v>79.540899999999993</v>
      </c>
      <c r="AT37" s="250">
        <v>83.485799999999998</v>
      </c>
      <c r="AU37" s="250">
        <v>86.9328</v>
      </c>
      <c r="AV37" s="250">
        <v>89.056899999999999</v>
      </c>
      <c r="AW37" s="250">
        <v>91.521500000000003</v>
      </c>
      <c r="AX37" s="250">
        <v>90.260199999999998</v>
      </c>
      <c r="AY37" s="250">
        <v>91.631799999999998</v>
      </c>
      <c r="AZ37" s="250">
        <v>91.579700000000003</v>
      </c>
      <c r="BA37" s="250">
        <v>94.016900000000007</v>
      </c>
      <c r="BB37" s="250">
        <v>97.290899999999993</v>
      </c>
      <c r="BC37" s="250">
        <v>95.709299999999999</v>
      </c>
      <c r="BD37" s="250">
        <v>97.2393</v>
      </c>
      <c r="BE37" s="250">
        <v>98.811400000000006</v>
      </c>
      <c r="BF37" s="250">
        <v>97.505300000000005</v>
      </c>
      <c r="BG37" s="250">
        <v>98.555400000000006</v>
      </c>
      <c r="BH37" s="250">
        <v>98.589768148000005</v>
      </c>
      <c r="BI37" s="316">
        <v>98.534819999999996</v>
      </c>
      <c r="BJ37" s="316">
        <v>98.357169999999996</v>
      </c>
      <c r="BK37" s="316">
        <v>97.539649999999995</v>
      </c>
      <c r="BL37" s="316">
        <v>97.504519999999999</v>
      </c>
      <c r="BM37" s="316">
        <v>97.734579999999994</v>
      </c>
      <c r="BN37" s="316">
        <v>98.540790000000001</v>
      </c>
      <c r="BO37" s="316">
        <v>99.068049999999999</v>
      </c>
      <c r="BP37" s="316">
        <v>99.627290000000002</v>
      </c>
      <c r="BQ37" s="316">
        <v>100.43989999999999</v>
      </c>
      <c r="BR37" s="316">
        <v>100.89709999999999</v>
      </c>
      <c r="BS37" s="316">
        <v>101.22020000000001</v>
      </c>
      <c r="BT37" s="316">
        <v>101.1322</v>
      </c>
      <c r="BU37" s="316">
        <v>101.39490000000001</v>
      </c>
      <c r="BV37" s="316">
        <v>101.7312</v>
      </c>
    </row>
    <row r="38" spans="1:74" ht="11.15" customHeight="1" x14ac:dyDescent="0.25">
      <c r="A38" s="297" t="s">
        <v>886</v>
      </c>
      <c r="B38" s="41" t="s">
        <v>913</v>
      </c>
      <c r="C38" s="250">
        <v>100.16524812999999</v>
      </c>
      <c r="D38" s="250">
        <v>100.29042576000001</v>
      </c>
      <c r="E38" s="250">
        <v>100.16565333</v>
      </c>
      <c r="F38" s="250">
        <v>100.84522471</v>
      </c>
      <c r="G38" s="250">
        <v>100.41273388</v>
      </c>
      <c r="H38" s="250">
        <v>100.62642715</v>
      </c>
      <c r="I38" s="250">
        <v>100.50926704</v>
      </c>
      <c r="J38" s="250">
        <v>98.911344052999993</v>
      </c>
      <c r="K38" s="250">
        <v>97.656028759999998</v>
      </c>
      <c r="L38" s="250">
        <v>99.855406095000006</v>
      </c>
      <c r="M38" s="250">
        <v>100.47685447000001</v>
      </c>
      <c r="N38" s="250">
        <v>100.08406031</v>
      </c>
      <c r="O38" s="250">
        <v>98.575378451999995</v>
      </c>
      <c r="P38" s="250">
        <v>100.03840387</v>
      </c>
      <c r="Q38" s="250">
        <v>100.3041715</v>
      </c>
      <c r="R38" s="250">
        <v>100.86099618999999</v>
      </c>
      <c r="S38" s="250">
        <v>100.87790654</v>
      </c>
      <c r="T38" s="250">
        <v>101.09584682000001</v>
      </c>
      <c r="U38" s="250">
        <v>101.49080413999999</v>
      </c>
      <c r="V38" s="250">
        <v>101.15766819</v>
      </c>
      <c r="W38" s="250">
        <v>100.57771662</v>
      </c>
      <c r="X38" s="250">
        <v>100.0973279</v>
      </c>
      <c r="Y38" s="250">
        <v>99.480767526999998</v>
      </c>
      <c r="Z38" s="250">
        <v>100.05080654</v>
      </c>
      <c r="AA38" s="250">
        <v>99.548951607999996</v>
      </c>
      <c r="AB38" s="250">
        <v>98.073634419000001</v>
      </c>
      <c r="AC38" s="250">
        <v>97.521914404</v>
      </c>
      <c r="AD38" s="250">
        <v>97.448556185000001</v>
      </c>
      <c r="AE38" s="250">
        <v>97.087139210999993</v>
      </c>
      <c r="AF38" s="250">
        <v>96.780644143000004</v>
      </c>
      <c r="AG38" s="250">
        <v>96.717649695000006</v>
      </c>
      <c r="AH38" s="250">
        <v>97.398461620000006</v>
      </c>
      <c r="AI38" s="250">
        <v>97.314294684000004</v>
      </c>
      <c r="AJ38" s="250">
        <v>96.677203425000002</v>
      </c>
      <c r="AK38" s="250">
        <v>96.457872378999994</v>
      </c>
      <c r="AL38" s="250">
        <v>96.911677768999994</v>
      </c>
      <c r="AM38" s="250">
        <v>97.807541271999995</v>
      </c>
      <c r="AN38" s="250">
        <v>97.898101738999998</v>
      </c>
      <c r="AO38" s="250">
        <v>95.536902142000002</v>
      </c>
      <c r="AP38" s="250">
        <v>83.553548139</v>
      </c>
      <c r="AQ38" s="250">
        <v>86.296242566000004</v>
      </c>
      <c r="AR38" s="250">
        <v>90.206697590999994</v>
      </c>
      <c r="AS38" s="250">
        <v>92.249659997999998</v>
      </c>
      <c r="AT38" s="250">
        <v>93.176089302999998</v>
      </c>
      <c r="AU38" s="250">
        <v>93.444728393999995</v>
      </c>
      <c r="AV38" s="250">
        <v>95.738222261000004</v>
      </c>
      <c r="AW38" s="250">
        <v>96.733802280999996</v>
      </c>
      <c r="AX38" s="250">
        <v>97.398903821000005</v>
      </c>
      <c r="AY38" s="250">
        <v>97.401354339999997</v>
      </c>
      <c r="AZ38" s="250">
        <v>90.374597026999993</v>
      </c>
      <c r="BA38" s="250">
        <v>94.894646073000004</v>
      </c>
      <c r="BB38" s="250">
        <v>96.744797489999996</v>
      </c>
      <c r="BC38" s="250">
        <v>97.389004692</v>
      </c>
      <c r="BD38" s="250">
        <v>97.377960931999993</v>
      </c>
      <c r="BE38" s="250">
        <v>97.987710321999998</v>
      </c>
      <c r="BF38" s="250">
        <v>97.376317955999994</v>
      </c>
      <c r="BG38" s="250">
        <v>95.868134978000001</v>
      </c>
      <c r="BH38" s="250">
        <v>97.795274218000003</v>
      </c>
      <c r="BI38" s="316">
        <v>98.021079999999998</v>
      </c>
      <c r="BJ38" s="316">
        <v>98.167000000000002</v>
      </c>
      <c r="BK38" s="316">
        <v>97.991200000000006</v>
      </c>
      <c r="BL38" s="316">
        <v>98.158739999999995</v>
      </c>
      <c r="BM38" s="316">
        <v>98.427769999999995</v>
      </c>
      <c r="BN38" s="316">
        <v>98.910449999999997</v>
      </c>
      <c r="BO38" s="316">
        <v>99.298370000000006</v>
      </c>
      <c r="BP38" s="316">
        <v>99.703689999999995</v>
      </c>
      <c r="BQ38" s="316">
        <v>100.22709999999999</v>
      </c>
      <c r="BR38" s="316">
        <v>100.5917</v>
      </c>
      <c r="BS38" s="316">
        <v>100.8981</v>
      </c>
      <c r="BT38" s="316">
        <v>101.0539</v>
      </c>
      <c r="BU38" s="316">
        <v>101.31319999999999</v>
      </c>
      <c r="BV38" s="316">
        <v>101.5836</v>
      </c>
    </row>
    <row r="39" spans="1:74" ht="11.15" customHeight="1" x14ac:dyDescent="0.25">
      <c r="A39" s="297" t="s">
        <v>887</v>
      </c>
      <c r="B39" s="41" t="s">
        <v>914</v>
      </c>
      <c r="C39" s="250">
        <v>99.883710237000003</v>
      </c>
      <c r="D39" s="250">
        <v>99.934249491000003</v>
      </c>
      <c r="E39" s="250">
        <v>99.887104051999998</v>
      </c>
      <c r="F39" s="250">
        <v>100.73032999</v>
      </c>
      <c r="G39" s="250">
        <v>100.45638368</v>
      </c>
      <c r="H39" s="250">
        <v>100.48474018</v>
      </c>
      <c r="I39" s="250">
        <v>100.36651652</v>
      </c>
      <c r="J39" s="250">
        <v>98.985076071999998</v>
      </c>
      <c r="K39" s="250">
        <v>98.070753573999994</v>
      </c>
      <c r="L39" s="250">
        <v>100.22728929</v>
      </c>
      <c r="M39" s="250">
        <v>100.71566826</v>
      </c>
      <c r="N39" s="250">
        <v>100.2617231</v>
      </c>
      <c r="O39" s="250">
        <v>99.000220689000002</v>
      </c>
      <c r="P39" s="250">
        <v>100.39829073999999</v>
      </c>
      <c r="Q39" s="250">
        <v>100.54633674</v>
      </c>
      <c r="R39" s="250">
        <v>100.94083843</v>
      </c>
      <c r="S39" s="250">
        <v>100.94603124</v>
      </c>
      <c r="T39" s="250">
        <v>101.1578774</v>
      </c>
      <c r="U39" s="250">
        <v>101.37513924</v>
      </c>
      <c r="V39" s="250">
        <v>101.38704552999999</v>
      </c>
      <c r="W39" s="250">
        <v>100.96461223</v>
      </c>
      <c r="X39" s="250">
        <v>100.26461154</v>
      </c>
      <c r="Y39" s="250">
        <v>99.593960803000002</v>
      </c>
      <c r="Z39" s="250">
        <v>99.925078012</v>
      </c>
      <c r="AA39" s="250">
        <v>99.746268870999998</v>
      </c>
      <c r="AB39" s="250">
        <v>97.962555094999999</v>
      </c>
      <c r="AC39" s="250">
        <v>97.550087695000002</v>
      </c>
      <c r="AD39" s="250">
        <v>97.556147070999998</v>
      </c>
      <c r="AE39" s="250">
        <v>97.359424078000004</v>
      </c>
      <c r="AF39" s="250">
        <v>97.282522404000005</v>
      </c>
      <c r="AG39" s="250">
        <v>97.269433214000003</v>
      </c>
      <c r="AH39" s="250">
        <v>97.755696958000001</v>
      </c>
      <c r="AI39" s="250">
        <v>97.574050181999993</v>
      </c>
      <c r="AJ39" s="250">
        <v>97.039480874000006</v>
      </c>
      <c r="AK39" s="250">
        <v>96.895594101</v>
      </c>
      <c r="AL39" s="250">
        <v>97.328177996999997</v>
      </c>
      <c r="AM39" s="250">
        <v>98.251310885999999</v>
      </c>
      <c r="AN39" s="250">
        <v>98.025577096999996</v>
      </c>
      <c r="AO39" s="250">
        <v>94.797082027000002</v>
      </c>
      <c r="AP39" s="250">
        <v>80.761426274000002</v>
      </c>
      <c r="AQ39" s="250">
        <v>83.950574826999997</v>
      </c>
      <c r="AR39" s="250">
        <v>88.468361227000003</v>
      </c>
      <c r="AS39" s="250">
        <v>91.347945394000007</v>
      </c>
      <c r="AT39" s="250">
        <v>92.140166867999994</v>
      </c>
      <c r="AU39" s="250">
        <v>92.456447092000005</v>
      </c>
      <c r="AV39" s="250">
        <v>94.674303257999995</v>
      </c>
      <c r="AW39" s="250">
        <v>95.546161776000005</v>
      </c>
      <c r="AX39" s="250">
        <v>96.732945121</v>
      </c>
      <c r="AY39" s="250">
        <v>97.241742482000006</v>
      </c>
      <c r="AZ39" s="250">
        <v>90.829451023999994</v>
      </c>
      <c r="BA39" s="250">
        <v>95.660488868000002</v>
      </c>
      <c r="BB39" s="250">
        <v>96.913540412000003</v>
      </c>
      <c r="BC39" s="250">
        <v>97.313308469000006</v>
      </c>
      <c r="BD39" s="250">
        <v>97.179358351000005</v>
      </c>
      <c r="BE39" s="250">
        <v>97.863086177</v>
      </c>
      <c r="BF39" s="250">
        <v>97.243322160999995</v>
      </c>
      <c r="BG39" s="250">
        <v>95.677608419999999</v>
      </c>
      <c r="BH39" s="250">
        <v>97.305936093</v>
      </c>
      <c r="BI39" s="316">
        <v>97.424220000000005</v>
      </c>
      <c r="BJ39" s="316">
        <v>97.500100000000003</v>
      </c>
      <c r="BK39" s="316">
        <v>97.362909999999999</v>
      </c>
      <c r="BL39" s="316">
        <v>97.481970000000004</v>
      </c>
      <c r="BM39" s="316">
        <v>97.686610000000002</v>
      </c>
      <c r="BN39" s="316">
        <v>98.078140000000005</v>
      </c>
      <c r="BO39" s="316">
        <v>98.377970000000005</v>
      </c>
      <c r="BP39" s="316">
        <v>98.68741</v>
      </c>
      <c r="BQ39" s="316">
        <v>99.096869999999996</v>
      </c>
      <c r="BR39" s="316">
        <v>99.357709999999997</v>
      </c>
      <c r="BS39" s="316">
        <v>99.560360000000003</v>
      </c>
      <c r="BT39" s="316">
        <v>99.594120000000004</v>
      </c>
      <c r="BU39" s="316">
        <v>99.763369999999995</v>
      </c>
      <c r="BV39" s="316">
        <v>99.957440000000005</v>
      </c>
    </row>
    <row r="40" spans="1:74" ht="11.15" customHeight="1" x14ac:dyDescent="0.25">
      <c r="A40" s="297" t="s">
        <v>888</v>
      </c>
      <c r="B40" s="41" t="s">
        <v>915</v>
      </c>
      <c r="C40" s="250">
        <v>99.749970700000006</v>
      </c>
      <c r="D40" s="250">
        <v>99.856238149999996</v>
      </c>
      <c r="E40" s="250">
        <v>99.563694159999997</v>
      </c>
      <c r="F40" s="250">
        <v>100.52769459</v>
      </c>
      <c r="G40" s="250">
        <v>100.10058753</v>
      </c>
      <c r="H40" s="250">
        <v>100.41779533</v>
      </c>
      <c r="I40" s="250">
        <v>100.24150495000001</v>
      </c>
      <c r="J40" s="250">
        <v>99.29410317</v>
      </c>
      <c r="K40" s="250">
        <v>98.397929320000003</v>
      </c>
      <c r="L40" s="250">
        <v>100.45056343</v>
      </c>
      <c r="M40" s="250">
        <v>100.98162606</v>
      </c>
      <c r="N40" s="250">
        <v>100.41824081999999</v>
      </c>
      <c r="O40" s="250">
        <v>99.624984839999996</v>
      </c>
      <c r="P40" s="250">
        <v>100.71231313</v>
      </c>
      <c r="Q40" s="250">
        <v>101.34159787999999</v>
      </c>
      <c r="R40" s="250">
        <v>101.6883378</v>
      </c>
      <c r="S40" s="250">
        <v>101.49013726</v>
      </c>
      <c r="T40" s="250">
        <v>101.89661820000001</v>
      </c>
      <c r="U40" s="250">
        <v>102.23301907</v>
      </c>
      <c r="V40" s="250">
        <v>102.2390302</v>
      </c>
      <c r="W40" s="250">
        <v>102.10679804999999</v>
      </c>
      <c r="X40" s="250">
        <v>101.60149084</v>
      </c>
      <c r="Y40" s="250">
        <v>101.12864308</v>
      </c>
      <c r="Z40" s="250">
        <v>101.29317042</v>
      </c>
      <c r="AA40" s="250">
        <v>100.45620773</v>
      </c>
      <c r="AB40" s="250">
        <v>99.187023809999999</v>
      </c>
      <c r="AC40" s="250">
        <v>98.756276639999996</v>
      </c>
      <c r="AD40" s="250">
        <v>98.543630210000003</v>
      </c>
      <c r="AE40" s="250">
        <v>98.204682879999993</v>
      </c>
      <c r="AF40" s="250">
        <v>97.83703491</v>
      </c>
      <c r="AG40" s="250">
        <v>97.662631719999993</v>
      </c>
      <c r="AH40" s="250">
        <v>98.377638570000002</v>
      </c>
      <c r="AI40" s="250">
        <v>98.014788710000005</v>
      </c>
      <c r="AJ40" s="250">
        <v>97.168851619999998</v>
      </c>
      <c r="AK40" s="250">
        <v>97.260153540000005</v>
      </c>
      <c r="AL40" s="250">
        <v>97.743397200000004</v>
      </c>
      <c r="AM40" s="250">
        <v>98.312292859999999</v>
      </c>
      <c r="AN40" s="250">
        <v>98.041856210000006</v>
      </c>
      <c r="AO40" s="250">
        <v>94.867610400000004</v>
      </c>
      <c r="AP40" s="250">
        <v>80.490599239999995</v>
      </c>
      <c r="AQ40" s="250">
        <v>82.355951619999999</v>
      </c>
      <c r="AR40" s="250">
        <v>87.350085480000004</v>
      </c>
      <c r="AS40" s="250">
        <v>90.325304040000006</v>
      </c>
      <c r="AT40" s="250">
        <v>91.85666535</v>
      </c>
      <c r="AU40" s="250">
        <v>92.662152969999994</v>
      </c>
      <c r="AV40" s="250">
        <v>94.656554650000004</v>
      </c>
      <c r="AW40" s="250">
        <v>95.720041730000005</v>
      </c>
      <c r="AX40" s="250">
        <v>95.926297270000006</v>
      </c>
      <c r="AY40" s="250">
        <v>96.807544500000006</v>
      </c>
      <c r="AZ40" s="250">
        <v>91.230171490000004</v>
      </c>
      <c r="BA40" s="250">
        <v>95.424584659999994</v>
      </c>
      <c r="BB40" s="250">
        <v>97.268901990000003</v>
      </c>
      <c r="BC40" s="250">
        <v>97.879257600000003</v>
      </c>
      <c r="BD40" s="250">
        <v>98.081340319999995</v>
      </c>
      <c r="BE40" s="250">
        <v>99.03599457</v>
      </c>
      <c r="BF40" s="250">
        <v>98.348454829999994</v>
      </c>
      <c r="BG40" s="250">
        <v>97.190571219999995</v>
      </c>
      <c r="BH40" s="250">
        <v>98.750699690000005</v>
      </c>
      <c r="BI40" s="316">
        <v>98.937600000000003</v>
      </c>
      <c r="BJ40" s="316">
        <v>99.068920000000006</v>
      </c>
      <c r="BK40" s="316">
        <v>98.915729999999996</v>
      </c>
      <c r="BL40" s="316">
        <v>99.10763</v>
      </c>
      <c r="BM40" s="316">
        <v>99.415670000000006</v>
      </c>
      <c r="BN40" s="316">
        <v>99.976129999999998</v>
      </c>
      <c r="BO40" s="316">
        <v>100.4143</v>
      </c>
      <c r="BP40" s="316">
        <v>100.8663</v>
      </c>
      <c r="BQ40" s="316">
        <v>101.44799999999999</v>
      </c>
      <c r="BR40" s="316">
        <v>101.8412</v>
      </c>
      <c r="BS40" s="316">
        <v>102.1615</v>
      </c>
      <c r="BT40" s="316">
        <v>102.2841</v>
      </c>
      <c r="BU40" s="316">
        <v>102.55249999999999</v>
      </c>
      <c r="BV40" s="316">
        <v>102.84180000000001</v>
      </c>
    </row>
    <row r="41" spans="1:74" ht="11.15" customHeight="1" x14ac:dyDescent="0.25">
      <c r="A41" s="297" t="s">
        <v>889</v>
      </c>
      <c r="B41" s="41" t="s">
        <v>916</v>
      </c>
      <c r="C41" s="250">
        <v>100.01304451999999</v>
      </c>
      <c r="D41" s="250">
        <v>99.837869646000001</v>
      </c>
      <c r="E41" s="250">
        <v>99.863471551000004</v>
      </c>
      <c r="F41" s="250">
        <v>100.92202186</v>
      </c>
      <c r="G41" s="250">
        <v>100.80206994</v>
      </c>
      <c r="H41" s="250">
        <v>101.15296446000001</v>
      </c>
      <c r="I41" s="250">
        <v>100.87288764</v>
      </c>
      <c r="J41" s="250">
        <v>98.715111621999995</v>
      </c>
      <c r="K41" s="250">
        <v>96.077512648999999</v>
      </c>
      <c r="L41" s="250">
        <v>100.36383246</v>
      </c>
      <c r="M41" s="250">
        <v>101.03382943</v>
      </c>
      <c r="N41" s="250">
        <v>100.28773277000001</v>
      </c>
      <c r="O41" s="250">
        <v>98.402008318</v>
      </c>
      <c r="P41" s="250">
        <v>99.795709076999998</v>
      </c>
      <c r="Q41" s="250">
        <v>100.42483037</v>
      </c>
      <c r="R41" s="250">
        <v>100.86673433999999</v>
      </c>
      <c r="S41" s="250">
        <v>100.90072271</v>
      </c>
      <c r="T41" s="250">
        <v>101.11232794999999</v>
      </c>
      <c r="U41" s="250">
        <v>101.55236066000001</v>
      </c>
      <c r="V41" s="250">
        <v>101.04211180999999</v>
      </c>
      <c r="W41" s="250">
        <v>100.87748453</v>
      </c>
      <c r="X41" s="250">
        <v>100.01260855</v>
      </c>
      <c r="Y41" s="250">
        <v>99.342284453000005</v>
      </c>
      <c r="Z41" s="250">
        <v>99.466965817000002</v>
      </c>
      <c r="AA41" s="250">
        <v>98.774165713000002</v>
      </c>
      <c r="AB41" s="250">
        <v>97.124915759999993</v>
      </c>
      <c r="AC41" s="250">
        <v>96.492835157000002</v>
      </c>
      <c r="AD41" s="250">
        <v>96.538293308999997</v>
      </c>
      <c r="AE41" s="250">
        <v>96.225236527000007</v>
      </c>
      <c r="AF41" s="250">
        <v>95.846783357000007</v>
      </c>
      <c r="AG41" s="250">
        <v>95.585728803999999</v>
      </c>
      <c r="AH41" s="250">
        <v>96.308453985</v>
      </c>
      <c r="AI41" s="250">
        <v>96.291514566000004</v>
      </c>
      <c r="AJ41" s="250">
        <v>95.297228099999998</v>
      </c>
      <c r="AK41" s="250">
        <v>94.813907198999999</v>
      </c>
      <c r="AL41" s="250">
        <v>95.401230835000007</v>
      </c>
      <c r="AM41" s="250">
        <v>96.355857221999997</v>
      </c>
      <c r="AN41" s="250">
        <v>96.254181563000003</v>
      </c>
      <c r="AO41" s="250">
        <v>93.945042709999996</v>
      </c>
      <c r="AP41" s="250">
        <v>82.005236054999997</v>
      </c>
      <c r="AQ41" s="250">
        <v>83.493888491999996</v>
      </c>
      <c r="AR41" s="250">
        <v>86.686843894999996</v>
      </c>
      <c r="AS41" s="250">
        <v>88.903123035999997</v>
      </c>
      <c r="AT41" s="250">
        <v>89.937784243999999</v>
      </c>
      <c r="AU41" s="250">
        <v>90.281589933000006</v>
      </c>
      <c r="AV41" s="250">
        <v>92.904189799999997</v>
      </c>
      <c r="AW41" s="250">
        <v>94.060596289000003</v>
      </c>
      <c r="AX41" s="250">
        <v>94.264289196999997</v>
      </c>
      <c r="AY41" s="250">
        <v>94.695973885000001</v>
      </c>
      <c r="AZ41" s="250">
        <v>85.300223234000001</v>
      </c>
      <c r="BA41" s="250">
        <v>91.640112015</v>
      </c>
      <c r="BB41" s="250">
        <v>95.466679760999995</v>
      </c>
      <c r="BC41" s="250">
        <v>96.402499621999993</v>
      </c>
      <c r="BD41" s="250">
        <v>96.533155209</v>
      </c>
      <c r="BE41" s="250">
        <v>96.960714533000001</v>
      </c>
      <c r="BF41" s="250">
        <v>96.110664439999994</v>
      </c>
      <c r="BG41" s="250">
        <v>93.785483572000004</v>
      </c>
      <c r="BH41" s="250">
        <v>96.364287594000004</v>
      </c>
      <c r="BI41" s="316">
        <v>96.559370000000001</v>
      </c>
      <c r="BJ41" s="316">
        <v>96.647900000000007</v>
      </c>
      <c r="BK41" s="316">
        <v>96.301249999999996</v>
      </c>
      <c r="BL41" s="316">
        <v>96.423150000000007</v>
      </c>
      <c r="BM41" s="316">
        <v>96.684970000000007</v>
      </c>
      <c r="BN41" s="316">
        <v>97.253579999999999</v>
      </c>
      <c r="BO41" s="316">
        <v>97.670090000000002</v>
      </c>
      <c r="BP41" s="316">
        <v>98.101380000000006</v>
      </c>
      <c r="BQ41" s="316">
        <v>98.691999999999993</v>
      </c>
      <c r="BR41" s="316">
        <v>99.044409999999999</v>
      </c>
      <c r="BS41" s="316">
        <v>99.303150000000002</v>
      </c>
      <c r="BT41" s="316">
        <v>99.30359</v>
      </c>
      <c r="BU41" s="316">
        <v>99.498519999999999</v>
      </c>
      <c r="BV41" s="316">
        <v>99.723299999999995</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01"/>
      <c r="BJ43" s="301"/>
      <c r="BK43" s="301"/>
      <c r="BL43" s="301"/>
      <c r="BM43" s="301"/>
      <c r="BN43" s="301"/>
      <c r="BO43" s="301"/>
      <c r="BP43" s="301"/>
      <c r="BQ43" s="301"/>
      <c r="BR43" s="301"/>
      <c r="BS43" s="301"/>
      <c r="BT43" s="301"/>
      <c r="BU43" s="301"/>
      <c r="BV43" s="301"/>
    </row>
    <row r="44" spans="1:74" ht="11.15" customHeight="1" x14ac:dyDescent="0.25">
      <c r="A44" s="134"/>
      <c r="B44" s="139" t="s">
        <v>884</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326"/>
      <c r="BJ44" s="326"/>
      <c r="BK44" s="326"/>
      <c r="BL44" s="326"/>
      <c r="BM44" s="326"/>
      <c r="BN44" s="326"/>
      <c r="BO44" s="326"/>
      <c r="BP44" s="326"/>
      <c r="BQ44" s="326"/>
      <c r="BR44" s="326"/>
      <c r="BS44" s="326"/>
      <c r="BT44" s="326"/>
      <c r="BU44" s="326"/>
      <c r="BV44" s="326"/>
    </row>
    <row r="45" spans="1:74" ht="11.15" customHeight="1" x14ac:dyDescent="0.25">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2.66832</v>
      </c>
      <c r="BC45" s="208">
        <v>2.6855099999999998</v>
      </c>
      <c r="BD45" s="208">
        <v>2.7098100000000001</v>
      </c>
      <c r="BE45" s="208">
        <v>2.7226499999999998</v>
      </c>
      <c r="BF45" s="208">
        <v>2.7301199999999999</v>
      </c>
      <c r="BG45" s="208">
        <v>2.7413799999999999</v>
      </c>
      <c r="BH45" s="208">
        <v>2.7476335556000002</v>
      </c>
      <c r="BI45" s="324">
        <v>2.754229</v>
      </c>
      <c r="BJ45" s="324">
        <v>2.7599070000000001</v>
      </c>
      <c r="BK45" s="324">
        <v>2.7641740000000001</v>
      </c>
      <c r="BL45" s="324">
        <v>2.7683870000000002</v>
      </c>
      <c r="BM45" s="324">
        <v>2.772052</v>
      </c>
      <c r="BN45" s="324">
        <v>2.7742930000000001</v>
      </c>
      <c r="BO45" s="324">
        <v>2.7775189999999998</v>
      </c>
      <c r="BP45" s="324">
        <v>2.7808540000000002</v>
      </c>
      <c r="BQ45" s="324">
        <v>2.784151</v>
      </c>
      <c r="BR45" s="324">
        <v>2.7878129999999999</v>
      </c>
      <c r="BS45" s="324">
        <v>2.7916919999999998</v>
      </c>
      <c r="BT45" s="324">
        <v>2.7959179999999999</v>
      </c>
      <c r="BU45" s="324">
        <v>2.8001369999999999</v>
      </c>
      <c r="BV45" s="324">
        <v>2.8044769999999999</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304"/>
      <c r="BJ46" s="304"/>
      <c r="BK46" s="304"/>
      <c r="BL46" s="304"/>
      <c r="BM46" s="304"/>
      <c r="BN46" s="304"/>
      <c r="BO46" s="304"/>
      <c r="BP46" s="304"/>
      <c r="BQ46" s="304"/>
      <c r="BR46" s="304"/>
      <c r="BS46" s="304"/>
      <c r="BT46" s="304"/>
      <c r="BU46" s="304"/>
      <c r="BV46" s="304"/>
    </row>
    <row r="47" spans="1:74" ht="11.15" customHeight="1" x14ac:dyDescent="0.25">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1.9206741882</v>
      </c>
      <c r="AT47" s="208">
        <v>1.9383138998</v>
      </c>
      <c r="AU47" s="208">
        <v>1.9550149037</v>
      </c>
      <c r="AV47" s="208">
        <v>1.9585186849</v>
      </c>
      <c r="AW47" s="208">
        <v>1.98253616</v>
      </c>
      <c r="AX47" s="208">
        <v>2.0148088137000002</v>
      </c>
      <c r="AY47" s="208">
        <v>2.0655162146000001</v>
      </c>
      <c r="AZ47" s="208">
        <v>2.1066645493</v>
      </c>
      <c r="BA47" s="208">
        <v>2.1484333862999998</v>
      </c>
      <c r="BB47" s="208">
        <v>2.2016253833000001</v>
      </c>
      <c r="BC47" s="208">
        <v>2.2365332316000002</v>
      </c>
      <c r="BD47" s="208">
        <v>2.2639595889000002</v>
      </c>
      <c r="BE47" s="208">
        <v>2.2780948521000002</v>
      </c>
      <c r="BF47" s="208">
        <v>2.2949154296000001</v>
      </c>
      <c r="BG47" s="208">
        <v>2.3086117182999999</v>
      </c>
      <c r="BH47" s="208">
        <v>2.3210688147999998</v>
      </c>
      <c r="BI47" s="324">
        <v>2.3271030000000001</v>
      </c>
      <c r="BJ47" s="324">
        <v>2.3285979999999999</v>
      </c>
      <c r="BK47" s="324">
        <v>2.3231329999999999</v>
      </c>
      <c r="BL47" s="324">
        <v>2.3173699999999999</v>
      </c>
      <c r="BM47" s="324">
        <v>2.3088850000000001</v>
      </c>
      <c r="BN47" s="324">
        <v>2.2908430000000002</v>
      </c>
      <c r="BO47" s="324">
        <v>2.282044</v>
      </c>
      <c r="BP47" s="324">
        <v>2.2756509999999999</v>
      </c>
      <c r="BQ47" s="324">
        <v>2.2747839999999999</v>
      </c>
      <c r="BR47" s="324">
        <v>2.270864</v>
      </c>
      <c r="BS47" s="324">
        <v>2.26701</v>
      </c>
      <c r="BT47" s="324">
        <v>2.2612209999999999</v>
      </c>
      <c r="BU47" s="324">
        <v>2.2590020000000002</v>
      </c>
      <c r="BV47" s="324">
        <v>2.2583519999999999</v>
      </c>
    </row>
    <row r="48" spans="1:74" ht="11.15" customHeight="1" x14ac:dyDescent="0.25">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326"/>
      <c r="BJ48" s="326"/>
      <c r="BK48" s="326"/>
      <c r="BL48" s="326"/>
      <c r="BM48" s="326"/>
      <c r="BN48" s="326"/>
      <c r="BO48" s="326"/>
      <c r="BP48" s="326"/>
      <c r="BQ48" s="326"/>
      <c r="BR48" s="326"/>
      <c r="BS48" s="326"/>
      <c r="BT48" s="326"/>
      <c r="BU48" s="326"/>
      <c r="BV48" s="326"/>
    </row>
    <row r="49" spans="1:74" ht="11.15" customHeight="1" x14ac:dyDescent="0.25">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1.579923</v>
      </c>
      <c r="AY49" s="208">
        <v>1.6371180000000001</v>
      </c>
      <c r="AZ49" s="208">
        <v>1.8488990000000001</v>
      </c>
      <c r="BA49" s="208">
        <v>2.0202529999999999</v>
      </c>
      <c r="BB49" s="208">
        <v>2.0479799999999999</v>
      </c>
      <c r="BC49" s="208">
        <v>2.1455920000000002</v>
      </c>
      <c r="BD49" s="208">
        <v>2.2354759999999998</v>
      </c>
      <c r="BE49" s="208">
        <v>2.2853370000000002</v>
      </c>
      <c r="BF49" s="208">
        <v>2.2832159999999999</v>
      </c>
      <c r="BG49" s="208">
        <v>2.29488</v>
      </c>
      <c r="BH49" s="208">
        <v>2.4685630000000001</v>
      </c>
      <c r="BI49" s="324">
        <v>2.4747629999999998</v>
      </c>
      <c r="BJ49" s="324">
        <v>2.3920089999999998</v>
      </c>
      <c r="BK49" s="324">
        <v>2.3050549999999999</v>
      </c>
      <c r="BL49" s="324">
        <v>2.2999580000000002</v>
      </c>
      <c r="BM49" s="324">
        <v>2.2873730000000001</v>
      </c>
      <c r="BN49" s="324">
        <v>2.2525499999999998</v>
      </c>
      <c r="BO49" s="324">
        <v>2.2303679999999999</v>
      </c>
      <c r="BP49" s="324">
        <v>2.1821670000000002</v>
      </c>
      <c r="BQ49" s="324">
        <v>2.134817</v>
      </c>
      <c r="BR49" s="324">
        <v>2.1501890000000001</v>
      </c>
      <c r="BS49" s="324">
        <v>2.1043729999999998</v>
      </c>
      <c r="BT49" s="324">
        <v>2.0598869999999998</v>
      </c>
      <c r="BU49" s="324">
        <v>2.0259490000000002</v>
      </c>
      <c r="BV49" s="324">
        <v>1.9488510000000001</v>
      </c>
    </row>
    <row r="50" spans="1:74" ht="11.15" customHeight="1" x14ac:dyDescent="0.25">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01"/>
      <c r="BJ50" s="301"/>
      <c r="BK50" s="301"/>
      <c r="BL50" s="301"/>
      <c r="BM50" s="301"/>
      <c r="BN50" s="301"/>
      <c r="BO50" s="301"/>
      <c r="BP50" s="301"/>
      <c r="BQ50" s="301"/>
      <c r="BR50" s="301"/>
      <c r="BS50" s="301"/>
      <c r="BT50" s="301"/>
      <c r="BU50" s="301"/>
      <c r="BV50" s="301"/>
    </row>
    <row r="51" spans="1:74" ht="11.15" customHeight="1" x14ac:dyDescent="0.25">
      <c r="A51" s="37" t="s">
        <v>561</v>
      </c>
      <c r="B51" s="556" t="s">
        <v>1109</v>
      </c>
      <c r="C51" s="250">
        <v>106.85511111</v>
      </c>
      <c r="D51" s="250">
        <v>107.01377778</v>
      </c>
      <c r="E51" s="250">
        <v>107.15211111000001</v>
      </c>
      <c r="F51" s="250">
        <v>107.20937037</v>
      </c>
      <c r="G51" s="250">
        <v>107.35259259</v>
      </c>
      <c r="H51" s="250">
        <v>107.52103704</v>
      </c>
      <c r="I51" s="250">
        <v>107.72833333</v>
      </c>
      <c r="J51" s="250">
        <v>107.937</v>
      </c>
      <c r="K51" s="250">
        <v>108.16066667</v>
      </c>
      <c r="L51" s="250">
        <v>108.42851852</v>
      </c>
      <c r="M51" s="250">
        <v>108.6602963</v>
      </c>
      <c r="N51" s="250">
        <v>108.88518519</v>
      </c>
      <c r="O51" s="250">
        <v>109.06585185</v>
      </c>
      <c r="P51" s="250">
        <v>109.30496296</v>
      </c>
      <c r="Q51" s="250">
        <v>109.56518518999999</v>
      </c>
      <c r="R51" s="250">
        <v>109.92696296</v>
      </c>
      <c r="S51" s="250">
        <v>110.16907406999999</v>
      </c>
      <c r="T51" s="250">
        <v>110.37196296</v>
      </c>
      <c r="U51" s="250">
        <v>110.47548148</v>
      </c>
      <c r="V51" s="250">
        <v>110.64503704000001</v>
      </c>
      <c r="W51" s="250">
        <v>110.82048148</v>
      </c>
      <c r="X51" s="250">
        <v>111.04418518999999</v>
      </c>
      <c r="Y51" s="250">
        <v>111.19962963</v>
      </c>
      <c r="Z51" s="250">
        <v>111.32918519</v>
      </c>
      <c r="AA51" s="250">
        <v>111.34959259</v>
      </c>
      <c r="AB51" s="250">
        <v>111.48981481</v>
      </c>
      <c r="AC51" s="250">
        <v>111.66659258999999</v>
      </c>
      <c r="AD51" s="250">
        <v>111.96688889000001</v>
      </c>
      <c r="AE51" s="250">
        <v>112.15155556000001</v>
      </c>
      <c r="AF51" s="250">
        <v>112.30755556</v>
      </c>
      <c r="AG51" s="250">
        <v>112.39059259</v>
      </c>
      <c r="AH51" s="250">
        <v>112.52248148</v>
      </c>
      <c r="AI51" s="250">
        <v>112.65892593</v>
      </c>
      <c r="AJ51" s="250">
        <v>112.80200000000001</v>
      </c>
      <c r="AK51" s="250">
        <v>112.946</v>
      </c>
      <c r="AL51" s="250">
        <v>113.093</v>
      </c>
      <c r="AM51" s="250">
        <v>113.37707407000001</v>
      </c>
      <c r="AN51" s="250">
        <v>113.42951852</v>
      </c>
      <c r="AO51" s="250">
        <v>113.38440740999999</v>
      </c>
      <c r="AP51" s="250">
        <v>112.89788889</v>
      </c>
      <c r="AQ51" s="250">
        <v>112.91555556</v>
      </c>
      <c r="AR51" s="250">
        <v>113.09355556</v>
      </c>
      <c r="AS51" s="250">
        <v>113.70314815</v>
      </c>
      <c r="AT51" s="250">
        <v>113.99837037</v>
      </c>
      <c r="AU51" s="250">
        <v>114.25048148</v>
      </c>
      <c r="AV51" s="250">
        <v>114.31488889000001</v>
      </c>
      <c r="AW51" s="250">
        <v>114.58922222</v>
      </c>
      <c r="AX51" s="250">
        <v>114.92888889</v>
      </c>
      <c r="AY51" s="250">
        <v>115.34618519</v>
      </c>
      <c r="AZ51" s="250">
        <v>115.8072963</v>
      </c>
      <c r="BA51" s="250">
        <v>116.32451852</v>
      </c>
      <c r="BB51" s="250">
        <v>116.89785185</v>
      </c>
      <c r="BC51" s="250">
        <v>117.5272963</v>
      </c>
      <c r="BD51" s="250">
        <v>118.21285185000001</v>
      </c>
      <c r="BE51" s="250">
        <v>118.65584444</v>
      </c>
      <c r="BF51" s="250">
        <v>119.12621111</v>
      </c>
      <c r="BG51" s="250">
        <v>119.54584444</v>
      </c>
      <c r="BH51" s="250">
        <v>119.90776667</v>
      </c>
      <c r="BI51" s="316">
        <v>120.2312</v>
      </c>
      <c r="BJ51" s="316">
        <v>120.5091</v>
      </c>
      <c r="BK51" s="316">
        <v>120.6901</v>
      </c>
      <c r="BL51" s="316">
        <v>120.91549999999999</v>
      </c>
      <c r="BM51" s="316">
        <v>121.134</v>
      </c>
      <c r="BN51" s="316">
        <v>121.3449</v>
      </c>
      <c r="BO51" s="316">
        <v>121.55</v>
      </c>
      <c r="BP51" s="316">
        <v>121.7486</v>
      </c>
      <c r="BQ51" s="316">
        <v>121.93040000000001</v>
      </c>
      <c r="BR51" s="316">
        <v>122.1238</v>
      </c>
      <c r="BS51" s="316">
        <v>122.3184</v>
      </c>
      <c r="BT51" s="316">
        <v>122.508</v>
      </c>
      <c r="BU51" s="316">
        <v>122.7099</v>
      </c>
      <c r="BV51" s="316">
        <v>122.9177</v>
      </c>
    </row>
    <row r="52" spans="1:74" ht="11.15" customHeight="1" x14ac:dyDescent="0.25">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304"/>
      <c r="BJ52" s="304"/>
      <c r="BK52" s="304"/>
      <c r="BL52" s="304"/>
      <c r="BM52" s="304"/>
      <c r="BN52" s="304"/>
      <c r="BO52" s="304"/>
      <c r="BP52" s="304"/>
      <c r="BQ52" s="304"/>
      <c r="BR52" s="304"/>
      <c r="BS52" s="304"/>
      <c r="BT52" s="304"/>
      <c r="BU52" s="304"/>
      <c r="BV52" s="304"/>
    </row>
    <row r="53" spans="1:74" ht="11.15" customHeight="1" x14ac:dyDescent="0.25">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304"/>
      <c r="BJ53" s="304"/>
      <c r="BK53" s="304"/>
      <c r="BL53" s="304"/>
      <c r="BM53" s="304"/>
      <c r="BN53" s="304"/>
      <c r="BO53" s="304"/>
      <c r="BP53" s="304"/>
      <c r="BQ53" s="304"/>
      <c r="BR53" s="304"/>
      <c r="BS53" s="304"/>
      <c r="BT53" s="304"/>
      <c r="BU53" s="304"/>
      <c r="BV53" s="304"/>
    </row>
    <row r="54" spans="1:74" ht="11.15" customHeight="1" x14ac:dyDescent="0.25">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304"/>
      <c r="BJ54" s="304"/>
      <c r="BK54" s="304"/>
      <c r="BL54" s="304"/>
      <c r="BM54" s="304"/>
      <c r="BN54" s="304"/>
      <c r="BO54" s="304"/>
      <c r="BP54" s="304"/>
      <c r="BQ54" s="304"/>
      <c r="BR54" s="304"/>
      <c r="BS54" s="304"/>
      <c r="BT54" s="304"/>
      <c r="BU54" s="304"/>
      <c r="BV54" s="304"/>
    </row>
    <row r="55" spans="1:74" ht="11.15" customHeight="1" x14ac:dyDescent="0.25">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8118.8064516000004</v>
      </c>
      <c r="AN55" s="232">
        <v>8066.2413792999996</v>
      </c>
      <c r="AO55" s="232">
        <v>7127.5806451999997</v>
      </c>
      <c r="AP55" s="232">
        <v>5525.4333333000004</v>
      </c>
      <c r="AQ55" s="232">
        <v>6852.2903225999999</v>
      </c>
      <c r="AR55" s="232">
        <v>8225.4666667000001</v>
      </c>
      <c r="AS55" s="232">
        <v>8390.2903225999999</v>
      </c>
      <c r="AT55" s="232">
        <v>8154.0322581</v>
      </c>
      <c r="AU55" s="232">
        <v>8240.1666667000009</v>
      </c>
      <c r="AV55" s="232">
        <v>8357.2258065000005</v>
      </c>
      <c r="AW55" s="232">
        <v>7786.9</v>
      </c>
      <c r="AX55" s="232">
        <v>7874.4193548000003</v>
      </c>
      <c r="AY55" s="232">
        <v>7200.1290323000003</v>
      </c>
      <c r="AZ55" s="232">
        <v>7343.6785713999998</v>
      </c>
      <c r="BA55" s="232">
        <v>8470.2258065000005</v>
      </c>
      <c r="BB55" s="232">
        <v>8575.1666667000009</v>
      </c>
      <c r="BC55" s="232">
        <v>8830.2580644999998</v>
      </c>
      <c r="BD55" s="232">
        <v>9416.5666667000005</v>
      </c>
      <c r="BE55" s="232">
        <v>9359.4193548000003</v>
      </c>
      <c r="BF55" s="232">
        <v>8831.7419355000002</v>
      </c>
      <c r="BG55" s="232">
        <v>8898.6669999999995</v>
      </c>
      <c r="BH55" s="232">
        <v>9251.3520000000008</v>
      </c>
      <c r="BI55" s="305">
        <v>8666.6720000000005</v>
      </c>
      <c r="BJ55" s="305">
        <v>8719.1720000000005</v>
      </c>
      <c r="BK55" s="305">
        <v>7817.2910000000002</v>
      </c>
      <c r="BL55" s="305">
        <v>8044.2020000000002</v>
      </c>
      <c r="BM55" s="305">
        <v>8667.3909999999996</v>
      </c>
      <c r="BN55" s="305">
        <v>9073.5110000000004</v>
      </c>
      <c r="BO55" s="305">
        <v>9195.5840000000007</v>
      </c>
      <c r="BP55" s="305">
        <v>9649.5840000000007</v>
      </c>
      <c r="BQ55" s="305">
        <v>9692.9529999999995</v>
      </c>
      <c r="BR55" s="305">
        <v>9381.0220000000008</v>
      </c>
      <c r="BS55" s="305">
        <v>9139.9740000000002</v>
      </c>
      <c r="BT55" s="305">
        <v>9256.7459999999992</v>
      </c>
      <c r="BU55" s="305">
        <v>8837.4529999999995</v>
      </c>
      <c r="BV55" s="305">
        <v>8880.6560000000009</v>
      </c>
    </row>
    <row r="56" spans="1:74" ht="11.15" customHeight="1" x14ac:dyDescent="0.25">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304"/>
      <c r="BJ56" s="304"/>
      <c r="BK56" s="304"/>
      <c r="BL56" s="304"/>
      <c r="BM56" s="304"/>
      <c r="BN56" s="304"/>
      <c r="BO56" s="304"/>
      <c r="BP56" s="304"/>
      <c r="BQ56" s="304"/>
      <c r="BR56" s="304"/>
      <c r="BS56" s="304"/>
      <c r="BT56" s="304"/>
      <c r="BU56" s="304"/>
      <c r="BV56" s="304"/>
    </row>
    <row r="57" spans="1:74" ht="11.15" customHeight="1" x14ac:dyDescent="0.25">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662.8502201</v>
      </c>
      <c r="AN57" s="232">
        <v>638.55714407000005</v>
      </c>
      <c r="AO57" s="232">
        <v>588.94402619000005</v>
      </c>
      <c r="AP57" s="232">
        <v>348.16062817</v>
      </c>
      <c r="AQ57" s="232">
        <v>335.65795329000002</v>
      </c>
      <c r="AR57" s="232">
        <v>402.37691903000001</v>
      </c>
      <c r="AS57" s="232">
        <v>471.91626752000002</v>
      </c>
      <c r="AT57" s="232">
        <v>481.58655755000001</v>
      </c>
      <c r="AU57" s="232">
        <v>480.99070160000002</v>
      </c>
      <c r="AV57" s="232">
        <v>508.19527170999999</v>
      </c>
      <c r="AW57" s="232">
        <v>542.31792302999997</v>
      </c>
      <c r="AX57" s="232">
        <v>561.58383574000004</v>
      </c>
      <c r="AY57" s="232">
        <v>519.91637313000001</v>
      </c>
      <c r="AZ57" s="232">
        <v>505.32286346000001</v>
      </c>
      <c r="BA57" s="232">
        <v>583.59160283999995</v>
      </c>
      <c r="BB57" s="232">
        <v>571.34461496999995</v>
      </c>
      <c r="BC57" s="232">
        <v>585.09695665000004</v>
      </c>
      <c r="BD57" s="232">
        <v>629.52638787000001</v>
      </c>
      <c r="BE57" s="232">
        <v>678.25160142000004</v>
      </c>
      <c r="BF57" s="232">
        <v>763.68700000000001</v>
      </c>
      <c r="BG57" s="232">
        <v>733.85140000000001</v>
      </c>
      <c r="BH57" s="232">
        <v>722.84820000000002</v>
      </c>
      <c r="BI57" s="305">
        <v>676.8021</v>
      </c>
      <c r="BJ57" s="305">
        <v>698.94119999999998</v>
      </c>
      <c r="BK57" s="305">
        <v>652.54169999999999</v>
      </c>
      <c r="BL57" s="305">
        <v>628.73929999999996</v>
      </c>
      <c r="BM57" s="305">
        <v>687.72739999999999</v>
      </c>
      <c r="BN57" s="305">
        <v>661.96810000000005</v>
      </c>
      <c r="BO57" s="305">
        <v>693.96069999999997</v>
      </c>
      <c r="BP57" s="305">
        <v>720.95759999999996</v>
      </c>
      <c r="BQ57" s="305">
        <v>721.18449999999996</v>
      </c>
      <c r="BR57" s="305">
        <v>715.20630000000006</v>
      </c>
      <c r="BS57" s="305">
        <v>665.36950000000002</v>
      </c>
      <c r="BT57" s="305">
        <v>651.69190000000003</v>
      </c>
      <c r="BU57" s="305">
        <v>634.41579999999999</v>
      </c>
      <c r="BV57" s="305">
        <v>657.4144</v>
      </c>
    </row>
    <row r="58" spans="1:74" ht="11.15" customHeight="1" x14ac:dyDescent="0.25">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323"/>
      <c r="BJ58" s="323"/>
      <c r="BK58" s="323"/>
      <c r="BL58" s="323"/>
      <c r="BM58" s="323"/>
      <c r="BN58" s="323"/>
      <c r="BO58" s="323"/>
      <c r="BP58" s="323"/>
      <c r="BQ58" s="323"/>
      <c r="BR58" s="323"/>
      <c r="BS58" s="323"/>
      <c r="BT58" s="323"/>
      <c r="BU58" s="323"/>
      <c r="BV58" s="323"/>
    </row>
    <row r="59" spans="1:74" ht="11.15" customHeight="1" x14ac:dyDescent="0.25">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371.31982270999998</v>
      </c>
      <c r="AN59" s="232">
        <v>358.52792720999997</v>
      </c>
      <c r="AO59" s="232">
        <v>255.65592380999999</v>
      </c>
      <c r="AP59" s="232">
        <v>126.0592292</v>
      </c>
      <c r="AQ59" s="232">
        <v>146.80347523</v>
      </c>
      <c r="AR59" s="232">
        <v>180.82400103000001</v>
      </c>
      <c r="AS59" s="232">
        <v>202.91098352</v>
      </c>
      <c r="AT59" s="232">
        <v>206.27429090000001</v>
      </c>
      <c r="AU59" s="232">
        <v>214.8677319</v>
      </c>
      <c r="AV59" s="232">
        <v>231.45525874</v>
      </c>
      <c r="AW59" s="232">
        <v>239.57438653</v>
      </c>
      <c r="AX59" s="232">
        <v>243.73472390000001</v>
      </c>
      <c r="AY59" s="232">
        <v>222.23781087</v>
      </c>
      <c r="AZ59" s="232">
        <v>222.08106903999999</v>
      </c>
      <c r="BA59" s="232">
        <v>288.73553573999999</v>
      </c>
      <c r="BB59" s="232">
        <v>311.86245663</v>
      </c>
      <c r="BC59" s="232">
        <v>332.85646102999999</v>
      </c>
      <c r="BD59" s="232">
        <v>375.4784272</v>
      </c>
      <c r="BE59" s="232">
        <v>396.37166689999998</v>
      </c>
      <c r="BF59" s="232">
        <v>393.2396</v>
      </c>
      <c r="BG59" s="232">
        <v>381.65019999999998</v>
      </c>
      <c r="BH59" s="232">
        <v>392.69</v>
      </c>
      <c r="BI59" s="305">
        <v>374.2758</v>
      </c>
      <c r="BJ59" s="305">
        <v>397.25080000000003</v>
      </c>
      <c r="BK59" s="305">
        <v>382.1705</v>
      </c>
      <c r="BL59" s="305">
        <v>393.27229999999997</v>
      </c>
      <c r="BM59" s="305">
        <v>437.8827</v>
      </c>
      <c r="BN59" s="305">
        <v>437.13749999999999</v>
      </c>
      <c r="BO59" s="305">
        <v>442.90449999999998</v>
      </c>
      <c r="BP59" s="305">
        <v>472.09339999999997</v>
      </c>
      <c r="BQ59" s="305">
        <v>475.21940000000001</v>
      </c>
      <c r="BR59" s="305">
        <v>453.87529999999998</v>
      </c>
      <c r="BS59" s="305">
        <v>417.92750000000001</v>
      </c>
      <c r="BT59" s="305">
        <v>415.42610000000002</v>
      </c>
      <c r="BU59" s="305">
        <v>402.35610000000003</v>
      </c>
      <c r="BV59" s="305">
        <v>406.93110000000001</v>
      </c>
    </row>
    <row r="60" spans="1:74" ht="11.15" customHeight="1" x14ac:dyDescent="0.25">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304"/>
      <c r="BJ60" s="304"/>
      <c r="BK60" s="304"/>
      <c r="BL60" s="304"/>
      <c r="BM60" s="304"/>
      <c r="BN60" s="304"/>
      <c r="BO60" s="304"/>
      <c r="BP60" s="304"/>
      <c r="BQ60" s="304"/>
      <c r="BR60" s="304"/>
      <c r="BS60" s="304"/>
      <c r="BT60" s="304"/>
      <c r="BU60" s="304"/>
      <c r="BV60" s="304"/>
    </row>
    <row r="61" spans="1:74" ht="11.15" customHeight="1" x14ac:dyDescent="0.25">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197.13399999999999</v>
      </c>
      <c r="BB61" s="250">
        <v>222.953</v>
      </c>
      <c r="BC61" s="250">
        <v>250.209</v>
      </c>
      <c r="BD61" s="250">
        <v>256.68400000000003</v>
      </c>
      <c r="BE61" s="250">
        <v>243.613</v>
      </c>
      <c r="BF61" s="250">
        <v>212.88200000000001</v>
      </c>
      <c r="BG61" s="250">
        <v>198.97499999999999</v>
      </c>
      <c r="BH61" s="250">
        <v>205.24019999999999</v>
      </c>
      <c r="BI61" s="316">
        <v>199.71440000000001</v>
      </c>
      <c r="BJ61" s="316">
        <v>193.64670000000001</v>
      </c>
      <c r="BK61" s="316">
        <v>196.7276</v>
      </c>
      <c r="BL61" s="316">
        <v>205.2527</v>
      </c>
      <c r="BM61" s="316">
        <v>212.2089</v>
      </c>
      <c r="BN61" s="316">
        <v>221.47030000000001</v>
      </c>
      <c r="BO61" s="316">
        <v>236.74610000000001</v>
      </c>
      <c r="BP61" s="316">
        <v>236.83770000000001</v>
      </c>
      <c r="BQ61" s="316">
        <v>236.4657</v>
      </c>
      <c r="BR61" s="316">
        <v>231.6146</v>
      </c>
      <c r="BS61" s="316">
        <v>230.48070000000001</v>
      </c>
      <c r="BT61" s="316">
        <v>244.57409999999999</v>
      </c>
      <c r="BU61" s="316">
        <v>243.42320000000001</v>
      </c>
      <c r="BV61" s="316">
        <v>239.5069</v>
      </c>
    </row>
    <row r="62" spans="1:74" ht="11.15" customHeight="1" x14ac:dyDescent="0.25">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306"/>
      <c r="BJ62" s="306"/>
      <c r="BK62" s="306"/>
      <c r="BL62" s="306"/>
      <c r="BM62" s="306"/>
      <c r="BN62" s="306"/>
      <c r="BO62" s="306"/>
      <c r="BP62" s="306"/>
      <c r="BQ62" s="306"/>
      <c r="BR62" s="306"/>
      <c r="BS62" s="306"/>
      <c r="BT62" s="306"/>
      <c r="BU62" s="306"/>
      <c r="BV62" s="306"/>
    </row>
    <row r="63" spans="1:74" ht="11.15" customHeight="1" x14ac:dyDescent="0.25">
      <c r="A63" s="435" t="s">
        <v>596</v>
      </c>
      <c r="B63" s="436"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0.25338095238000002</v>
      </c>
      <c r="BC63" s="262">
        <v>0.25752073733000003</v>
      </c>
      <c r="BD63" s="262">
        <v>0.26249523809999997</v>
      </c>
      <c r="BE63" s="262">
        <v>0.26594930876</v>
      </c>
      <c r="BF63" s="262">
        <v>0.26744239631</v>
      </c>
      <c r="BG63" s="262">
        <v>0.26798095238000003</v>
      </c>
      <c r="BH63" s="262">
        <v>0.26682857142999999</v>
      </c>
      <c r="BI63" s="334">
        <v>0.29825059999999998</v>
      </c>
      <c r="BJ63" s="334">
        <v>0.33345930000000001</v>
      </c>
      <c r="BK63" s="334">
        <v>0.32929540000000002</v>
      </c>
      <c r="BL63" s="334">
        <v>0.32394089999999998</v>
      </c>
      <c r="BM63" s="334">
        <v>0.31348700000000002</v>
      </c>
      <c r="BN63" s="334">
        <v>0.2999752</v>
      </c>
      <c r="BO63" s="334">
        <v>0.29055940000000002</v>
      </c>
      <c r="BP63" s="334">
        <v>0.28446270000000001</v>
      </c>
      <c r="BQ63" s="334">
        <v>0.28510429999999998</v>
      </c>
      <c r="BR63" s="334">
        <v>0.2896012</v>
      </c>
      <c r="BS63" s="334">
        <v>0.29306650000000001</v>
      </c>
      <c r="BT63" s="334">
        <v>0.29735460000000002</v>
      </c>
      <c r="BU63" s="334">
        <v>0.30406349999999999</v>
      </c>
      <c r="BV63" s="334">
        <v>0.305811</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334"/>
      <c r="BJ64" s="334"/>
      <c r="BK64" s="334"/>
      <c r="BL64" s="334"/>
      <c r="BM64" s="334"/>
      <c r="BN64" s="334"/>
      <c r="BO64" s="334"/>
      <c r="BP64" s="334"/>
      <c r="BQ64" s="334"/>
      <c r="BR64" s="334"/>
      <c r="BS64" s="334"/>
      <c r="BT64" s="334"/>
      <c r="BU64" s="334"/>
      <c r="BV64" s="334"/>
    </row>
    <row r="65" spans="1:74" ht="11.15" customHeight="1" x14ac:dyDescent="0.25">
      <c r="A65" s="435"/>
      <c r="B65" s="136" t="s">
        <v>1111</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334"/>
      <c r="BJ65" s="334"/>
      <c r="BK65" s="334"/>
      <c r="BL65" s="334"/>
      <c r="BM65" s="334"/>
      <c r="BN65" s="334"/>
      <c r="BO65" s="334"/>
      <c r="BP65" s="334"/>
      <c r="BQ65" s="334"/>
      <c r="BR65" s="334"/>
      <c r="BS65" s="334"/>
      <c r="BT65" s="334"/>
      <c r="BU65" s="334"/>
      <c r="BV65" s="334"/>
    </row>
    <row r="66" spans="1:74" ht="11.15" customHeight="1" x14ac:dyDescent="0.25">
      <c r="A66" s="140" t="s">
        <v>777</v>
      </c>
      <c r="B66" s="203" t="s">
        <v>610</v>
      </c>
      <c r="C66" s="250">
        <v>193.22320590000001</v>
      </c>
      <c r="D66" s="250">
        <v>172.3139678</v>
      </c>
      <c r="E66" s="250">
        <v>199.54152859999999</v>
      </c>
      <c r="F66" s="250">
        <v>188.271627</v>
      </c>
      <c r="G66" s="250">
        <v>199.25029850000001</v>
      </c>
      <c r="H66" s="250">
        <v>195.62392500000001</v>
      </c>
      <c r="I66" s="250">
        <v>198.0756609</v>
      </c>
      <c r="J66" s="250">
        <v>201.1355312</v>
      </c>
      <c r="K66" s="250">
        <v>189.3660721</v>
      </c>
      <c r="L66" s="250">
        <v>196.98573730000001</v>
      </c>
      <c r="M66" s="250">
        <v>195.3113161</v>
      </c>
      <c r="N66" s="250">
        <v>201.9691263</v>
      </c>
      <c r="O66" s="250">
        <v>203.68215979999999</v>
      </c>
      <c r="P66" s="250">
        <v>175.4476511</v>
      </c>
      <c r="Q66" s="250">
        <v>204.94640219999999</v>
      </c>
      <c r="R66" s="250">
        <v>192.72745209999999</v>
      </c>
      <c r="S66" s="250">
        <v>200.22819989999999</v>
      </c>
      <c r="T66" s="250">
        <v>198.05250559999999</v>
      </c>
      <c r="U66" s="250">
        <v>201.38307889999999</v>
      </c>
      <c r="V66" s="250">
        <v>208.9154149</v>
      </c>
      <c r="W66" s="250">
        <v>190.311125</v>
      </c>
      <c r="X66" s="250">
        <v>204.73478950000001</v>
      </c>
      <c r="Y66" s="250">
        <v>197.395151</v>
      </c>
      <c r="Z66" s="250">
        <v>199.30622869999999</v>
      </c>
      <c r="AA66" s="250">
        <v>202.47296130000001</v>
      </c>
      <c r="AB66" s="250">
        <v>177.46604980000001</v>
      </c>
      <c r="AC66" s="250">
        <v>199.77888479999999</v>
      </c>
      <c r="AD66" s="250">
        <v>193.74773379999999</v>
      </c>
      <c r="AE66" s="250">
        <v>201.5742674</v>
      </c>
      <c r="AF66" s="250">
        <v>197.63491629999999</v>
      </c>
      <c r="AG66" s="250">
        <v>202.32968120000001</v>
      </c>
      <c r="AH66" s="250">
        <v>207.8114176</v>
      </c>
      <c r="AI66" s="250">
        <v>189.65260670000001</v>
      </c>
      <c r="AJ66" s="250">
        <v>202.25954160000001</v>
      </c>
      <c r="AK66" s="250">
        <v>196.6215196</v>
      </c>
      <c r="AL66" s="250">
        <v>200.38639620000001</v>
      </c>
      <c r="AM66" s="250">
        <v>194.20397729999999</v>
      </c>
      <c r="AN66" s="250">
        <v>185.1249238</v>
      </c>
      <c r="AO66" s="250">
        <v>178.64121549999999</v>
      </c>
      <c r="AP66" s="250">
        <v>132.8742503</v>
      </c>
      <c r="AQ66" s="250">
        <v>149.72385349999999</v>
      </c>
      <c r="AR66" s="250">
        <v>158.71115639999999</v>
      </c>
      <c r="AS66" s="250">
        <v>172.8681575</v>
      </c>
      <c r="AT66" s="250">
        <v>177.11639890000001</v>
      </c>
      <c r="AU66" s="250">
        <v>170.0845041</v>
      </c>
      <c r="AV66" s="250">
        <v>176.36285849999999</v>
      </c>
      <c r="AW66" s="250">
        <v>170.204532</v>
      </c>
      <c r="AX66" s="250">
        <v>176.53557029999999</v>
      </c>
      <c r="AY66" s="250">
        <v>175.21497729999999</v>
      </c>
      <c r="AZ66" s="250">
        <v>155.89077549999999</v>
      </c>
      <c r="BA66" s="250">
        <v>186.14748969999999</v>
      </c>
      <c r="BB66" s="250">
        <v>181.17479900000001</v>
      </c>
      <c r="BC66" s="250">
        <v>189.7364536</v>
      </c>
      <c r="BD66" s="250">
        <v>187.8890092</v>
      </c>
      <c r="BE66" s="250">
        <v>188.33530619999999</v>
      </c>
      <c r="BF66" s="250">
        <v>195.7655</v>
      </c>
      <c r="BG66" s="250">
        <v>184.39500000000001</v>
      </c>
      <c r="BH66" s="250">
        <v>192.22069999999999</v>
      </c>
      <c r="BI66" s="316">
        <v>184.40309999999999</v>
      </c>
      <c r="BJ66" s="316">
        <v>190.63829999999999</v>
      </c>
      <c r="BK66" s="316">
        <v>189.5359</v>
      </c>
      <c r="BL66" s="316">
        <v>170.523</v>
      </c>
      <c r="BM66" s="316">
        <v>191.83430000000001</v>
      </c>
      <c r="BN66" s="316">
        <v>184.6165</v>
      </c>
      <c r="BO66" s="316">
        <v>194.18180000000001</v>
      </c>
      <c r="BP66" s="316">
        <v>190.6396</v>
      </c>
      <c r="BQ66" s="316">
        <v>198.3075</v>
      </c>
      <c r="BR66" s="316">
        <v>200.1704</v>
      </c>
      <c r="BS66" s="316">
        <v>187.77690000000001</v>
      </c>
      <c r="BT66" s="316">
        <v>194.6027</v>
      </c>
      <c r="BU66" s="316">
        <v>189.12960000000001</v>
      </c>
      <c r="BV66" s="316">
        <v>194.48220000000001</v>
      </c>
    </row>
    <row r="67" spans="1:74" ht="11.15" customHeight="1" x14ac:dyDescent="0.25">
      <c r="A67" s="140" t="s">
        <v>778</v>
      </c>
      <c r="B67" s="203" t="s">
        <v>611</v>
      </c>
      <c r="C67" s="250">
        <v>158.28134800000001</v>
      </c>
      <c r="D67" s="250">
        <v>126.9872865</v>
      </c>
      <c r="E67" s="250">
        <v>136.9061519</v>
      </c>
      <c r="F67" s="250">
        <v>104.5885899</v>
      </c>
      <c r="G67" s="250">
        <v>102.35850240000001</v>
      </c>
      <c r="H67" s="250">
        <v>103.3696588</v>
      </c>
      <c r="I67" s="250">
        <v>116.0166766</v>
      </c>
      <c r="J67" s="250">
        <v>113.37921900000001</v>
      </c>
      <c r="K67" s="250">
        <v>103.89487819999999</v>
      </c>
      <c r="L67" s="250">
        <v>109.9286019</v>
      </c>
      <c r="M67" s="250">
        <v>127.7617331</v>
      </c>
      <c r="N67" s="250">
        <v>167.4919611</v>
      </c>
      <c r="O67" s="250">
        <v>180.88849260000001</v>
      </c>
      <c r="P67" s="250">
        <v>146.5392324</v>
      </c>
      <c r="Q67" s="250">
        <v>151.1034459</v>
      </c>
      <c r="R67" s="250">
        <v>126.73664410000001</v>
      </c>
      <c r="S67" s="250">
        <v>110.55053030000001</v>
      </c>
      <c r="T67" s="250">
        <v>111.05449470000001</v>
      </c>
      <c r="U67" s="250">
        <v>126.7324212</v>
      </c>
      <c r="V67" s="250">
        <v>124.709344</v>
      </c>
      <c r="W67" s="250">
        <v>116.1047094</v>
      </c>
      <c r="X67" s="250">
        <v>123.1696041</v>
      </c>
      <c r="Y67" s="250">
        <v>146.67559019999999</v>
      </c>
      <c r="Z67" s="250">
        <v>162.1467868</v>
      </c>
      <c r="AA67" s="250">
        <v>185.74735939999999</v>
      </c>
      <c r="AB67" s="250">
        <v>163.71424279999999</v>
      </c>
      <c r="AC67" s="250">
        <v>158.56752549999999</v>
      </c>
      <c r="AD67" s="250">
        <v>119.4420362</v>
      </c>
      <c r="AE67" s="250">
        <v>115.10838680000001</v>
      </c>
      <c r="AF67" s="250">
        <v>114.3889042</v>
      </c>
      <c r="AG67" s="250">
        <v>129.37770029999999</v>
      </c>
      <c r="AH67" s="250">
        <v>131.49789079999999</v>
      </c>
      <c r="AI67" s="250">
        <v>119.1135434</v>
      </c>
      <c r="AJ67" s="250">
        <v>124.5409731</v>
      </c>
      <c r="AK67" s="250">
        <v>150.68958230000001</v>
      </c>
      <c r="AL67" s="250">
        <v>171.82004620000001</v>
      </c>
      <c r="AM67" s="250">
        <v>178.74231499999999</v>
      </c>
      <c r="AN67" s="250">
        <v>164.71866510000001</v>
      </c>
      <c r="AO67" s="250">
        <v>146.3865255</v>
      </c>
      <c r="AP67" s="250">
        <v>120.9863543</v>
      </c>
      <c r="AQ67" s="250">
        <v>111.4906033</v>
      </c>
      <c r="AR67" s="250">
        <v>114.9840674</v>
      </c>
      <c r="AS67" s="250">
        <v>134.49694919999999</v>
      </c>
      <c r="AT67" s="250">
        <v>129.64362499999999</v>
      </c>
      <c r="AU67" s="250">
        <v>117.1014205</v>
      </c>
      <c r="AV67" s="250">
        <v>125.1488646</v>
      </c>
      <c r="AW67" s="250">
        <v>131.46945059999999</v>
      </c>
      <c r="AX67" s="250">
        <v>171.52242319999999</v>
      </c>
      <c r="AY67" s="250">
        <v>177.9831609</v>
      </c>
      <c r="AZ67" s="250">
        <v>164.91155029999999</v>
      </c>
      <c r="BA67" s="250">
        <v>140.93580919999999</v>
      </c>
      <c r="BB67" s="250">
        <v>120.6744198</v>
      </c>
      <c r="BC67" s="250">
        <v>112.95316680000001</v>
      </c>
      <c r="BD67" s="250">
        <v>119.46464570000001</v>
      </c>
      <c r="BE67" s="250">
        <v>128.5959326</v>
      </c>
      <c r="BF67" s="250">
        <v>122.93640000000001</v>
      </c>
      <c r="BG67" s="250">
        <v>113.8507</v>
      </c>
      <c r="BH67" s="250">
        <v>120.13079999999999</v>
      </c>
      <c r="BI67" s="316">
        <v>134.87870000000001</v>
      </c>
      <c r="BJ67" s="316">
        <v>173.27420000000001</v>
      </c>
      <c r="BK67" s="316">
        <v>176.50139999999999</v>
      </c>
      <c r="BL67" s="316">
        <v>152.97569999999999</v>
      </c>
      <c r="BM67" s="316">
        <v>142.23580000000001</v>
      </c>
      <c r="BN67" s="316">
        <v>120.09229999999999</v>
      </c>
      <c r="BO67" s="316">
        <v>113.3736</v>
      </c>
      <c r="BP67" s="316">
        <v>118.4641</v>
      </c>
      <c r="BQ67" s="316">
        <v>129.3416</v>
      </c>
      <c r="BR67" s="316">
        <v>127.95959999999999</v>
      </c>
      <c r="BS67" s="316">
        <v>116.9427</v>
      </c>
      <c r="BT67" s="316">
        <v>125.67910000000001</v>
      </c>
      <c r="BU67" s="316">
        <v>137.71559999999999</v>
      </c>
      <c r="BV67" s="316">
        <v>177.1549</v>
      </c>
    </row>
    <row r="68" spans="1:74" ht="11.15" customHeight="1" x14ac:dyDescent="0.25">
      <c r="A68" s="140" t="s">
        <v>265</v>
      </c>
      <c r="B68" s="203" t="s">
        <v>793</v>
      </c>
      <c r="C68" s="250">
        <v>124.730062</v>
      </c>
      <c r="D68" s="250">
        <v>96.549075099999996</v>
      </c>
      <c r="E68" s="250">
        <v>98.279635200000001</v>
      </c>
      <c r="F68" s="250">
        <v>89.637120899999999</v>
      </c>
      <c r="G68" s="250">
        <v>101.7332505</v>
      </c>
      <c r="H68" s="250">
        <v>115.8470236</v>
      </c>
      <c r="I68" s="250">
        <v>136.2629493</v>
      </c>
      <c r="J68" s="250">
        <v>128.79853499999999</v>
      </c>
      <c r="K68" s="250">
        <v>108.59002030000001</v>
      </c>
      <c r="L68" s="250">
        <v>100.00258030000001</v>
      </c>
      <c r="M68" s="250">
        <v>101.80452529999999</v>
      </c>
      <c r="N68" s="250">
        <v>115.7172107</v>
      </c>
      <c r="O68" s="250">
        <v>126.53248379999999</v>
      </c>
      <c r="P68" s="250">
        <v>91.889005940000004</v>
      </c>
      <c r="Q68" s="250">
        <v>89.842972869999997</v>
      </c>
      <c r="R68" s="250">
        <v>82.480937330000003</v>
      </c>
      <c r="S68" s="250">
        <v>94.876539230000006</v>
      </c>
      <c r="T68" s="250">
        <v>110.4779379</v>
      </c>
      <c r="U68" s="250">
        <v>124.67747249999999</v>
      </c>
      <c r="V68" s="250">
        <v>124.55785520000001</v>
      </c>
      <c r="W68" s="250">
        <v>106.8232342</v>
      </c>
      <c r="X68" s="250">
        <v>97.081885810000003</v>
      </c>
      <c r="Y68" s="250">
        <v>102.9971307</v>
      </c>
      <c r="Z68" s="250">
        <v>110.3179536</v>
      </c>
      <c r="AA68" s="250">
        <v>110.1850414</v>
      </c>
      <c r="AB68" s="250">
        <v>90.424392600000004</v>
      </c>
      <c r="AC68" s="250">
        <v>89.000603280000007</v>
      </c>
      <c r="AD68" s="250">
        <v>68.856170059999997</v>
      </c>
      <c r="AE68" s="250">
        <v>81.187376979999996</v>
      </c>
      <c r="AF68" s="250">
        <v>88.734115320000001</v>
      </c>
      <c r="AG68" s="250">
        <v>109.5241446</v>
      </c>
      <c r="AH68" s="250">
        <v>103.2816658</v>
      </c>
      <c r="AI68" s="250">
        <v>93.719022190000004</v>
      </c>
      <c r="AJ68" s="250">
        <v>76.449256449999993</v>
      </c>
      <c r="AK68" s="250">
        <v>84.259079029999995</v>
      </c>
      <c r="AL68" s="250">
        <v>81.899013569999994</v>
      </c>
      <c r="AM68" s="250">
        <v>74.794426529999996</v>
      </c>
      <c r="AN68" s="250">
        <v>66.216566670000006</v>
      </c>
      <c r="AO68" s="250">
        <v>60.494741240000003</v>
      </c>
      <c r="AP68" s="250">
        <v>49.279229839999999</v>
      </c>
      <c r="AQ68" s="250">
        <v>54.890666019999998</v>
      </c>
      <c r="AR68" s="250">
        <v>73.214720990000004</v>
      </c>
      <c r="AS68" s="250">
        <v>96.61722177</v>
      </c>
      <c r="AT68" s="250">
        <v>97.99684164</v>
      </c>
      <c r="AU68" s="250">
        <v>76.654794550000005</v>
      </c>
      <c r="AV68" s="250">
        <v>68.766138249999997</v>
      </c>
      <c r="AW68" s="250">
        <v>69.626325519999995</v>
      </c>
      <c r="AX68" s="250">
        <v>86.458040850000003</v>
      </c>
      <c r="AY68" s="250">
        <v>90.126033770000006</v>
      </c>
      <c r="AZ68" s="250">
        <v>94.316787419999997</v>
      </c>
      <c r="BA68" s="250">
        <v>70.73770055</v>
      </c>
      <c r="BB68" s="250">
        <v>61.777097910000002</v>
      </c>
      <c r="BC68" s="250">
        <v>71.929716450000001</v>
      </c>
      <c r="BD68" s="250">
        <v>93.973717050000005</v>
      </c>
      <c r="BE68" s="250">
        <v>109.51241349999999</v>
      </c>
      <c r="BF68" s="250">
        <v>117.1632</v>
      </c>
      <c r="BG68" s="250">
        <v>85.735200000000006</v>
      </c>
      <c r="BH68" s="250">
        <v>69.826970000000003</v>
      </c>
      <c r="BI68" s="316">
        <v>74.705039999999997</v>
      </c>
      <c r="BJ68" s="316">
        <v>92.681870000000004</v>
      </c>
      <c r="BK68" s="316">
        <v>93.522400000000005</v>
      </c>
      <c r="BL68" s="316">
        <v>81.227170000000001</v>
      </c>
      <c r="BM68" s="316">
        <v>68.133719999999997</v>
      </c>
      <c r="BN68" s="316">
        <v>61.941870000000002</v>
      </c>
      <c r="BO68" s="316">
        <v>69.926850000000002</v>
      </c>
      <c r="BP68" s="316">
        <v>87.108239999999995</v>
      </c>
      <c r="BQ68" s="316">
        <v>104.2109</v>
      </c>
      <c r="BR68" s="316">
        <v>104.31789999999999</v>
      </c>
      <c r="BS68" s="316">
        <v>79.24633</v>
      </c>
      <c r="BT68" s="316">
        <v>72.656940000000006</v>
      </c>
      <c r="BU68" s="316">
        <v>70.057289999999995</v>
      </c>
      <c r="BV68" s="316">
        <v>92.125380000000007</v>
      </c>
    </row>
    <row r="69" spans="1:74" ht="11.15" customHeight="1" x14ac:dyDescent="0.25">
      <c r="A69" s="555" t="s">
        <v>984</v>
      </c>
      <c r="B69" s="575" t="s">
        <v>983</v>
      </c>
      <c r="C69" s="298">
        <v>477.17704520000001</v>
      </c>
      <c r="D69" s="298">
        <v>396.70155599999998</v>
      </c>
      <c r="E69" s="298">
        <v>435.6697451</v>
      </c>
      <c r="F69" s="298">
        <v>383.40936629999999</v>
      </c>
      <c r="G69" s="298">
        <v>404.28448079999998</v>
      </c>
      <c r="H69" s="298">
        <v>415.75263580000001</v>
      </c>
      <c r="I69" s="298">
        <v>451.29771620000002</v>
      </c>
      <c r="J69" s="298">
        <v>444.2557147</v>
      </c>
      <c r="K69" s="298">
        <v>402.76299899999998</v>
      </c>
      <c r="L69" s="298">
        <v>407.85934880000002</v>
      </c>
      <c r="M69" s="298">
        <v>425.78960289999998</v>
      </c>
      <c r="N69" s="298">
        <v>486.12072749999999</v>
      </c>
      <c r="O69" s="298">
        <v>512.04556549999995</v>
      </c>
      <c r="P69" s="298">
        <v>414.72711609999999</v>
      </c>
      <c r="Q69" s="298">
        <v>446.83525029999998</v>
      </c>
      <c r="R69" s="298">
        <v>402.85706190000002</v>
      </c>
      <c r="S69" s="298">
        <v>406.59769879999999</v>
      </c>
      <c r="T69" s="298">
        <v>420.49696660000001</v>
      </c>
      <c r="U69" s="298">
        <v>453.73540200000002</v>
      </c>
      <c r="V69" s="298">
        <v>459.1250435</v>
      </c>
      <c r="W69" s="298">
        <v>414.15109699999999</v>
      </c>
      <c r="X69" s="298">
        <v>425.92870879999998</v>
      </c>
      <c r="Y69" s="298">
        <v>447.97990019999997</v>
      </c>
      <c r="Z69" s="298">
        <v>472.71339849999998</v>
      </c>
      <c r="AA69" s="298">
        <v>499.34779150000003</v>
      </c>
      <c r="AB69" s="298">
        <v>432.4559117</v>
      </c>
      <c r="AC69" s="298">
        <v>448.28944300000001</v>
      </c>
      <c r="AD69" s="298">
        <v>382.95796840000003</v>
      </c>
      <c r="AE69" s="298">
        <v>398.81246060000001</v>
      </c>
      <c r="AF69" s="298">
        <v>401.6699643</v>
      </c>
      <c r="AG69" s="298">
        <v>442.17395540000001</v>
      </c>
      <c r="AH69" s="298">
        <v>443.53340359999999</v>
      </c>
      <c r="AI69" s="298">
        <v>403.39720069999998</v>
      </c>
      <c r="AJ69" s="298">
        <v>404.19220059999998</v>
      </c>
      <c r="AK69" s="298">
        <v>432.48220939999999</v>
      </c>
      <c r="AL69" s="298">
        <v>455.04788539999998</v>
      </c>
      <c r="AM69" s="298">
        <v>448.68057320000003</v>
      </c>
      <c r="AN69" s="298">
        <v>416.9393743</v>
      </c>
      <c r="AO69" s="298">
        <v>386.46233669999998</v>
      </c>
      <c r="AP69" s="298">
        <v>304.04937100000001</v>
      </c>
      <c r="AQ69" s="298">
        <v>317.04497720000001</v>
      </c>
      <c r="AR69" s="298">
        <v>347.81948130000001</v>
      </c>
      <c r="AS69" s="298">
        <v>404.9221829</v>
      </c>
      <c r="AT69" s="298">
        <v>405.69672000000003</v>
      </c>
      <c r="AU69" s="298">
        <v>364.75025570000003</v>
      </c>
      <c r="AV69" s="298">
        <v>371.21771580000001</v>
      </c>
      <c r="AW69" s="298">
        <v>372.20984470000002</v>
      </c>
      <c r="AX69" s="298">
        <v>435.45588880000003</v>
      </c>
      <c r="AY69" s="298">
        <v>444.26402639999998</v>
      </c>
      <c r="AZ69" s="298">
        <v>415.9680141</v>
      </c>
      <c r="BA69" s="298">
        <v>398.76085389999997</v>
      </c>
      <c r="BB69" s="298">
        <v>364.53585320000002</v>
      </c>
      <c r="BC69" s="298">
        <v>375.55919130000001</v>
      </c>
      <c r="BD69" s="298">
        <v>402.23690850000003</v>
      </c>
      <c r="BE69" s="298">
        <v>427.38350680000002</v>
      </c>
      <c r="BF69" s="298">
        <v>436.80500000000001</v>
      </c>
      <c r="BG69" s="298">
        <v>384.89049999999997</v>
      </c>
      <c r="BH69" s="298">
        <v>383.11829999999998</v>
      </c>
      <c r="BI69" s="332">
        <v>394.89640000000003</v>
      </c>
      <c r="BJ69" s="332">
        <v>457.5342</v>
      </c>
      <c r="BK69" s="332">
        <v>460.49950000000001</v>
      </c>
      <c r="BL69" s="332">
        <v>405.57470000000001</v>
      </c>
      <c r="BM69" s="332">
        <v>403.1438</v>
      </c>
      <c r="BN69" s="332">
        <v>367.56009999999998</v>
      </c>
      <c r="BO69" s="332">
        <v>378.4221</v>
      </c>
      <c r="BP69" s="332">
        <v>397.12150000000003</v>
      </c>
      <c r="BQ69" s="332">
        <v>432.7998</v>
      </c>
      <c r="BR69" s="332">
        <v>433.3877</v>
      </c>
      <c r="BS69" s="332">
        <v>384.87540000000001</v>
      </c>
      <c r="BT69" s="332">
        <v>393.87860000000001</v>
      </c>
      <c r="BU69" s="332">
        <v>397.81200000000001</v>
      </c>
      <c r="BV69" s="332">
        <v>464.70240000000001</v>
      </c>
    </row>
    <row r="70" spans="1:74" s="425" customFormat="1" ht="12" customHeight="1" x14ac:dyDescent="0.25">
      <c r="A70" s="424"/>
      <c r="B70" s="835" t="s">
        <v>890</v>
      </c>
      <c r="C70" s="835"/>
      <c r="D70" s="835"/>
      <c r="E70" s="835"/>
      <c r="F70" s="835"/>
      <c r="G70" s="835"/>
      <c r="H70" s="835"/>
      <c r="I70" s="835"/>
      <c r="J70" s="835"/>
      <c r="K70" s="835"/>
      <c r="L70" s="835"/>
      <c r="M70" s="835"/>
      <c r="N70" s="835"/>
      <c r="O70" s="835"/>
      <c r="P70" s="835"/>
      <c r="Q70" s="835"/>
      <c r="AY70" s="461"/>
      <c r="AZ70" s="461"/>
      <c r="BA70" s="461"/>
      <c r="BB70" s="461"/>
      <c r="BC70" s="461"/>
      <c r="BD70" s="636"/>
      <c r="BE70" s="636"/>
      <c r="BF70" s="636"/>
      <c r="BG70" s="461"/>
      <c r="BH70" s="461"/>
      <c r="BI70" s="461"/>
      <c r="BJ70" s="461"/>
    </row>
    <row r="71" spans="1:74" s="425" customFormat="1" ht="12" customHeight="1" x14ac:dyDescent="0.25">
      <c r="A71" s="424"/>
      <c r="B71" s="836" t="s">
        <v>1</v>
      </c>
      <c r="C71" s="836"/>
      <c r="D71" s="836"/>
      <c r="E71" s="836"/>
      <c r="F71" s="836"/>
      <c r="G71" s="836"/>
      <c r="H71" s="836"/>
      <c r="I71" s="836"/>
      <c r="J71" s="836"/>
      <c r="K71" s="836"/>
      <c r="L71" s="836"/>
      <c r="M71" s="836"/>
      <c r="N71" s="836"/>
      <c r="O71" s="836"/>
      <c r="P71" s="836"/>
      <c r="Q71" s="836"/>
      <c r="AY71" s="461"/>
      <c r="AZ71" s="461"/>
      <c r="BA71" s="461"/>
      <c r="BB71" s="461"/>
      <c r="BC71" s="461"/>
      <c r="BD71" s="636"/>
      <c r="BE71" s="636"/>
      <c r="BF71" s="636"/>
      <c r="BG71" s="461"/>
      <c r="BH71" s="461"/>
      <c r="BI71" s="461"/>
      <c r="BJ71" s="461"/>
    </row>
    <row r="72" spans="1:74" s="425" customFormat="1" ht="12" customHeight="1" x14ac:dyDescent="0.25">
      <c r="A72" s="424"/>
      <c r="B72" s="835" t="s">
        <v>985</v>
      </c>
      <c r="C72" s="742"/>
      <c r="D72" s="742"/>
      <c r="E72" s="742"/>
      <c r="F72" s="742"/>
      <c r="G72" s="742"/>
      <c r="H72" s="742"/>
      <c r="I72" s="742"/>
      <c r="J72" s="742"/>
      <c r="K72" s="742"/>
      <c r="L72" s="742"/>
      <c r="M72" s="742"/>
      <c r="N72" s="742"/>
      <c r="O72" s="742"/>
      <c r="P72" s="742"/>
      <c r="Q72" s="742"/>
      <c r="AY72" s="461"/>
      <c r="AZ72" s="461"/>
      <c r="BA72" s="461"/>
      <c r="BB72" s="461"/>
      <c r="BC72" s="461"/>
      <c r="BD72" s="636"/>
      <c r="BE72" s="636"/>
      <c r="BF72" s="636"/>
      <c r="BG72" s="461"/>
      <c r="BH72" s="461"/>
      <c r="BI72" s="461"/>
      <c r="BJ72" s="461"/>
    </row>
    <row r="73" spans="1:74" s="425" customFormat="1" ht="12" customHeight="1" x14ac:dyDescent="0.25">
      <c r="A73" s="424"/>
      <c r="B73" s="762" t="s">
        <v>815</v>
      </c>
      <c r="C73" s="763"/>
      <c r="D73" s="763"/>
      <c r="E73" s="763"/>
      <c r="F73" s="763"/>
      <c r="G73" s="763"/>
      <c r="H73" s="763"/>
      <c r="I73" s="763"/>
      <c r="J73" s="763"/>
      <c r="K73" s="763"/>
      <c r="L73" s="763"/>
      <c r="M73" s="763"/>
      <c r="N73" s="763"/>
      <c r="O73" s="763"/>
      <c r="P73" s="763"/>
      <c r="Q73" s="763"/>
      <c r="AY73" s="461"/>
      <c r="AZ73" s="461"/>
      <c r="BA73" s="461"/>
      <c r="BB73" s="461"/>
      <c r="BC73" s="461"/>
      <c r="BD73" s="636"/>
      <c r="BE73" s="636"/>
      <c r="BF73" s="636"/>
      <c r="BG73" s="461"/>
      <c r="BH73" s="461"/>
      <c r="BI73" s="461"/>
      <c r="BJ73" s="461"/>
    </row>
    <row r="74" spans="1:74" s="425" customFormat="1" ht="12" customHeight="1" x14ac:dyDescent="0.25">
      <c r="A74" s="424"/>
      <c r="B74" s="554" t="s">
        <v>828</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 customHeight="1" x14ac:dyDescent="0.25">
      <c r="A75" s="424"/>
      <c r="B75" s="783" t="str">
        <f>"Notes: "&amp;"EIA completed modeling and analysis for this report on " &amp;Dates!D2&amp;"."</f>
        <v>Notes: EIA completed modeling and analysis for this report on Thursday November 4, 2021.</v>
      </c>
      <c r="C75" s="805"/>
      <c r="D75" s="805"/>
      <c r="E75" s="805"/>
      <c r="F75" s="805"/>
      <c r="G75" s="805"/>
      <c r="H75" s="805"/>
      <c r="I75" s="805"/>
      <c r="J75" s="805"/>
      <c r="K75" s="805"/>
      <c r="L75" s="805"/>
      <c r="M75" s="805"/>
      <c r="N75" s="805"/>
      <c r="O75" s="805"/>
      <c r="P75" s="805"/>
      <c r="Q75" s="784"/>
      <c r="AY75" s="461"/>
      <c r="AZ75" s="461"/>
      <c r="BA75" s="461"/>
      <c r="BB75" s="461"/>
      <c r="BC75" s="461"/>
      <c r="BD75" s="636"/>
      <c r="BE75" s="636"/>
      <c r="BF75" s="636"/>
      <c r="BG75" s="461"/>
      <c r="BH75" s="461"/>
      <c r="BI75" s="461"/>
      <c r="BJ75" s="461"/>
    </row>
    <row r="76" spans="1:74" s="425" customFormat="1" ht="12" customHeight="1" x14ac:dyDescent="0.25">
      <c r="A76" s="424"/>
      <c r="B76" s="756" t="s">
        <v>353</v>
      </c>
      <c r="C76" s="755"/>
      <c r="D76" s="755"/>
      <c r="E76" s="755"/>
      <c r="F76" s="755"/>
      <c r="G76" s="755"/>
      <c r="H76" s="755"/>
      <c r="I76" s="755"/>
      <c r="J76" s="755"/>
      <c r="K76" s="755"/>
      <c r="L76" s="755"/>
      <c r="M76" s="755"/>
      <c r="N76" s="755"/>
      <c r="O76" s="755"/>
      <c r="P76" s="755"/>
      <c r="Q76" s="755"/>
      <c r="AY76" s="461"/>
      <c r="AZ76" s="461"/>
      <c r="BA76" s="461"/>
      <c r="BB76" s="461"/>
      <c r="BC76" s="461"/>
      <c r="BD76" s="636"/>
      <c r="BE76" s="636"/>
      <c r="BF76" s="636"/>
      <c r="BG76" s="461"/>
      <c r="BH76" s="461"/>
      <c r="BI76" s="461"/>
      <c r="BJ76" s="461"/>
    </row>
    <row r="77" spans="1:74" s="425" customFormat="1" ht="12" customHeight="1" x14ac:dyDescent="0.25">
      <c r="A77" s="424"/>
      <c r="B77" s="749" t="s">
        <v>1374</v>
      </c>
      <c r="C77" s="748"/>
      <c r="D77" s="748"/>
      <c r="E77" s="748"/>
      <c r="F77" s="748"/>
      <c r="G77" s="748"/>
      <c r="H77" s="748"/>
      <c r="I77" s="748"/>
      <c r="J77" s="748"/>
      <c r="K77" s="748"/>
      <c r="L77" s="748"/>
      <c r="M77" s="748"/>
      <c r="N77" s="748"/>
      <c r="O77" s="748"/>
      <c r="P77" s="748"/>
      <c r="Q77" s="742"/>
      <c r="AY77" s="461"/>
      <c r="AZ77" s="461"/>
      <c r="BA77" s="461"/>
      <c r="BB77" s="461"/>
      <c r="BC77" s="461"/>
      <c r="BD77" s="636"/>
      <c r="BE77" s="636"/>
      <c r="BF77" s="636"/>
      <c r="BG77" s="461"/>
      <c r="BH77" s="461"/>
      <c r="BI77" s="461"/>
      <c r="BJ77" s="461"/>
    </row>
    <row r="78" spans="1:74" s="425" customFormat="1" ht="12" customHeight="1" x14ac:dyDescent="0.25">
      <c r="A78" s="424"/>
      <c r="B78" s="751" t="s">
        <v>838</v>
      </c>
      <c r="C78" s="742"/>
      <c r="D78" s="742"/>
      <c r="E78" s="742"/>
      <c r="F78" s="742"/>
      <c r="G78" s="742"/>
      <c r="H78" s="742"/>
      <c r="I78" s="742"/>
      <c r="J78" s="742"/>
      <c r="K78" s="742"/>
      <c r="L78" s="742"/>
      <c r="M78" s="742"/>
      <c r="N78" s="742"/>
      <c r="O78" s="742"/>
      <c r="P78" s="742"/>
      <c r="Q78" s="742"/>
      <c r="AY78" s="461"/>
      <c r="AZ78" s="461"/>
      <c r="BA78" s="461"/>
      <c r="BB78" s="461"/>
      <c r="BC78" s="461"/>
      <c r="BD78" s="636"/>
      <c r="BE78" s="636"/>
      <c r="BF78" s="636"/>
      <c r="BG78" s="461"/>
      <c r="BH78" s="461"/>
      <c r="BI78" s="461"/>
      <c r="BJ78" s="461"/>
    </row>
    <row r="79" spans="1:74" s="425" customFormat="1" ht="12" customHeight="1" x14ac:dyDescent="0.25">
      <c r="A79" s="424"/>
      <c r="B79" s="753" t="s">
        <v>1375</v>
      </c>
      <c r="C79" s="742"/>
      <c r="D79" s="742"/>
      <c r="E79" s="742"/>
      <c r="F79" s="742"/>
      <c r="G79" s="742"/>
      <c r="H79" s="742"/>
      <c r="I79" s="742"/>
      <c r="J79" s="742"/>
      <c r="K79" s="742"/>
      <c r="L79" s="742"/>
      <c r="M79" s="742"/>
      <c r="N79" s="742"/>
      <c r="O79" s="742"/>
      <c r="P79" s="742"/>
      <c r="Q79" s="742"/>
      <c r="AY79" s="461"/>
      <c r="AZ79" s="461"/>
      <c r="BA79" s="461"/>
      <c r="BB79" s="461"/>
      <c r="BC79" s="461"/>
      <c r="BD79" s="636"/>
      <c r="BE79" s="636"/>
      <c r="BF79" s="636"/>
      <c r="BG79" s="461"/>
      <c r="BH79" s="461"/>
      <c r="BI79" s="461"/>
      <c r="BJ79" s="461"/>
    </row>
    <row r="80" spans="1:74" s="425" customFormat="1" ht="12" customHeight="1" x14ac:dyDescent="0.25">
      <c r="A80" s="424"/>
      <c r="B80" s="753"/>
      <c r="C80" s="742"/>
      <c r="D80" s="742"/>
      <c r="E80" s="742"/>
      <c r="F80" s="742"/>
      <c r="G80" s="742"/>
      <c r="H80" s="742"/>
      <c r="I80" s="742"/>
      <c r="J80" s="742"/>
      <c r="K80" s="742"/>
      <c r="L80" s="742"/>
      <c r="M80" s="742"/>
      <c r="N80" s="742"/>
      <c r="O80" s="742"/>
      <c r="P80" s="742"/>
      <c r="Q80" s="742"/>
      <c r="AY80" s="461"/>
      <c r="AZ80" s="461"/>
      <c r="BA80" s="461"/>
      <c r="BB80" s="461"/>
      <c r="BC80" s="461"/>
      <c r="BD80" s="636"/>
      <c r="BE80" s="636"/>
      <c r="BF80" s="636"/>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2" style="161" customWidth="1"/>
    <col min="2" max="2" width="43.36328125" style="161" customWidth="1"/>
    <col min="3" max="50" width="7.36328125" style="161" customWidth="1"/>
    <col min="51" max="55" width="7.36328125" style="321" customWidth="1"/>
    <col min="56" max="58" width="7.36328125" style="165" customWidth="1"/>
    <col min="59" max="62" width="7.36328125" style="321" customWidth="1"/>
    <col min="63" max="74" width="7.36328125" style="161" customWidth="1"/>
    <col min="75" max="16384" width="9.6328125" style="161"/>
  </cols>
  <sheetData>
    <row r="1" spans="1:74" ht="13.25" customHeight="1" x14ac:dyDescent="0.3">
      <c r="A1" s="766" t="s">
        <v>798</v>
      </c>
      <c r="B1" s="839" t="s">
        <v>1363</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2.5" x14ac:dyDescent="0.25">
      <c r="A2" s="767"/>
      <c r="B2" s="486" t="str">
        <f>"U.S. Energy Information Administration  |  Short-Term Energy Outlook  - "&amp;Dates!D1</f>
        <v>U.S. Energy Information Administration  |  Short-Term Energy Outlook  - November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147"/>
      <c r="B5" s="163" t="s">
        <v>1401</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689</v>
      </c>
      <c r="B6" s="204" t="s">
        <v>435</v>
      </c>
      <c r="C6" s="232">
        <v>933.68257841000002</v>
      </c>
      <c r="D6" s="232">
        <v>933.17538349999995</v>
      </c>
      <c r="E6" s="232">
        <v>933.87182266000002</v>
      </c>
      <c r="F6" s="232">
        <v>937.12554090000003</v>
      </c>
      <c r="G6" s="232">
        <v>939.21401447999995</v>
      </c>
      <c r="H6" s="232">
        <v>941.49088839000001</v>
      </c>
      <c r="I6" s="232">
        <v>943.46918305999998</v>
      </c>
      <c r="J6" s="232">
        <v>946.48809231999996</v>
      </c>
      <c r="K6" s="232">
        <v>950.06063660999996</v>
      </c>
      <c r="L6" s="232">
        <v>957.10476933999996</v>
      </c>
      <c r="M6" s="232">
        <v>959.59611858999995</v>
      </c>
      <c r="N6" s="232">
        <v>960.45263777000002</v>
      </c>
      <c r="O6" s="232">
        <v>955.36192543000004</v>
      </c>
      <c r="P6" s="232">
        <v>956.18308561000003</v>
      </c>
      <c r="Q6" s="232">
        <v>958.60371683999995</v>
      </c>
      <c r="R6" s="232">
        <v>965.678269</v>
      </c>
      <c r="S6" s="232">
        <v>969.00700490999998</v>
      </c>
      <c r="T6" s="232">
        <v>971.64437443999998</v>
      </c>
      <c r="U6" s="232">
        <v>973.48329813999999</v>
      </c>
      <c r="V6" s="232">
        <v>974.81824453000002</v>
      </c>
      <c r="W6" s="232">
        <v>975.54213414000003</v>
      </c>
      <c r="X6" s="232">
        <v>974.57005520999996</v>
      </c>
      <c r="Y6" s="232">
        <v>974.88551510000002</v>
      </c>
      <c r="Z6" s="232">
        <v>975.40360204000001</v>
      </c>
      <c r="AA6" s="232">
        <v>975.26172423000003</v>
      </c>
      <c r="AB6" s="232">
        <v>976.83200914999998</v>
      </c>
      <c r="AC6" s="232">
        <v>979.25186498000005</v>
      </c>
      <c r="AD6" s="232">
        <v>984.23069029999999</v>
      </c>
      <c r="AE6" s="232">
        <v>987.06763905000003</v>
      </c>
      <c r="AF6" s="232">
        <v>989.47210978999999</v>
      </c>
      <c r="AG6" s="232">
        <v>990.87273067000001</v>
      </c>
      <c r="AH6" s="232">
        <v>992.84077428000001</v>
      </c>
      <c r="AI6" s="232">
        <v>994.80486879</v>
      </c>
      <c r="AJ6" s="232">
        <v>1000.4689581</v>
      </c>
      <c r="AK6" s="232">
        <v>999.64719642</v>
      </c>
      <c r="AL6" s="232">
        <v>996.04352775999996</v>
      </c>
      <c r="AM6" s="232">
        <v>996.46578165000005</v>
      </c>
      <c r="AN6" s="232">
        <v>982.19242673999997</v>
      </c>
      <c r="AO6" s="232">
        <v>960.03129262000004</v>
      </c>
      <c r="AP6" s="232">
        <v>895.79719948000002</v>
      </c>
      <c r="AQ6" s="232">
        <v>883.49939175999998</v>
      </c>
      <c r="AR6" s="232">
        <v>888.95268967000004</v>
      </c>
      <c r="AS6" s="232">
        <v>944.91984076999995</v>
      </c>
      <c r="AT6" s="232">
        <v>961.30328927000005</v>
      </c>
      <c r="AU6" s="232">
        <v>970.86578270999996</v>
      </c>
      <c r="AV6" s="232">
        <v>964.43397906999996</v>
      </c>
      <c r="AW6" s="232">
        <v>967.23456896000005</v>
      </c>
      <c r="AX6" s="232">
        <v>970.09421033000001</v>
      </c>
      <c r="AY6" s="232">
        <v>971.88788780000004</v>
      </c>
      <c r="AZ6" s="232">
        <v>975.70939367999995</v>
      </c>
      <c r="BA6" s="232">
        <v>980.43371259000003</v>
      </c>
      <c r="BB6" s="232">
        <v>989.11068886999999</v>
      </c>
      <c r="BC6" s="232">
        <v>993.35325055999999</v>
      </c>
      <c r="BD6" s="232">
        <v>996.21124198999996</v>
      </c>
      <c r="BE6" s="232">
        <v>994.77533920999997</v>
      </c>
      <c r="BF6" s="232">
        <v>997.04618313000003</v>
      </c>
      <c r="BG6" s="232">
        <v>1000.1144498</v>
      </c>
      <c r="BH6" s="232">
        <v>1005.1971984</v>
      </c>
      <c r="BI6" s="305">
        <v>1008.948</v>
      </c>
      <c r="BJ6" s="305">
        <v>1012.582</v>
      </c>
      <c r="BK6" s="305">
        <v>1015.77</v>
      </c>
      <c r="BL6" s="305">
        <v>1019.423</v>
      </c>
      <c r="BM6" s="305">
        <v>1023.21</v>
      </c>
      <c r="BN6" s="305">
        <v>1027.52</v>
      </c>
      <c r="BO6" s="305">
        <v>1031.28</v>
      </c>
      <c r="BP6" s="305">
        <v>1034.8789999999999</v>
      </c>
      <c r="BQ6" s="305">
        <v>1038.4649999999999</v>
      </c>
      <c r="BR6" s="305">
        <v>1041.636</v>
      </c>
      <c r="BS6" s="305">
        <v>1044.538</v>
      </c>
      <c r="BT6" s="305">
        <v>1047.068</v>
      </c>
      <c r="BU6" s="305">
        <v>1049.51</v>
      </c>
      <c r="BV6" s="305">
        <v>1051.761</v>
      </c>
    </row>
    <row r="7" spans="1:74" ht="11.15" customHeight="1" x14ac:dyDescent="0.25">
      <c r="A7" s="148" t="s">
        <v>690</v>
      </c>
      <c r="B7" s="204" t="s">
        <v>468</v>
      </c>
      <c r="C7" s="232">
        <v>2638.7809719000002</v>
      </c>
      <c r="D7" s="232">
        <v>2638.5567762999999</v>
      </c>
      <c r="E7" s="232">
        <v>2638.9365547000002</v>
      </c>
      <c r="F7" s="232">
        <v>2639.0267395000001</v>
      </c>
      <c r="G7" s="232">
        <v>2641.2846414000001</v>
      </c>
      <c r="H7" s="232">
        <v>2644.8166927000002</v>
      </c>
      <c r="I7" s="232">
        <v>2652.6711710999998</v>
      </c>
      <c r="J7" s="232">
        <v>2656.4653134999999</v>
      </c>
      <c r="K7" s="232">
        <v>2659.2473971999998</v>
      </c>
      <c r="L7" s="232">
        <v>2656.7581267</v>
      </c>
      <c r="M7" s="232">
        <v>2660.7105651000002</v>
      </c>
      <c r="N7" s="232">
        <v>2666.8454167</v>
      </c>
      <c r="O7" s="232">
        <v>2678.8264319</v>
      </c>
      <c r="P7" s="232">
        <v>2686.578297</v>
      </c>
      <c r="Q7" s="232">
        <v>2693.7647625</v>
      </c>
      <c r="R7" s="232">
        <v>2700.4974606000001</v>
      </c>
      <c r="S7" s="232">
        <v>2706.4694027</v>
      </c>
      <c r="T7" s="232">
        <v>2711.7922211</v>
      </c>
      <c r="U7" s="232">
        <v>2716.5370386999998</v>
      </c>
      <c r="V7" s="232">
        <v>2720.5082671999999</v>
      </c>
      <c r="W7" s="232">
        <v>2723.7770294000002</v>
      </c>
      <c r="X7" s="232">
        <v>2725.3017601000001</v>
      </c>
      <c r="Y7" s="232">
        <v>2727.9467642999998</v>
      </c>
      <c r="Z7" s="232">
        <v>2730.6704764000001</v>
      </c>
      <c r="AA7" s="232">
        <v>2731.0672975000002</v>
      </c>
      <c r="AB7" s="232">
        <v>2735.7526250000001</v>
      </c>
      <c r="AC7" s="232">
        <v>2742.3208599</v>
      </c>
      <c r="AD7" s="232">
        <v>2753.9175200999998</v>
      </c>
      <c r="AE7" s="232">
        <v>2761.8924314000001</v>
      </c>
      <c r="AF7" s="232">
        <v>2769.3911115999999</v>
      </c>
      <c r="AG7" s="232">
        <v>2776.1348555</v>
      </c>
      <c r="AH7" s="232">
        <v>2782.8901025</v>
      </c>
      <c r="AI7" s="232">
        <v>2789.3781475000001</v>
      </c>
      <c r="AJ7" s="232">
        <v>2812.1342814999998</v>
      </c>
      <c r="AK7" s="232">
        <v>2805.6864540000001</v>
      </c>
      <c r="AL7" s="232">
        <v>2786.5699559999998</v>
      </c>
      <c r="AM7" s="232">
        <v>2756.6728911999999</v>
      </c>
      <c r="AN7" s="232">
        <v>2710.8029747</v>
      </c>
      <c r="AO7" s="232">
        <v>2650.8483101000002</v>
      </c>
      <c r="AP7" s="232">
        <v>2499.1793916000001</v>
      </c>
      <c r="AQ7" s="232">
        <v>2469.2773600999999</v>
      </c>
      <c r="AR7" s="232">
        <v>2483.5127096000001</v>
      </c>
      <c r="AS7" s="232">
        <v>2620.8205136000001</v>
      </c>
      <c r="AT7" s="232">
        <v>2664.1293205000002</v>
      </c>
      <c r="AU7" s="232">
        <v>2692.3742037000002</v>
      </c>
      <c r="AV7" s="232">
        <v>2685.2489942000002</v>
      </c>
      <c r="AW7" s="232">
        <v>2698.5956566</v>
      </c>
      <c r="AX7" s="232">
        <v>2712.1080219</v>
      </c>
      <c r="AY7" s="232">
        <v>2724.9023222000001</v>
      </c>
      <c r="AZ7" s="232">
        <v>2739.4089195000001</v>
      </c>
      <c r="BA7" s="232">
        <v>2754.7440458999999</v>
      </c>
      <c r="BB7" s="232">
        <v>2779.0985853000002</v>
      </c>
      <c r="BC7" s="232">
        <v>2789.9476067000001</v>
      </c>
      <c r="BD7" s="232">
        <v>2795.4819941000001</v>
      </c>
      <c r="BE7" s="232">
        <v>2784.0542767000002</v>
      </c>
      <c r="BF7" s="232">
        <v>2787.6949992999998</v>
      </c>
      <c r="BG7" s="232">
        <v>2794.756691</v>
      </c>
      <c r="BH7" s="232">
        <v>2809.3700783999998</v>
      </c>
      <c r="BI7" s="305">
        <v>2820.1759999999999</v>
      </c>
      <c r="BJ7" s="305">
        <v>2831.3040000000001</v>
      </c>
      <c r="BK7" s="305">
        <v>2842.6129999999998</v>
      </c>
      <c r="BL7" s="305">
        <v>2854.4940000000001</v>
      </c>
      <c r="BM7" s="305">
        <v>2866.806</v>
      </c>
      <c r="BN7" s="305">
        <v>2880.7910000000002</v>
      </c>
      <c r="BO7" s="305">
        <v>2893.029</v>
      </c>
      <c r="BP7" s="305">
        <v>2904.7640000000001</v>
      </c>
      <c r="BQ7" s="305">
        <v>2916.7860000000001</v>
      </c>
      <c r="BR7" s="305">
        <v>2926.9229999999998</v>
      </c>
      <c r="BS7" s="305">
        <v>2935.9639999999999</v>
      </c>
      <c r="BT7" s="305">
        <v>2943.0279999999998</v>
      </c>
      <c r="BU7" s="305">
        <v>2950.54</v>
      </c>
      <c r="BV7" s="305">
        <v>2957.6170000000002</v>
      </c>
    </row>
    <row r="8" spans="1:74" ht="11.15" customHeight="1" x14ac:dyDescent="0.25">
      <c r="A8" s="148" t="s">
        <v>691</v>
      </c>
      <c r="B8" s="204" t="s">
        <v>436</v>
      </c>
      <c r="C8" s="232">
        <v>2399.4561042</v>
      </c>
      <c r="D8" s="232">
        <v>2397.6937466999998</v>
      </c>
      <c r="E8" s="232">
        <v>2398.999652</v>
      </c>
      <c r="F8" s="232">
        <v>2407.4336601999998</v>
      </c>
      <c r="G8" s="232">
        <v>2411.8312114999999</v>
      </c>
      <c r="H8" s="232">
        <v>2416.2521459</v>
      </c>
      <c r="I8" s="232">
        <v>2418.5667446000002</v>
      </c>
      <c r="J8" s="232">
        <v>2424.6317340000001</v>
      </c>
      <c r="K8" s="232">
        <v>2432.3173956000001</v>
      </c>
      <c r="L8" s="232">
        <v>2447.8018436000002</v>
      </c>
      <c r="M8" s="232">
        <v>2454.0952634</v>
      </c>
      <c r="N8" s="232">
        <v>2457.3757694999999</v>
      </c>
      <c r="O8" s="232">
        <v>2450.6196472000001</v>
      </c>
      <c r="P8" s="232">
        <v>2453.1421117</v>
      </c>
      <c r="Q8" s="232">
        <v>2457.9194484</v>
      </c>
      <c r="R8" s="232">
        <v>2469.0139849000002</v>
      </c>
      <c r="S8" s="232">
        <v>2475.2543203999999</v>
      </c>
      <c r="T8" s="232">
        <v>2480.7027825</v>
      </c>
      <c r="U8" s="232">
        <v>2485.9975484000001</v>
      </c>
      <c r="V8" s="232">
        <v>2489.3836305999998</v>
      </c>
      <c r="W8" s="232">
        <v>2491.4992063999998</v>
      </c>
      <c r="X8" s="232">
        <v>2493.0987018000001</v>
      </c>
      <c r="Y8" s="232">
        <v>2492.1074454</v>
      </c>
      <c r="Z8" s="232">
        <v>2489.2798631999999</v>
      </c>
      <c r="AA8" s="232">
        <v>2477.9995748000001</v>
      </c>
      <c r="AB8" s="232">
        <v>2476.4616261000001</v>
      </c>
      <c r="AC8" s="232">
        <v>2478.0496369000002</v>
      </c>
      <c r="AD8" s="232">
        <v>2486.6683840999999</v>
      </c>
      <c r="AE8" s="232">
        <v>2491.5797309</v>
      </c>
      <c r="AF8" s="232">
        <v>2496.6884543000001</v>
      </c>
      <c r="AG8" s="232">
        <v>2503.3155321999998</v>
      </c>
      <c r="AH8" s="232">
        <v>2507.8282755</v>
      </c>
      <c r="AI8" s="232">
        <v>2511.5476620999998</v>
      </c>
      <c r="AJ8" s="232">
        <v>2521.9181705999999</v>
      </c>
      <c r="AK8" s="232">
        <v>2518.4674848</v>
      </c>
      <c r="AL8" s="232">
        <v>2508.6400831999999</v>
      </c>
      <c r="AM8" s="232">
        <v>2510.7447004000001</v>
      </c>
      <c r="AN8" s="232">
        <v>2474.4323165999999</v>
      </c>
      <c r="AO8" s="232">
        <v>2418.0116662999999</v>
      </c>
      <c r="AP8" s="232">
        <v>2253.5455378000001</v>
      </c>
      <c r="AQ8" s="232">
        <v>2222.8612631999999</v>
      </c>
      <c r="AR8" s="232">
        <v>2238.0216307999999</v>
      </c>
      <c r="AS8" s="232">
        <v>2382.7497767999998</v>
      </c>
      <c r="AT8" s="232">
        <v>2426.8070767999998</v>
      </c>
      <c r="AU8" s="232">
        <v>2453.916667</v>
      </c>
      <c r="AV8" s="232">
        <v>2441.4702648000002</v>
      </c>
      <c r="AW8" s="232">
        <v>2451.6406470000002</v>
      </c>
      <c r="AX8" s="232">
        <v>2461.8195310999999</v>
      </c>
      <c r="AY8" s="232">
        <v>2470.7320923000002</v>
      </c>
      <c r="AZ8" s="232">
        <v>2481.8840989</v>
      </c>
      <c r="BA8" s="232">
        <v>2494.0007261000001</v>
      </c>
      <c r="BB8" s="232">
        <v>2513.8412874000001</v>
      </c>
      <c r="BC8" s="232">
        <v>2522.8176706999998</v>
      </c>
      <c r="BD8" s="232">
        <v>2527.6891894</v>
      </c>
      <c r="BE8" s="232">
        <v>2519.2344474000001</v>
      </c>
      <c r="BF8" s="232">
        <v>2522.8122841999998</v>
      </c>
      <c r="BG8" s="232">
        <v>2529.2013037000002</v>
      </c>
      <c r="BH8" s="232">
        <v>2542.1426778</v>
      </c>
      <c r="BI8" s="305">
        <v>2551.348</v>
      </c>
      <c r="BJ8" s="305">
        <v>2560.5590000000002</v>
      </c>
      <c r="BK8" s="305">
        <v>2569.9830000000002</v>
      </c>
      <c r="BL8" s="305">
        <v>2579.0479999999998</v>
      </c>
      <c r="BM8" s="305">
        <v>2587.9639999999999</v>
      </c>
      <c r="BN8" s="305">
        <v>2597.1590000000001</v>
      </c>
      <c r="BO8" s="305">
        <v>2605.451</v>
      </c>
      <c r="BP8" s="305">
        <v>2613.2719999999999</v>
      </c>
      <c r="BQ8" s="305">
        <v>2620.098</v>
      </c>
      <c r="BR8" s="305">
        <v>2627.364</v>
      </c>
      <c r="BS8" s="305">
        <v>2634.547</v>
      </c>
      <c r="BT8" s="305">
        <v>2642.4749999999999</v>
      </c>
      <c r="BU8" s="305">
        <v>2648.875</v>
      </c>
      <c r="BV8" s="305">
        <v>2654.5729999999999</v>
      </c>
    </row>
    <row r="9" spans="1:74" ht="11.15" customHeight="1" x14ac:dyDescent="0.25">
      <c r="A9" s="148" t="s">
        <v>692</v>
      </c>
      <c r="B9" s="204" t="s">
        <v>437</v>
      </c>
      <c r="C9" s="232">
        <v>1141.2946062999999</v>
      </c>
      <c r="D9" s="232">
        <v>1140.6830739</v>
      </c>
      <c r="E9" s="232">
        <v>1141.3677098999999</v>
      </c>
      <c r="F9" s="232">
        <v>1145.2555327</v>
      </c>
      <c r="G9" s="232">
        <v>1147.1022416000001</v>
      </c>
      <c r="H9" s="232">
        <v>1148.8148550000001</v>
      </c>
      <c r="I9" s="232">
        <v>1149.3267702000001</v>
      </c>
      <c r="J9" s="232">
        <v>1151.5711448</v>
      </c>
      <c r="K9" s="232">
        <v>1154.481376</v>
      </c>
      <c r="L9" s="232">
        <v>1159.5746028999999</v>
      </c>
      <c r="M9" s="232">
        <v>1162.6786932</v>
      </c>
      <c r="N9" s="232">
        <v>1165.3107858000001</v>
      </c>
      <c r="O9" s="232">
        <v>1167.2569843000001</v>
      </c>
      <c r="P9" s="232">
        <v>1169.1055040000001</v>
      </c>
      <c r="Q9" s="232">
        <v>1170.6424485</v>
      </c>
      <c r="R9" s="232">
        <v>1170.9986613000001</v>
      </c>
      <c r="S9" s="232">
        <v>1172.5643227</v>
      </c>
      <c r="T9" s="232">
        <v>1174.4702763</v>
      </c>
      <c r="U9" s="232">
        <v>1178.0292154000001</v>
      </c>
      <c r="V9" s="232">
        <v>1179.6312333000001</v>
      </c>
      <c r="W9" s="232">
        <v>1180.5890233</v>
      </c>
      <c r="X9" s="232">
        <v>1181.1370895</v>
      </c>
      <c r="Y9" s="232">
        <v>1180.6305456</v>
      </c>
      <c r="Z9" s="232">
        <v>1179.3038957000001</v>
      </c>
      <c r="AA9" s="232">
        <v>1174.1047791000001</v>
      </c>
      <c r="AB9" s="232">
        <v>1173.4271879</v>
      </c>
      <c r="AC9" s="232">
        <v>1174.2187613999999</v>
      </c>
      <c r="AD9" s="232">
        <v>1178.2124305</v>
      </c>
      <c r="AE9" s="232">
        <v>1180.6426349000001</v>
      </c>
      <c r="AF9" s="232">
        <v>1183.2423056</v>
      </c>
      <c r="AG9" s="232">
        <v>1186.4990676</v>
      </c>
      <c r="AH9" s="232">
        <v>1189.0719523</v>
      </c>
      <c r="AI9" s="232">
        <v>1191.4485846</v>
      </c>
      <c r="AJ9" s="232">
        <v>1196.0968639</v>
      </c>
      <c r="AK9" s="232">
        <v>1196.2300671</v>
      </c>
      <c r="AL9" s="232">
        <v>1194.3160934</v>
      </c>
      <c r="AM9" s="232">
        <v>1201.2413012</v>
      </c>
      <c r="AN9" s="232">
        <v>1187.0682050999999</v>
      </c>
      <c r="AO9" s="232">
        <v>1162.6831632999999</v>
      </c>
      <c r="AP9" s="232">
        <v>1086.4427799</v>
      </c>
      <c r="AQ9" s="232">
        <v>1072.8663938</v>
      </c>
      <c r="AR9" s="232">
        <v>1080.3106092</v>
      </c>
      <c r="AS9" s="232">
        <v>1146.5823164000001</v>
      </c>
      <c r="AT9" s="232">
        <v>1167.7125668000001</v>
      </c>
      <c r="AU9" s="232">
        <v>1181.5082508</v>
      </c>
      <c r="AV9" s="232">
        <v>1178.5686307000001</v>
      </c>
      <c r="AW9" s="232">
        <v>1184.7457351999999</v>
      </c>
      <c r="AX9" s="232">
        <v>1190.6388267</v>
      </c>
      <c r="AY9" s="232">
        <v>1195.6643641000001</v>
      </c>
      <c r="AZ9" s="232">
        <v>1201.427085</v>
      </c>
      <c r="BA9" s="232">
        <v>1207.3434486000001</v>
      </c>
      <c r="BB9" s="232">
        <v>1216.2891678000001</v>
      </c>
      <c r="BC9" s="232">
        <v>1220.3560319000001</v>
      </c>
      <c r="BD9" s="232">
        <v>1222.4197538999999</v>
      </c>
      <c r="BE9" s="232">
        <v>1217.9348266</v>
      </c>
      <c r="BF9" s="232">
        <v>1219.4013949</v>
      </c>
      <c r="BG9" s="232">
        <v>1222.2739515999999</v>
      </c>
      <c r="BH9" s="232">
        <v>1228.5636753000001</v>
      </c>
      <c r="BI9" s="305">
        <v>1232.74</v>
      </c>
      <c r="BJ9" s="305">
        <v>1236.8140000000001</v>
      </c>
      <c r="BK9" s="305">
        <v>1240.6559999999999</v>
      </c>
      <c r="BL9" s="305">
        <v>1244.6220000000001</v>
      </c>
      <c r="BM9" s="305">
        <v>1248.5809999999999</v>
      </c>
      <c r="BN9" s="305">
        <v>1252.6790000000001</v>
      </c>
      <c r="BO9" s="305">
        <v>1256.52</v>
      </c>
      <c r="BP9" s="305">
        <v>1260.2470000000001</v>
      </c>
      <c r="BQ9" s="305">
        <v>1264.146</v>
      </c>
      <c r="BR9" s="305">
        <v>1267.433</v>
      </c>
      <c r="BS9" s="305">
        <v>1270.393</v>
      </c>
      <c r="BT9" s="305">
        <v>1272.752</v>
      </c>
      <c r="BU9" s="305">
        <v>1275.2650000000001</v>
      </c>
      <c r="BV9" s="305">
        <v>1277.6569999999999</v>
      </c>
    </row>
    <row r="10" spans="1:74" ht="11.15" customHeight="1" x14ac:dyDescent="0.25">
      <c r="A10" s="148" t="s">
        <v>693</v>
      </c>
      <c r="B10" s="204" t="s">
        <v>438</v>
      </c>
      <c r="C10" s="232">
        <v>3185.2060953</v>
      </c>
      <c r="D10" s="232">
        <v>3192.1314480999999</v>
      </c>
      <c r="E10" s="232">
        <v>3198.3085412</v>
      </c>
      <c r="F10" s="232">
        <v>3201.8311269000001</v>
      </c>
      <c r="G10" s="232">
        <v>3207.9413862000001</v>
      </c>
      <c r="H10" s="232">
        <v>3214.7330714</v>
      </c>
      <c r="I10" s="232">
        <v>3221.6694563000001</v>
      </c>
      <c r="J10" s="232">
        <v>3230.2265382</v>
      </c>
      <c r="K10" s="232">
        <v>3239.8675908999999</v>
      </c>
      <c r="L10" s="232">
        <v>3255.2562631000001</v>
      </c>
      <c r="M10" s="232">
        <v>3263.5675204999998</v>
      </c>
      <c r="N10" s="232">
        <v>3269.4650121999998</v>
      </c>
      <c r="O10" s="232">
        <v>3267.5570991</v>
      </c>
      <c r="P10" s="232">
        <v>3272.6707879999999</v>
      </c>
      <c r="Q10" s="232">
        <v>3279.4144402000002</v>
      </c>
      <c r="R10" s="232">
        <v>3291.9074541999998</v>
      </c>
      <c r="S10" s="232">
        <v>3298.8214837999999</v>
      </c>
      <c r="T10" s="232">
        <v>3304.2759276000002</v>
      </c>
      <c r="U10" s="232">
        <v>3307.2900651999998</v>
      </c>
      <c r="V10" s="232">
        <v>3310.5608778000001</v>
      </c>
      <c r="W10" s="232">
        <v>3313.1076450999999</v>
      </c>
      <c r="X10" s="232">
        <v>3310.3251584999998</v>
      </c>
      <c r="Y10" s="232">
        <v>3314.8777411999999</v>
      </c>
      <c r="Z10" s="232">
        <v>3322.1601848</v>
      </c>
      <c r="AA10" s="232">
        <v>3337.0516907000001</v>
      </c>
      <c r="AB10" s="232">
        <v>3346.1344548000002</v>
      </c>
      <c r="AC10" s="232">
        <v>3354.2876786000002</v>
      </c>
      <c r="AD10" s="232">
        <v>3360.439343</v>
      </c>
      <c r="AE10" s="232">
        <v>3367.5375005999999</v>
      </c>
      <c r="AF10" s="232">
        <v>3374.5101322999999</v>
      </c>
      <c r="AG10" s="232">
        <v>3382.5075222</v>
      </c>
      <c r="AH10" s="232">
        <v>3388.3663889999998</v>
      </c>
      <c r="AI10" s="232">
        <v>3393.2370169000001</v>
      </c>
      <c r="AJ10" s="232">
        <v>3402.0839297000002</v>
      </c>
      <c r="AK10" s="232">
        <v>3401.2546868999998</v>
      </c>
      <c r="AL10" s="232">
        <v>3395.7138123999998</v>
      </c>
      <c r="AM10" s="232">
        <v>3417.5745952000002</v>
      </c>
      <c r="AN10" s="232">
        <v>3378.5254903999999</v>
      </c>
      <c r="AO10" s="232">
        <v>3310.679787</v>
      </c>
      <c r="AP10" s="232">
        <v>3100.5196847000002</v>
      </c>
      <c r="AQ10" s="232">
        <v>3060.2191346</v>
      </c>
      <c r="AR10" s="232">
        <v>3076.2603362</v>
      </c>
      <c r="AS10" s="232">
        <v>3250.6044087999999</v>
      </c>
      <c r="AT10" s="232">
        <v>3302.8582744999999</v>
      </c>
      <c r="AU10" s="232">
        <v>3334.9830523999999</v>
      </c>
      <c r="AV10" s="232">
        <v>3318.1843235000001</v>
      </c>
      <c r="AW10" s="232">
        <v>3331.6467404999999</v>
      </c>
      <c r="AX10" s="232">
        <v>3346.5758841000002</v>
      </c>
      <c r="AY10" s="232">
        <v>3364.5567882999999</v>
      </c>
      <c r="AZ10" s="232">
        <v>3381.2306099000002</v>
      </c>
      <c r="BA10" s="232">
        <v>3398.1823828000001</v>
      </c>
      <c r="BB10" s="232">
        <v>3421.6614088000001</v>
      </c>
      <c r="BC10" s="232">
        <v>3434.4821078999998</v>
      </c>
      <c r="BD10" s="232">
        <v>3442.8937820000001</v>
      </c>
      <c r="BE10" s="232">
        <v>3437.1072740999998</v>
      </c>
      <c r="BF10" s="232">
        <v>3444.0427659000002</v>
      </c>
      <c r="BG10" s="232">
        <v>3453.9111002999998</v>
      </c>
      <c r="BH10" s="232">
        <v>3470.9750678999999</v>
      </c>
      <c r="BI10" s="305">
        <v>3483.5120000000002</v>
      </c>
      <c r="BJ10" s="305">
        <v>3495.7849999999999</v>
      </c>
      <c r="BK10" s="305">
        <v>3507.2280000000001</v>
      </c>
      <c r="BL10" s="305">
        <v>3519.3960000000002</v>
      </c>
      <c r="BM10" s="305">
        <v>3531.7240000000002</v>
      </c>
      <c r="BN10" s="305">
        <v>3544.9679999999998</v>
      </c>
      <c r="BO10" s="305">
        <v>3557.049</v>
      </c>
      <c r="BP10" s="305">
        <v>3568.723</v>
      </c>
      <c r="BQ10" s="305">
        <v>3580.4659999999999</v>
      </c>
      <c r="BR10" s="305">
        <v>3590.9679999999998</v>
      </c>
      <c r="BS10" s="305">
        <v>3600.7060000000001</v>
      </c>
      <c r="BT10" s="305">
        <v>3609.1379999999999</v>
      </c>
      <c r="BU10" s="305">
        <v>3617.752</v>
      </c>
      <c r="BV10" s="305">
        <v>3626.0070000000001</v>
      </c>
    </row>
    <row r="11" spans="1:74" ht="11.15" customHeight="1" x14ac:dyDescent="0.25">
      <c r="A11" s="148" t="s">
        <v>694</v>
      </c>
      <c r="B11" s="204" t="s">
        <v>439</v>
      </c>
      <c r="C11" s="232">
        <v>795.52428175</v>
      </c>
      <c r="D11" s="232">
        <v>796.26115026000002</v>
      </c>
      <c r="E11" s="232">
        <v>797.39629661000004</v>
      </c>
      <c r="F11" s="232">
        <v>799.59564258</v>
      </c>
      <c r="G11" s="232">
        <v>801.02790327000002</v>
      </c>
      <c r="H11" s="232">
        <v>802.35900045999995</v>
      </c>
      <c r="I11" s="232">
        <v>802.95362999999998</v>
      </c>
      <c r="J11" s="232">
        <v>804.55887829999995</v>
      </c>
      <c r="K11" s="232">
        <v>806.53944120999995</v>
      </c>
      <c r="L11" s="232">
        <v>810.93789354</v>
      </c>
      <c r="M11" s="232">
        <v>812.13715456</v>
      </c>
      <c r="N11" s="232">
        <v>812.17979908999996</v>
      </c>
      <c r="O11" s="232">
        <v>808.21655797000005</v>
      </c>
      <c r="P11" s="232">
        <v>808.08292138000002</v>
      </c>
      <c r="Q11" s="232">
        <v>808.92962016000001</v>
      </c>
      <c r="R11" s="232">
        <v>812.84228931999996</v>
      </c>
      <c r="S11" s="232">
        <v>814.08543257999997</v>
      </c>
      <c r="T11" s="232">
        <v>814.74468495999997</v>
      </c>
      <c r="U11" s="232">
        <v>814.06673835000004</v>
      </c>
      <c r="V11" s="232">
        <v>814.12319003000005</v>
      </c>
      <c r="W11" s="232">
        <v>814.16073189999997</v>
      </c>
      <c r="X11" s="232">
        <v>813.73015422000003</v>
      </c>
      <c r="Y11" s="232">
        <v>814.06678379000004</v>
      </c>
      <c r="Z11" s="232">
        <v>814.72141087</v>
      </c>
      <c r="AA11" s="232">
        <v>815.80287167999995</v>
      </c>
      <c r="AB11" s="232">
        <v>817.01186660999997</v>
      </c>
      <c r="AC11" s="232">
        <v>818.45723189</v>
      </c>
      <c r="AD11" s="232">
        <v>820.25097797000001</v>
      </c>
      <c r="AE11" s="232">
        <v>822.08507610000004</v>
      </c>
      <c r="AF11" s="232">
        <v>824.07153673000005</v>
      </c>
      <c r="AG11" s="232">
        <v>826.61568083999998</v>
      </c>
      <c r="AH11" s="232">
        <v>828.60287574999995</v>
      </c>
      <c r="AI11" s="232">
        <v>830.43844243000001</v>
      </c>
      <c r="AJ11" s="232">
        <v>833.41549107000003</v>
      </c>
      <c r="AK11" s="232">
        <v>833.97796865999999</v>
      </c>
      <c r="AL11" s="232">
        <v>833.41898538999999</v>
      </c>
      <c r="AM11" s="232">
        <v>842.94401731999994</v>
      </c>
      <c r="AN11" s="232">
        <v>831.73800527000003</v>
      </c>
      <c r="AO11" s="232">
        <v>811.00642531000005</v>
      </c>
      <c r="AP11" s="232">
        <v>744.19777906000002</v>
      </c>
      <c r="AQ11" s="232">
        <v>731.82868705999999</v>
      </c>
      <c r="AR11" s="232">
        <v>737.34765092999999</v>
      </c>
      <c r="AS11" s="232">
        <v>793.36611260999996</v>
      </c>
      <c r="AT11" s="232">
        <v>810.20260675999998</v>
      </c>
      <c r="AU11" s="232">
        <v>820.46857531000001</v>
      </c>
      <c r="AV11" s="232">
        <v>814.89528108000002</v>
      </c>
      <c r="AW11" s="232">
        <v>818.97175133999997</v>
      </c>
      <c r="AX11" s="232">
        <v>823.42924889000005</v>
      </c>
      <c r="AY11" s="232">
        <v>829.31303446000004</v>
      </c>
      <c r="AZ11" s="232">
        <v>833.74864106999996</v>
      </c>
      <c r="BA11" s="232">
        <v>837.78132943000003</v>
      </c>
      <c r="BB11" s="232">
        <v>842.05496612000002</v>
      </c>
      <c r="BC11" s="232">
        <v>844.79891806000001</v>
      </c>
      <c r="BD11" s="232">
        <v>846.65705181999999</v>
      </c>
      <c r="BE11" s="232">
        <v>845.60520302999998</v>
      </c>
      <c r="BF11" s="232">
        <v>847.20982370000002</v>
      </c>
      <c r="BG11" s="232">
        <v>849.44674946999999</v>
      </c>
      <c r="BH11" s="232">
        <v>853.22997410000005</v>
      </c>
      <c r="BI11" s="305">
        <v>856.04600000000005</v>
      </c>
      <c r="BJ11" s="305">
        <v>858.80889999999999</v>
      </c>
      <c r="BK11" s="305">
        <v>861.61440000000005</v>
      </c>
      <c r="BL11" s="305">
        <v>864.19899999999996</v>
      </c>
      <c r="BM11" s="305">
        <v>866.6585</v>
      </c>
      <c r="BN11" s="305">
        <v>868.92939999999999</v>
      </c>
      <c r="BO11" s="305">
        <v>871.18650000000002</v>
      </c>
      <c r="BP11" s="305">
        <v>873.36609999999996</v>
      </c>
      <c r="BQ11" s="305">
        <v>875.47109999999998</v>
      </c>
      <c r="BR11" s="305">
        <v>877.49400000000003</v>
      </c>
      <c r="BS11" s="305">
        <v>879.43759999999997</v>
      </c>
      <c r="BT11" s="305">
        <v>881.45389999999998</v>
      </c>
      <c r="BU11" s="305">
        <v>883.12459999999999</v>
      </c>
      <c r="BV11" s="305">
        <v>884.60170000000005</v>
      </c>
    </row>
    <row r="12" spans="1:74" ht="11.15" customHeight="1" x14ac:dyDescent="0.25">
      <c r="A12" s="148" t="s">
        <v>695</v>
      </c>
      <c r="B12" s="204" t="s">
        <v>440</v>
      </c>
      <c r="C12" s="232">
        <v>2171.2452210000001</v>
      </c>
      <c r="D12" s="232">
        <v>2175.7113184</v>
      </c>
      <c r="E12" s="232">
        <v>2181.4007087</v>
      </c>
      <c r="F12" s="232">
        <v>2190.7252890999998</v>
      </c>
      <c r="G12" s="232">
        <v>2197.0523423999998</v>
      </c>
      <c r="H12" s="232">
        <v>2202.7937657000002</v>
      </c>
      <c r="I12" s="232">
        <v>2205.9212105000001</v>
      </c>
      <c r="J12" s="232">
        <v>2212.0126353999999</v>
      </c>
      <c r="K12" s="232">
        <v>2219.0396919999998</v>
      </c>
      <c r="L12" s="232">
        <v>2228.4541562999998</v>
      </c>
      <c r="M12" s="232">
        <v>2236.2636438999998</v>
      </c>
      <c r="N12" s="232">
        <v>2243.9199309000001</v>
      </c>
      <c r="O12" s="232">
        <v>2251.5201040000002</v>
      </c>
      <c r="P12" s="232">
        <v>2258.7971748999998</v>
      </c>
      <c r="Q12" s="232">
        <v>2265.8482302000002</v>
      </c>
      <c r="R12" s="232">
        <v>2274.7210611999999</v>
      </c>
      <c r="S12" s="232">
        <v>2279.7842420000002</v>
      </c>
      <c r="T12" s="232">
        <v>2283.0855637</v>
      </c>
      <c r="U12" s="232">
        <v>2281.8535883999998</v>
      </c>
      <c r="V12" s="232">
        <v>2283.7097706999998</v>
      </c>
      <c r="W12" s="232">
        <v>2285.8826726000002</v>
      </c>
      <c r="X12" s="232">
        <v>2287.4129099000002</v>
      </c>
      <c r="Y12" s="232">
        <v>2290.9387891000001</v>
      </c>
      <c r="Z12" s="232">
        <v>2295.5009258999999</v>
      </c>
      <c r="AA12" s="232">
        <v>2302.3942869000002</v>
      </c>
      <c r="AB12" s="232">
        <v>2308.0577143</v>
      </c>
      <c r="AC12" s="232">
        <v>2313.7861745</v>
      </c>
      <c r="AD12" s="232">
        <v>2318.5257934000001</v>
      </c>
      <c r="AE12" s="232">
        <v>2325.1747252</v>
      </c>
      <c r="AF12" s="232">
        <v>2332.6790955000001</v>
      </c>
      <c r="AG12" s="232">
        <v>2343.4524425</v>
      </c>
      <c r="AH12" s="232">
        <v>2350.8575365000002</v>
      </c>
      <c r="AI12" s="232">
        <v>2357.3079155999999</v>
      </c>
      <c r="AJ12" s="232">
        <v>2369.0740354</v>
      </c>
      <c r="AK12" s="232">
        <v>2368.9121429000002</v>
      </c>
      <c r="AL12" s="232">
        <v>2363.0926936999999</v>
      </c>
      <c r="AM12" s="232">
        <v>2371.3908556000001</v>
      </c>
      <c r="AN12" s="232">
        <v>2339.4249172</v>
      </c>
      <c r="AO12" s="232">
        <v>2286.9700462000001</v>
      </c>
      <c r="AP12" s="232">
        <v>2129.1893485999999</v>
      </c>
      <c r="AQ12" s="232">
        <v>2099.3842832</v>
      </c>
      <c r="AR12" s="232">
        <v>2112.7179559000001</v>
      </c>
      <c r="AS12" s="232">
        <v>2247.4185077000002</v>
      </c>
      <c r="AT12" s="232">
        <v>2288.3585509</v>
      </c>
      <c r="AU12" s="232">
        <v>2313.7662264999999</v>
      </c>
      <c r="AV12" s="232">
        <v>2304.5210324</v>
      </c>
      <c r="AW12" s="232">
        <v>2313.2043494</v>
      </c>
      <c r="AX12" s="232">
        <v>2320.6956753999998</v>
      </c>
      <c r="AY12" s="232">
        <v>2323.2653894999999</v>
      </c>
      <c r="AZ12" s="232">
        <v>2331.1699490999999</v>
      </c>
      <c r="BA12" s="232">
        <v>2340.6797333</v>
      </c>
      <c r="BB12" s="232">
        <v>2357.4577946999998</v>
      </c>
      <c r="BC12" s="232">
        <v>2365.9307386</v>
      </c>
      <c r="BD12" s="232">
        <v>2371.7616177</v>
      </c>
      <c r="BE12" s="232">
        <v>2368.1537675999998</v>
      </c>
      <c r="BF12" s="232">
        <v>2373.7980151000002</v>
      </c>
      <c r="BG12" s="232">
        <v>2381.8976959000001</v>
      </c>
      <c r="BH12" s="232">
        <v>2396.3118721999999</v>
      </c>
      <c r="BI12" s="305">
        <v>2406.4279999999999</v>
      </c>
      <c r="BJ12" s="305">
        <v>2416.1060000000002</v>
      </c>
      <c r="BK12" s="305">
        <v>2424.5949999999998</v>
      </c>
      <c r="BL12" s="305">
        <v>2433.9560000000001</v>
      </c>
      <c r="BM12" s="305">
        <v>2443.4409999999998</v>
      </c>
      <c r="BN12" s="305">
        <v>2453.0590000000002</v>
      </c>
      <c r="BO12" s="305">
        <v>2462.7820000000002</v>
      </c>
      <c r="BP12" s="305">
        <v>2472.62</v>
      </c>
      <c r="BQ12" s="305">
        <v>2483.8919999999998</v>
      </c>
      <c r="BR12" s="305">
        <v>2492.973</v>
      </c>
      <c r="BS12" s="305">
        <v>2501.1819999999998</v>
      </c>
      <c r="BT12" s="305">
        <v>2507.3649999999998</v>
      </c>
      <c r="BU12" s="305">
        <v>2514.6930000000002</v>
      </c>
      <c r="BV12" s="305">
        <v>2522.0129999999999</v>
      </c>
    </row>
    <row r="13" spans="1:74" ht="11.15" customHeight="1" x14ac:dyDescent="0.25">
      <c r="A13" s="148" t="s">
        <v>696</v>
      </c>
      <c r="B13" s="204" t="s">
        <v>441</v>
      </c>
      <c r="C13" s="232">
        <v>1155.2048253</v>
      </c>
      <c r="D13" s="232">
        <v>1159.0936564000001</v>
      </c>
      <c r="E13" s="232">
        <v>1162.2410229</v>
      </c>
      <c r="F13" s="232">
        <v>1163.4930171000001</v>
      </c>
      <c r="G13" s="232">
        <v>1166.0228857</v>
      </c>
      <c r="H13" s="232">
        <v>1168.6767208000001</v>
      </c>
      <c r="I13" s="232">
        <v>1171.2424676000001</v>
      </c>
      <c r="J13" s="232">
        <v>1174.3032765999999</v>
      </c>
      <c r="K13" s="232">
        <v>1177.6470930999999</v>
      </c>
      <c r="L13" s="232">
        <v>1179.7995596000001</v>
      </c>
      <c r="M13" s="232">
        <v>1184.8151591000001</v>
      </c>
      <c r="N13" s="232">
        <v>1191.2195342</v>
      </c>
      <c r="O13" s="232">
        <v>1203.1997604999999</v>
      </c>
      <c r="P13" s="232">
        <v>1209.2413799999999</v>
      </c>
      <c r="Q13" s="232">
        <v>1213.5314682000001</v>
      </c>
      <c r="R13" s="232">
        <v>1214.4467990999999</v>
      </c>
      <c r="S13" s="232">
        <v>1216.4512446000001</v>
      </c>
      <c r="T13" s="232">
        <v>1217.9215786</v>
      </c>
      <c r="U13" s="232">
        <v>1218.2310567</v>
      </c>
      <c r="V13" s="232">
        <v>1219.1032259999999</v>
      </c>
      <c r="W13" s="232">
        <v>1219.9113420000001</v>
      </c>
      <c r="X13" s="232">
        <v>1216.4760878</v>
      </c>
      <c r="Y13" s="232">
        <v>1220.2905851999999</v>
      </c>
      <c r="Z13" s="232">
        <v>1227.1755171</v>
      </c>
      <c r="AA13" s="232">
        <v>1244.2520110999999</v>
      </c>
      <c r="AB13" s="232">
        <v>1251.9369663</v>
      </c>
      <c r="AC13" s="232">
        <v>1257.3515103</v>
      </c>
      <c r="AD13" s="232">
        <v>1258.119455</v>
      </c>
      <c r="AE13" s="232">
        <v>1260.7753177</v>
      </c>
      <c r="AF13" s="232">
        <v>1262.9429101999999</v>
      </c>
      <c r="AG13" s="232">
        <v>1264.0520916</v>
      </c>
      <c r="AH13" s="232">
        <v>1265.6707495999999</v>
      </c>
      <c r="AI13" s="232">
        <v>1267.2287432000001</v>
      </c>
      <c r="AJ13" s="232">
        <v>1268.2149922999999</v>
      </c>
      <c r="AK13" s="232">
        <v>1270.0349673000001</v>
      </c>
      <c r="AL13" s="232">
        <v>1272.1775878999999</v>
      </c>
      <c r="AM13" s="232">
        <v>1294.4678171</v>
      </c>
      <c r="AN13" s="232">
        <v>1282.387007</v>
      </c>
      <c r="AO13" s="232">
        <v>1255.7601204</v>
      </c>
      <c r="AP13" s="232">
        <v>1164.2754769000001</v>
      </c>
      <c r="AQ13" s="232">
        <v>1146.2901976999999</v>
      </c>
      <c r="AR13" s="232">
        <v>1151.4926022</v>
      </c>
      <c r="AS13" s="232">
        <v>1221.7516098000001</v>
      </c>
      <c r="AT13" s="232">
        <v>1241.9276924999999</v>
      </c>
      <c r="AU13" s="232">
        <v>1253.8897697</v>
      </c>
      <c r="AV13" s="232">
        <v>1246.2693406000001</v>
      </c>
      <c r="AW13" s="232">
        <v>1250.3297821000001</v>
      </c>
      <c r="AX13" s="232">
        <v>1254.7025934999999</v>
      </c>
      <c r="AY13" s="232">
        <v>1258.9394751</v>
      </c>
      <c r="AZ13" s="232">
        <v>1264.2732510000001</v>
      </c>
      <c r="BA13" s="232">
        <v>1270.2556216</v>
      </c>
      <c r="BB13" s="232">
        <v>1279.5643889999999</v>
      </c>
      <c r="BC13" s="232">
        <v>1284.8355973</v>
      </c>
      <c r="BD13" s="232">
        <v>1288.7470487000001</v>
      </c>
      <c r="BE13" s="232">
        <v>1288.2585045999999</v>
      </c>
      <c r="BF13" s="232">
        <v>1291.7306211</v>
      </c>
      <c r="BG13" s="232">
        <v>1296.1231596</v>
      </c>
      <c r="BH13" s="232">
        <v>1302.6748636</v>
      </c>
      <c r="BI13" s="305">
        <v>1307.979</v>
      </c>
      <c r="BJ13" s="305">
        <v>1313.2750000000001</v>
      </c>
      <c r="BK13" s="305">
        <v>1318.7059999999999</v>
      </c>
      <c r="BL13" s="305">
        <v>1323.876</v>
      </c>
      <c r="BM13" s="305">
        <v>1328.93</v>
      </c>
      <c r="BN13" s="305">
        <v>1333.84</v>
      </c>
      <c r="BO13" s="305">
        <v>1338.6790000000001</v>
      </c>
      <c r="BP13" s="305">
        <v>1343.42</v>
      </c>
      <c r="BQ13" s="305">
        <v>1348.21</v>
      </c>
      <c r="BR13" s="305">
        <v>1352.6469999999999</v>
      </c>
      <c r="BS13" s="305">
        <v>1356.876</v>
      </c>
      <c r="BT13" s="305">
        <v>1360.876</v>
      </c>
      <c r="BU13" s="305">
        <v>1364.7080000000001</v>
      </c>
      <c r="BV13" s="305">
        <v>1368.3489999999999</v>
      </c>
    </row>
    <row r="14" spans="1:74" ht="11.15" customHeight="1" x14ac:dyDescent="0.25">
      <c r="A14" s="148" t="s">
        <v>697</v>
      </c>
      <c r="B14" s="204" t="s">
        <v>442</v>
      </c>
      <c r="C14" s="232">
        <v>3295.9966997000001</v>
      </c>
      <c r="D14" s="232">
        <v>3314.7925721000001</v>
      </c>
      <c r="E14" s="232">
        <v>3329.1357549999998</v>
      </c>
      <c r="F14" s="232">
        <v>3332.1752940000001</v>
      </c>
      <c r="G14" s="232">
        <v>3342.7513137999999</v>
      </c>
      <c r="H14" s="232">
        <v>3354.0128599</v>
      </c>
      <c r="I14" s="232">
        <v>3366.5903947000002</v>
      </c>
      <c r="J14" s="232">
        <v>3378.7501465999999</v>
      </c>
      <c r="K14" s="232">
        <v>3391.1225779000001</v>
      </c>
      <c r="L14" s="232">
        <v>3402.6522685999998</v>
      </c>
      <c r="M14" s="232">
        <v>3416.2416238999999</v>
      </c>
      <c r="N14" s="232">
        <v>3430.8352236999999</v>
      </c>
      <c r="O14" s="232">
        <v>3449.2958997999999</v>
      </c>
      <c r="P14" s="232">
        <v>3463.7508647</v>
      </c>
      <c r="Q14" s="232">
        <v>3477.0629502000002</v>
      </c>
      <c r="R14" s="232">
        <v>3489.2837804000001</v>
      </c>
      <c r="S14" s="232">
        <v>3500.2713892000002</v>
      </c>
      <c r="T14" s="232">
        <v>3510.0774007</v>
      </c>
      <c r="U14" s="232">
        <v>3518.8634006000002</v>
      </c>
      <c r="V14" s="232">
        <v>3526.1850281000002</v>
      </c>
      <c r="W14" s="232">
        <v>3532.2038689000001</v>
      </c>
      <c r="X14" s="232">
        <v>3530.8517849999998</v>
      </c>
      <c r="Y14" s="232">
        <v>3538.8161562</v>
      </c>
      <c r="Z14" s="232">
        <v>3550.0288442999999</v>
      </c>
      <c r="AA14" s="232">
        <v>3569.5498711</v>
      </c>
      <c r="AB14" s="232">
        <v>3583.4641769</v>
      </c>
      <c r="AC14" s="232">
        <v>3596.8317833999999</v>
      </c>
      <c r="AD14" s="232">
        <v>3611.1865846999999</v>
      </c>
      <c r="AE14" s="232">
        <v>3622.3103721000002</v>
      </c>
      <c r="AF14" s="232">
        <v>3631.7370397999998</v>
      </c>
      <c r="AG14" s="232">
        <v>3638.8231807000002</v>
      </c>
      <c r="AH14" s="232">
        <v>3645.3381638999999</v>
      </c>
      <c r="AI14" s="232">
        <v>3650.6385826000001</v>
      </c>
      <c r="AJ14" s="232">
        <v>3656.7765623</v>
      </c>
      <c r="AK14" s="232">
        <v>3658.1087576</v>
      </c>
      <c r="AL14" s="232">
        <v>3656.6872942</v>
      </c>
      <c r="AM14" s="232">
        <v>3694.9570582000001</v>
      </c>
      <c r="AN14" s="232">
        <v>3656.1946128</v>
      </c>
      <c r="AO14" s="232">
        <v>3582.8448438999999</v>
      </c>
      <c r="AP14" s="232">
        <v>3344.1916541999999</v>
      </c>
      <c r="AQ14" s="232">
        <v>3299.7043119</v>
      </c>
      <c r="AR14" s="232">
        <v>3318.6667194000001</v>
      </c>
      <c r="AS14" s="232">
        <v>3520.0309965000001</v>
      </c>
      <c r="AT14" s="232">
        <v>3576.6788139999999</v>
      </c>
      <c r="AU14" s="232">
        <v>3607.5622916000002</v>
      </c>
      <c r="AV14" s="232">
        <v>3567.0531930000002</v>
      </c>
      <c r="AW14" s="232">
        <v>3580.6291679999999</v>
      </c>
      <c r="AX14" s="232">
        <v>3602.6619802</v>
      </c>
      <c r="AY14" s="232">
        <v>3647.4273330999999</v>
      </c>
      <c r="AZ14" s="232">
        <v>3675.6670423</v>
      </c>
      <c r="BA14" s="232">
        <v>3701.6568111000001</v>
      </c>
      <c r="BB14" s="232">
        <v>3729.7389815000001</v>
      </c>
      <c r="BC14" s="232">
        <v>3747.9721132999998</v>
      </c>
      <c r="BD14" s="232">
        <v>3760.6985482999999</v>
      </c>
      <c r="BE14" s="232">
        <v>3756.2588611000001</v>
      </c>
      <c r="BF14" s="232">
        <v>3766.7164717999999</v>
      </c>
      <c r="BG14" s="232">
        <v>3780.4119547</v>
      </c>
      <c r="BH14" s="232">
        <v>3802.5957788999999</v>
      </c>
      <c r="BI14" s="305">
        <v>3818.8290000000002</v>
      </c>
      <c r="BJ14" s="305">
        <v>3834.3629999999998</v>
      </c>
      <c r="BK14" s="305">
        <v>3848.5250000000001</v>
      </c>
      <c r="BL14" s="305">
        <v>3863.1619999999998</v>
      </c>
      <c r="BM14" s="305">
        <v>3877.6010000000001</v>
      </c>
      <c r="BN14" s="305">
        <v>3892.4929999999999</v>
      </c>
      <c r="BO14" s="305">
        <v>3906.0509999999999</v>
      </c>
      <c r="BP14" s="305">
        <v>3918.9250000000002</v>
      </c>
      <c r="BQ14" s="305">
        <v>3930.5419999999999</v>
      </c>
      <c r="BR14" s="305">
        <v>3942.4769999999999</v>
      </c>
      <c r="BS14" s="305">
        <v>3954.1590000000001</v>
      </c>
      <c r="BT14" s="305">
        <v>3966.3150000000001</v>
      </c>
      <c r="BU14" s="305">
        <v>3976.942</v>
      </c>
      <c r="BV14" s="305">
        <v>3986.7689999999998</v>
      </c>
    </row>
    <row r="15" spans="1:74" ht="11.15" customHeight="1" x14ac:dyDescent="0.25">
      <c r="A15" s="148"/>
      <c r="B15" s="165" t="s">
        <v>1399</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315"/>
      <c r="BJ15" s="315"/>
      <c r="BK15" s="315"/>
      <c r="BL15" s="315"/>
      <c r="BM15" s="315"/>
      <c r="BN15" s="315"/>
      <c r="BO15" s="315"/>
      <c r="BP15" s="315"/>
      <c r="BQ15" s="315"/>
      <c r="BR15" s="315"/>
      <c r="BS15" s="315"/>
      <c r="BT15" s="315"/>
      <c r="BU15" s="315"/>
      <c r="BV15" s="315"/>
    </row>
    <row r="16" spans="1:74" ht="11.15" customHeight="1" x14ac:dyDescent="0.25">
      <c r="A16" s="148" t="s">
        <v>698</v>
      </c>
      <c r="B16" s="204" t="s">
        <v>435</v>
      </c>
      <c r="C16" s="250">
        <v>99.456203767999995</v>
      </c>
      <c r="D16" s="250">
        <v>99.532186178000003</v>
      </c>
      <c r="E16" s="250">
        <v>99.689578174999994</v>
      </c>
      <c r="F16" s="250">
        <v>100.21549451999999</v>
      </c>
      <c r="G16" s="250">
        <v>100.32036961999999</v>
      </c>
      <c r="H16" s="250">
        <v>100.29131824</v>
      </c>
      <c r="I16" s="250">
        <v>99.789668371999994</v>
      </c>
      <c r="J16" s="250">
        <v>99.746768020999994</v>
      </c>
      <c r="K16" s="250">
        <v>99.823945186000003</v>
      </c>
      <c r="L16" s="250">
        <v>100.30586791</v>
      </c>
      <c r="M16" s="250">
        <v>100.40969908</v>
      </c>
      <c r="N16" s="250">
        <v>100.42010672000001</v>
      </c>
      <c r="O16" s="250">
        <v>100.10910219</v>
      </c>
      <c r="P16" s="250">
        <v>100.1036543</v>
      </c>
      <c r="Q16" s="250">
        <v>100.17577439</v>
      </c>
      <c r="R16" s="250">
        <v>100.46767251</v>
      </c>
      <c r="S16" s="250">
        <v>100.58827103</v>
      </c>
      <c r="T16" s="250">
        <v>100.67978001</v>
      </c>
      <c r="U16" s="250">
        <v>100.85255805</v>
      </c>
      <c r="V16" s="250">
        <v>100.80311896000001</v>
      </c>
      <c r="W16" s="250">
        <v>100.64182135999999</v>
      </c>
      <c r="X16" s="250">
        <v>100.23669975999999</v>
      </c>
      <c r="Y16" s="250">
        <v>99.950659262000002</v>
      </c>
      <c r="Z16" s="250">
        <v>99.651734375000004</v>
      </c>
      <c r="AA16" s="250">
        <v>99.303757274999995</v>
      </c>
      <c r="AB16" s="250">
        <v>99.006189477000007</v>
      </c>
      <c r="AC16" s="250">
        <v>98.722863157999996</v>
      </c>
      <c r="AD16" s="250">
        <v>98.372350244000003</v>
      </c>
      <c r="AE16" s="250">
        <v>98.178577938000004</v>
      </c>
      <c r="AF16" s="250">
        <v>98.060118165999995</v>
      </c>
      <c r="AG16" s="250">
        <v>98.167530259000003</v>
      </c>
      <c r="AH16" s="250">
        <v>98.086776059000002</v>
      </c>
      <c r="AI16" s="250">
        <v>97.968414897000002</v>
      </c>
      <c r="AJ16" s="250">
        <v>97.909030760999997</v>
      </c>
      <c r="AK16" s="250">
        <v>97.643017682000007</v>
      </c>
      <c r="AL16" s="250">
        <v>97.266959649</v>
      </c>
      <c r="AM16" s="250">
        <v>98.422070472000001</v>
      </c>
      <c r="AN16" s="250">
        <v>96.595012171999997</v>
      </c>
      <c r="AO16" s="250">
        <v>93.426998558999998</v>
      </c>
      <c r="AP16" s="250">
        <v>83.789887256</v>
      </c>
      <c r="AQ16" s="250">
        <v>81.786069800000007</v>
      </c>
      <c r="AR16" s="250">
        <v>82.287403814000001</v>
      </c>
      <c r="AS16" s="250">
        <v>89.530219083000006</v>
      </c>
      <c r="AT16" s="250">
        <v>91.864608697999998</v>
      </c>
      <c r="AU16" s="250">
        <v>93.526902442999997</v>
      </c>
      <c r="AV16" s="250">
        <v>93.995032690000002</v>
      </c>
      <c r="AW16" s="250">
        <v>94.704685420000004</v>
      </c>
      <c r="AX16" s="250">
        <v>95.133793002999994</v>
      </c>
      <c r="AY16" s="250">
        <v>94.769549316999999</v>
      </c>
      <c r="AZ16" s="250">
        <v>95.022171197000006</v>
      </c>
      <c r="BA16" s="250">
        <v>95.378852519999995</v>
      </c>
      <c r="BB16" s="250">
        <v>96.732999227999997</v>
      </c>
      <c r="BC16" s="250">
        <v>96.627744981999996</v>
      </c>
      <c r="BD16" s="250">
        <v>95.956495723000003</v>
      </c>
      <c r="BE16" s="250">
        <v>93.258497177999999</v>
      </c>
      <c r="BF16" s="250">
        <v>92.550823597999994</v>
      </c>
      <c r="BG16" s="250">
        <v>92.372720709000006</v>
      </c>
      <c r="BH16" s="250">
        <v>93.470466617</v>
      </c>
      <c r="BI16" s="316">
        <v>93.791799999999995</v>
      </c>
      <c r="BJ16" s="316">
        <v>94.082989999999995</v>
      </c>
      <c r="BK16" s="316">
        <v>94.219840000000005</v>
      </c>
      <c r="BL16" s="316">
        <v>94.543909999999997</v>
      </c>
      <c r="BM16" s="316">
        <v>94.930980000000005</v>
      </c>
      <c r="BN16" s="316">
        <v>95.448089999999993</v>
      </c>
      <c r="BO16" s="316">
        <v>95.910920000000004</v>
      </c>
      <c r="BP16" s="316">
        <v>96.386499999999998</v>
      </c>
      <c r="BQ16" s="316">
        <v>96.939160000000001</v>
      </c>
      <c r="BR16" s="316">
        <v>97.391980000000004</v>
      </c>
      <c r="BS16" s="316">
        <v>97.809280000000001</v>
      </c>
      <c r="BT16" s="316">
        <v>98.175070000000005</v>
      </c>
      <c r="BU16" s="316">
        <v>98.533370000000005</v>
      </c>
      <c r="BV16" s="316">
        <v>98.868189999999998</v>
      </c>
    </row>
    <row r="17" spans="1:74" ht="11.15" customHeight="1" x14ac:dyDescent="0.25">
      <c r="A17" s="148" t="s">
        <v>699</v>
      </c>
      <c r="B17" s="204" t="s">
        <v>468</v>
      </c>
      <c r="C17" s="250">
        <v>99.733906473000005</v>
      </c>
      <c r="D17" s="250">
        <v>99.762290577000002</v>
      </c>
      <c r="E17" s="250">
        <v>99.881667730000004</v>
      </c>
      <c r="F17" s="250">
        <v>100.42571153999999</v>
      </c>
      <c r="G17" s="250">
        <v>100.47681958</v>
      </c>
      <c r="H17" s="250">
        <v>100.36866547</v>
      </c>
      <c r="I17" s="250">
        <v>99.689379255999995</v>
      </c>
      <c r="J17" s="250">
        <v>99.571603295000003</v>
      </c>
      <c r="K17" s="250">
        <v>99.603467639000002</v>
      </c>
      <c r="L17" s="250">
        <v>100.10680708</v>
      </c>
      <c r="M17" s="250">
        <v>100.19657594</v>
      </c>
      <c r="N17" s="250">
        <v>100.19460902</v>
      </c>
      <c r="O17" s="250">
        <v>99.876288435999996</v>
      </c>
      <c r="P17" s="250">
        <v>99.859313349000004</v>
      </c>
      <c r="Q17" s="250">
        <v>99.919065883000002</v>
      </c>
      <c r="R17" s="250">
        <v>100.16389327</v>
      </c>
      <c r="S17" s="250">
        <v>100.29584062000001</v>
      </c>
      <c r="T17" s="250">
        <v>100.42325517</v>
      </c>
      <c r="U17" s="250">
        <v>100.71030081000001</v>
      </c>
      <c r="V17" s="250">
        <v>100.70552683</v>
      </c>
      <c r="W17" s="250">
        <v>100.57309712999999</v>
      </c>
      <c r="X17" s="250">
        <v>100.24013017999999</v>
      </c>
      <c r="Y17" s="250">
        <v>99.907050171999998</v>
      </c>
      <c r="Z17" s="250">
        <v>99.500975582999999</v>
      </c>
      <c r="AA17" s="250">
        <v>98.852603856000002</v>
      </c>
      <c r="AB17" s="250">
        <v>98.427517022999993</v>
      </c>
      <c r="AC17" s="250">
        <v>98.056412527000006</v>
      </c>
      <c r="AD17" s="250">
        <v>97.727412670999996</v>
      </c>
      <c r="AE17" s="250">
        <v>97.473181122</v>
      </c>
      <c r="AF17" s="250">
        <v>97.281840183</v>
      </c>
      <c r="AG17" s="250">
        <v>97.281576427999994</v>
      </c>
      <c r="AH17" s="250">
        <v>97.119876775999998</v>
      </c>
      <c r="AI17" s="250">
        <v>96.924927804000006</v>
      </c>
      <c r="AJ17" s="250">
        <v>96.757763029000003</v>
      </c>
      <c r="AK17" s="250">
        <v>96.450540274999994</v>
      </c>
      <c r="AL17" s="250">
        <v>96.064293059999997</v>
      </c>
      <c r="AM17" s="250">
        <v>97.630311485999997</v>
      </c>
      <c r="AN17" s="250">
        <v>95.562547773999995</v>
      </c>
      <c r="AO17" s="250">
        <v>91.892292024</v>
      </c>
      <c r="AP17" s="250">
        <v>80.553641137</v>
      </c>
      <c r="AQ17" s="250">
        <v>78.227828638999995</v>
      </c>
      <c r="AR17" s="250">
        <v>78.848951428999996</v>
      </c>
      <c r="AS17" s="250">
        <v>87.545692567000003</v>
      </c>
      <c r="AT17" s="250">
        <v>90.214173638999995</v>
      </c>
      <c r="AU17" s="250">
        <v>91.983077703000006</v>
      </c>
      <c r="AV17" s="250">
        <v>91.970904790000006</v>
      </c>
      <c r="AW17" s="250">
        <v>92.601779817999997</v>
      </c>
      <c r="AX17" s="250">
        <v>92.994202817000001</v>
      </c>
      <c r="AY17" s="250">
        <v>92.697683300999998</v>
      </c>
      <c r="AZ17" s="250">
        <v>92.951070106000003</v>
      </c>
      <c r="BA17" s="250">
        <v>93.303872745999996</v>
      </c>
      <c r="BB17" s="250">
        <v>94.574294187000007</v>
      </c>
      <c r="BC17" s="250">
        <v>94.512276271999994</v>
      </c>
      <c r="BD17" s="250">
        <v>93.936021968000006</v>
      </c>
      <c r="BE17" s="250">
        <v>91.484623896000002</v>
      </c>
      <c r="BF17" s="250">
        <v>90.900577346000006</v>
      </c>
      <c r="BG17" s="250">
        <v>90.822974939999995</v>
      </c>
      <c r="BH17" s="250">
        <v>91.956621393000006</v>
      </c>
      <c r="BI17" s="316">
        <v>92.363299999999995</v>
      </c>
      <c r="BJ17" s="316">
        <v>92.747829999999993</v>
      </c>
      <c r="BK17" s="316">
        <v>93.01558</v>
      </c>
      <c r="BL17" s="316">
        <v>93.426739999999995</v>
      </c>
      <c r="BM17" s="316">
        <v>93.886709999999994</v>
      </c>
      <c r="BN17" s="316">
        <v>94.458470000000005</v>
      </c>
      <c r="BO17" s="316">
        <v>94.968789999999998</v>
      </c>
      <c r="BP17" s="316">
        <v>95.48066</v>
      </c>
      <c r="BQ17" s="316">
        <v>96.073890000000006</v>
      </c>
      <c r="BR17" s="316">
        <v>96.52901</v>
      </c>
      <c r="BS17" s="316">
        <v>96.925839999999994</v>
      </c>
      <c r="BT17" s="316">
        <v>97.204840000000004</v>
      </c>
      <c r="BU17" s="316">
        <v>97.529709999999994</v>
      </c>
      <c r="BV17" s="316">
        <v>97.84093</v>
      </c>
    </row>
    <row r="18" spans="1:74" ht="11.15" customHeight="1" x14ac:dyDescent="0.25">
      <c r="A18" s="148" t="s">
        <v>700</v>
      </c>
      <c r="B18" s="204" t="s">
        <v>436</v>
      </c>
      <c r="C18" s="250">
        <v>99.2378772</v>
      </c>
      <c r="D18" s="250">
        <v>99.348058757999993</v>
      </c>
      <c r="E18" s="250">
        <v>99.546356052999997</v>
      </c>
      <c r="F18" s="250">
        <v>100.16522172000001</v>
      </c>
      <c r="G18" s="250">
        <v>100.29041101</v>
      </c>
      <c r="H18" s="250">
        <v>100.25437655</v>
      </c>
      <c r="I18" s="250">
        <v>99.591639896999993</v>
      </c>
      <c r="J18" s="250">
        <v>99.582266797000003</v>
      </c>
      <c r="K18" s="250">
        <v>99.760778797</v>
      </c>
      <c r="L18" s="250">
        <v>100.50748776</v>
      </c>
      <c r="M18" s="250">
        <v>100.77653606</v>
      </c>
      <c r="N18" s="250">
        <v>100.94823556999999</v>
      </c>
      <c r="O18" s="250">
        <v>100.83798081</v>
      </c>
      <c r="P18" s="250">
        <v>100.95343681999999</v>
      </c>
      <c r="Q18" s="250">
        <v>101.10999812999999</v>
      </c>
      <c r="R18" s="250">
        <v>101.40983059</v>
      </c>
      <c r="S18" s="250">
        <v>101.57197812</v>
      </c>
      <c r="T18" s="250">
        <v>101.69860656</v>
      </c>
      <c r="U18" s="250">
        <v>101.87685424</v>
      </c>
      <c r="V18" s="250">
        <v>101.86709077</v>
      </c>
      <c r="W18" s="250">
        <v>101.75645446</v>
      </c>
      <c r="X18" s="250">
        <v>101.52166304000001</v>
      </c>
      <c r="Y18" s="250">
        <v>101.22674278</v>
      </c>
      <c r="Z18" s="250">
        <v>100.84841139</v>
      </c>
      <c r="AA18" s="250">
        <v>100.24189862</v>
      </c>
      <c r="AB18" s="250">
        <v>99.805322670999999</v>
      </c>
      <c r="AC18" s="250">
        <v>99.393913287000004</v>
      </c>
      <c r="AD18" s="250">
        <v>98.935296781999995</v>
      </c>
      <c r="AE18" s="250">
        <v>98.628500791999997</v>
      </c>
      <c r="AF18" s="250">
        <v>98.401151631000005</v>
      </c>
      <c r="AG18" s="250">
        <v>98.439632568999997</v>
      </c>
      <c r="AH18" s="250">
        <v>98.231389613999994</v>
      </c>
      <c r="AI18" s="250">
        <v>97.962806036000003</v>
      </c>
      <c r="AJ18" s="250">
        <v>97.605223921999993</v>
      </c>
      <c r="AK18" s="250">
        <v>97.237452533999999</v>
      </c>
      <c r="AL18" s="250">
        <v>96.830833956999996</v>
      </c>
      <c r="AM18" s="250">
        <v>98.644346943000002</v>
      </c>
      <c r="AN18" s="250">
        <v>96.465799927000006</v>
      </c>
      <c r="AO18" s="250">
        <v>92.554171659000005</v>
      </c>
      <c r="AP18" s="250">
        <v>80.182295031999999</v>
      </c>
      <c r="AQ18" s="250">
        <v>77.84987959</v>
      </c>
      <c r="AR18" s="250">
        <v>78.829758226999999</v>
      </c>
      <c r="AS18" s="250">
        <v>89.071669971999995</v>
      </c>
      <c r="AT18" s="250">
        <v>92.213832492999998</v>
      </c>
      <c r="AU18" s="250">
        <v>94.205984818000005</v>
      </c>
      <c r="AV18" s="250">
        <v>93.787357255000003</v>
      </c>
      <c r="AW18" s="250">
        <v>94.425066461</v>
      </c>
      <c r="AX18" s="250">
        <v>94.858342741000001</v>
      </c>
      <c r="AY18" s="250">
        <v>94.807296586999996</v>
      </c>
      <c r="AZ18" s="250">
        <v>95.041624150000004</v>
      </c>
      <c r="BA18" s="250">
        <v>95.281435920000007</v>
      </c>
      <c r="BB18" s="250">
        <v>95.165190952000003</v>
      </c>
      <c r="BC18" s="250">
        <v>95.687126844999995</v>
      </c>
      <c r="BD18" s="250">
        <v>96.485702653999994</v>
      </c>
      <c r="BE18" s="250">
        <v>98.215566401000004</v>
      </c>
      <c r="BF18" s="250">
        <v>99.076436024000003</v>
      </c>
      <c r="BG18" s="250">
        <v>99.722959545999998</v>
      </c>
      <c r="BH18" s="250">
        <v>99.876294059000003</v>
      </c>
      <c r="BI18" s="316">
        <v>100.30329999999999</v>
      </c>
      <c r="BJ18" s="316">
        <v>100.72499999999999</v>
      </c>
      <c r="BK18" s="316">
        <v>101.0566</v>
      </c>
      <c r="BL18" s="316">
        <v>101.5316</v>
      </c>
      <c r="BM18" s="316">
        <v>102.0651</v>
      </c>
      <c r="BN18" s="316">
        <v>102.7088</v>
      </c>
      <c r="BO18" s="316">
        <v>103.3203</v>
      </c>
      <c r="BP18" s="316">
        <v>103.95140000000001</v>
      </c>
      <c r="BQ18" s="316">
        <v>104.65519999999999</v>
      </c>
      <c r="BR18" s="316">
        <v>105.28570000000001</v>
      </c>
      <c r="BS18" s="316">
        <v>105.8961</v>
      </c>
      <c r="BT18" s="316">
        <v>106.539</v>
      </c>
      <c r="BU18" s="316">
        <v>107.0693</v>
      </c>
      <c r="BV18" s="316">
        <v>107.5398</v>
      </c>
    </row>
    <row r="19" spans="1:74" ht="11.15" customHeight="1" x14ac:dyDescent="0.25">
      <c r="A19" s="148" t="s">
        <v>701</v>
      </c>
      <c r="B19" s="204" t="s">
        <v>437</v>
      </c>
      <c r="C19" s="250">
        <v>99.098151091000005</v>
      </c>
      <c r="D19" s="250">
        <v>99.224989011000005</v>
      </c>
      <c r="E19" s="250">
        <v>99.450420926000007</v>
      </c>
      <c r="F19" s="250">
        <v>100.11513458</v>
      </c>
      <c r="G19" s="250">
        <v>100.28223868000001</v>
      </c>
      <c r="H19" s="250">
        <v>100.29242096999999</v>
      </c>
      <c r="I19" s="250">
        <v>99.732379958999999</v>
      </c>
      <c r="J19" s="250">
        <v>99.738694749999993</v>
      </c>
      <c r="K19" s="250">
        <v>99.89806385</v>
      </c>
      <c r="L19" s="250">
        <v>100.54353046999999</v>
      </c>
      <c r="M19" s="250">
        <v>100.75922577999999</v>
      </c>
      <c r="N19" s="250">
        <v>100.87819297999999</v>
      </c>
      <c r="O19" s="250">
        <v>100.65689706000001</v>
      </c>
      <c r="P19" s="250">
        <v>100.76505933</v>
      </c>
      <c r="Q19" s="250">
        <v>100.95914474999999</v>
      </c>
      <c r="R19" s="250">
        <v>101.38501891999999</v>
      </c>
      <c r="S19" s="250">
        <v>101.64155148</v>
      </c>
      <c r="T19" s="250">
        <v>101.87460803</v>
      </c>
      <c r="U19" s="250">
        <v>102.21238328</v>
      </c>
      <c r="V19" s="250">
        <v>102.30234174</v>
      </c>
      <c r="W19" s="250">
        <v>102.27267811999999</v>
      </c>
      <c r="X19" s="250">
        <v>102.06791199</v>
      </c>
      <c r="Y19" s="250">
        <v>101.84061456000001</v>
      </c>
      <c r="Z19" s="250">
        <v>101.53530538</v>
      </c>
      <c r="AA19" s="250">
        <v>100.98678442000001</v>
      </c>
      <c r="AB19" s="250">
        <v>100.64935179</v>
      </c>
      <c r="AC19" s="250">
        <v>100.35780746</v>
      </c>
      <c r="AD19" s="250">
        <v>100.0765372</v>
      </c>
      <c r="AE19" s="250">
        <v>99.903480107999997</v>
      </c>
      <c r="AF19" s="250">
        <v>99.803021960999999</v>
      </c>
      <c r="AG19" s="250">
        <v>99.933509857000004</v>
      </c>
      <c r="AH19" s="250">
        <v>99.859489284999995</v>
      </c>
      <c r="AI19" s="250">
        <v>99.739307338000003</v>
      </c>
      <c r="AJ19" s="250">
        <v>99.637980442</v>
      </c>
      <c r="AK19" s="250">
        <v>99.376713430999999</v>
      </c>
      <c r="AL19" s="250">
        <v>99.020522726999999</v>
      </c>
      <c r="AM19" s="250">
        <v>100.02070052000001</v>
      </c>
      <c r="AN19" s="250">
        <v>98.386193293000005</v>
      </c>
      <c r="AO19" s="250">
        <v>95.568293230999998</v>
      </c>
      <c r="AP19" s="250">
        <v>86.918209137000005</v>
      </c>
      <c r="AQ19" s="250">
        <v>85.220116806999997</v>
      </c>
      <c r="AR19" s="250">
        <v>85.825225040999996</v>
      </c>
      <c r="AS19" s="250">
        <v>92.737472589999996</v>
      </c>
      <c r="AT19" s="250">
        <v>94.946027893999997</v>
      </c>
      <c r="AU19" s="250">
        <v>96.454829700999994</v>
      </c>
      <c r="AV19" s="250">
        <v>96.556518988999997</v>
      </c>
      <c r="AW19" s="250">
        <v>97.196333070999998</v>
      </c>
      <c r="AX19" s="250">
        <v>97.666912922999998</v>
      </c>
      <c r="AY19" s="250">
        <v>97.696836610999995</v>
      </c>
      <c r="AZ19" s="250">
        <v>98.032514454999998</v>
      </c>
      <c r="BA19" s="250">
        <v>98.402524521999993</v>
      </c>
      <c r="BB19" s="250">
        <v>98.835667764999997</v>
      </c>
      <c r="BC19" s="250">
        <v>99.252741559</v>
      </c>
      <c r="BD19" s="250">
        <v>99.682546857999995</v>
      </c>
      <c r="BE19" s="250">
        <v>100.17966677</v>
      </c>
      <c r="BF19" s="250">
        <v>100.59399775</v>
      </c>
      <c r="BG19" s="250">
        <v>100.9801229</v>
      </c>
      <c r="BH19" s="250">
        <v>101.33550938</v>
      </c>
      <c r="BI19" s="316">
        <v>101.6671</v>
      </c>
      <c r="BJ19" s="316">
        <v>101.97239999999999</v>
      </c>
      <c r="BK19" s="316">
        <v>102.1443</v>
      </c>
      <c r="BL19" s="316">
        <v>102.4773</v>
      </c>
      <c r="BM19" s="316">
        <v>102.8644</v>
      </c>
      <c r="BN19" s="316">
        <v>103.309</v>
      </c>
      <c r="BO19" s="316">
        <v>103.8014</v>
      </c>
      <c r="BP19" s="316">
        <v>104.34520000000001</v>
      </c>
      <c r="BQ19" s="316">
        <v>105.0938</v>
      </c>
      <c r="BR19" s="316">
        <v>105.6251</v>
      </c>
      <c r="BS19" s="316">
        <v>106.0926</v>
      </c>
      <c r="BT19" s="316">
        <v>106.4473</v>
      </c>
      <c r="BU19" s="316">
        <v>106.824</v>
      </c>
      <c r="BV19" s="316">
        <v>107.1735</v>
      </c>
    </row>
    <row r="20" spans="1:74" ht="11.15" customHeight="1" x14ac:dyDescent="0.25">
      <c r="A20" s="148" t="s">
        <v>702</v>
      </c>
      <c r="B20" s="204" t="s">
        <v>438</v>
      </c>
      <c r="C20" s="250">
        <v>99.184281571</v>
      </c>
      <c r="D20" s="250">
        <v>99.368845723999996</v>
      </c>
      <c r="E20" s="250">
        <v>99.614019834999993</v>
      </c>
      <c r="F20" s="250">
        <v>100.2293121</v>
      </c>
      <c r="G20" s="250">
        <v>100.36357498</v>
      </c>
      <c r="H20" s="250">
        <v>100.32631666</v>
      </c>
      <c r="I20" s="250">
        <v>99.655739084999993</v>
      </c>
      <c r="J20" s="250">
        <v>99.621786951000004</v>
      </c>
      <c r="K20" s="250">
        <v>99.762662184999996</v>
      </c>
      <c r="L20" s="250">
        <v>100.42009858</v>
      </c>
      <c r="M20" s="250">
        <v>100.65432819999999</v>
      </c>
      <c r="N20" s="250">
        <v>100.80708486</v>
      </c>
      <c r="O20" s="250">
        <v>100.66939123</v>
      </c>
      <c r="P20" s="250">
        <v>100.81593491</v>
      </c>
      <c r="Q20" s="250">
        <v>101.03773859</v>
      </c>
      <c r="R20" s="250">
        <v>101.46300977</v>
      </c>
      <c r="S20" s="250">
        <v>101.73917785</v>
      </c>
      <c r="T20" s="250">
        <v>101.99445031</v>
      </c>
      <c r="U20" s="250">
        <v>102.37773850000001</v>
      </c>
      <c r="V20" s="250">
        <v>102.47953622</v>
      </c>
      <c r="W20" s="250">
        <v>102.44875483</v>
      </c>
      <c r="X20" s="250">
        <v>102.18981977999999</v>
      </c>
      <c r="Y20" s="250">
        <v>101.96556104</v>
      </c>
      <c r="Z20" s="250">
        <v>101.68040406</v>
      </c>
      <c r="AA20" s="250">
        <v>101.19121002</v>
      </c>
      <c r="AB20" s="250">
        <v>100.89161072</v>
      </c>
      <c r="AC20" s="250">
        <v>100.63846732</v>
      </c>
      <c r="AD20" s="250">
        <v>100.40639713</v>
      </c>
      <c r="AE20" s="250">
        <v>100.26520254</v>
      </c>
      <c r="AF20" s="250">
        <v>100.18950087</v>
      </c>
      <c r="AG20" s="250">
        <v>100.30139896999999</v>
      </c>
      <c r="AH20" s="250">
        <v>100.26510297999999</v>
      </c>
      <c r="AI20" s="250">
        <v>100.20271975999999</v>
      </c>
      <c r="AJ20" s="250">
        <v>100.24645275</v>
      </c>
      <c r="AK20" s="250">
        <v>100.0327425</v>
      </c>
      <c r="AL20" s="250">
        <v>99.693792449</v>
      </c>
      <c r="AM20" s="250">
        <v>100.75382181000001</v>
      </c>
      <c r="AN20" s="250">
        <v>99.021227744000001</v>
      </c>
      <c r="AO20" s="250">
        <v>96.020229463000007</v>
      </c>
      <c r="AP20" s="250">
        <v>86.761759204000001</v>
      </c>
      <c r="AQ20" s="250">
        <v>84.965753319000001</v>
      </c>
      <c r="AR20" s="250">
        <v>85.643144043000007</v>
      </c>
      <c r="AS20" s="250">
        <v>93.031313624000006</v>
      </c>
      <c r="AT20" s="250">
        <v>95.477460882000003</v>
      </c>
      <c r="AU20" s="250">
        <v>97.218968063999995</v>
      </c>
      <c r="AV20" s="250">
        <v>97.699443144</v>
      </c>
      <c r="AW20" s="250">
        <v>98.448964192000005</v>
      </c>
      <c r="AX20" s="250">
        <v>98.911139181999999</v>
      </c>
      <c r="AY20" s="250">
        <v>98.572916867999993</v>
      </c>
      <c r="AZ20" s="250">
        <v>98.845188176999997</v>
      </c>
      <c r="BA20" s="250">
        <v>99.214901865000002</v>
      </c>
      <c r="BB20" s="250">
        <v>99.330923490999993</v>
      </c>
      <c r="BC20" s="250">
        <v>100.15887275999999</v>
      </c>
      <c r="BD20" s="250">
        <v>101.34761524</v>
      </c>
      <c r="BE20" s="250">
        <v>103.91878402</v>
      </c>
      <c r="BF20" s="250">
        <v>105.06288809</v>
      </c>
      <c r="BG20" s="250">
        <v>105.80156053</v>
      </c>
      <c r="BH20" s="250">
        <v>105.5961262</v>
      </c>
      <c r="BI20" s="316">
        <v>105.92789999999999</v>
      </c>
      <c r="BJ20" s="316">
        <v>106.25830000000001</v>
      </c>
      <c r="BK20" s="316">
        <v>106.4829</v>
      </c>
      <c r="BL20" s="316">
        <v>106.8887</v>
      </c>
      <c r="BM20" s="316">
        <v>107.3715</v>
      </c>
      <c r="BN20" s="316">
        <v>108.0132</v>
      </c>
      <c r="BO20" s="316">
        <v>108.5881</v>
      </c>
      <c r="BP20" s="316">
        <v>109.17829999999999</v>
      </c>
      <c r="BQ20" s="316">
        <v>109.87479999999999</v>
      </c>
      <c r="BR20" s="316">
        <v>110.4272</v>
      </c>
      <c r="BS20" s="316">
        <v>110.9267</v>
      </c>
      <c r="BT20" s="316">
        <v>111.3368</v>
      </c>
      <c r="BU20" s="316">
        <v>111.7576</v>
      </c>
      <c r="BV20" s="316">
        <v>112.1528</v>
      </c>
    </row>
    <row r="21" spans="1:74" ht="11.15" customHeight="1" x14ac:dyDescent="0.25">
      <c r="A21" s="148" t="s">
        <v>703</v>
      </c>
      <c r="B21" s="204" t="s">
        <v>439</v>
      </c>
      <c r="C21" s="250">
        <v>99.575817284999999</v>
      </c>
      <c r="D21" s="250">
        <v>99.705160551000006</v>
      </c>
      <c r="E21" s="250">
        <v>99.883710242000006</v>
      </c>
      <c r="F21" s="250">
        <v>100.39503154000001</v>
      </c>
      <c r="G21" s="250">
        <v>100.45932019</v>
      </c>
      <c r="H21" s="250">
        <v>100.36014139</v>
      </c>
      <c r="I21" s="250">
        <v>99.667862903</v>
      </c>
      <c r="J21" s="250">
        <v>99.563973345999997</v>
      </c>
      <c r="K21" s="250">
        <v>99.618840496000004</v>
      </c>
      <c r="L21" s="250">
        <v>100.16359731999999</v>
      </c>
      <c r="M21" s="250">
        <v>100.28762816</v>
      </c>
      <c r="N21" s="250">
        <v>100.32206598</v>
      </c>
      <c r="O21" s="250">
        <v>100.07159867999999</v>
      </c>
      <c r="P21" s="250">
        <v>100.07333454</v>
      </c>
      <c r="Q21" s="250">
        <v>100.13196146999999</v>
      </c>
      <c r="R21" s="250">
        <v>100.30064507</v>
      </c>
      <c r="S21" s="250">
        <v>100.43317991000001</v>
      </c>
      <c r="T21" s="250">
        <v>100.58273161</v>
      </c>
      <c r="U21" s="250">
        <v>100.93755348000001</v>
      </c>
      <c r="V21" s="250">
        <v>100.9799489</v>
      </c>
      <c r="W21" s="250">
        <v>100.89817118000001</v>
      </c>
      <c r="X21" s="250">
        <v>100.60528171999999</v>
      </c>
      <c r="Y21" s="250">
        <v>100.3403617</v>
      </c>
      <c r="Z21" s="250">
        <v>100.01647251999999</v>
      </c>
      <c r="AA21" s="250">
        <v>99.521489646999996</v>
      </c>
      <c r="AB21" s="250">
        <v>99.163755511000005</v>
      </c>
      <c r="AC21" s="250">
        <v>98.831145590999995</v>
      </c>
      <c r="AD21" s="250">
        <v>98.410655587999997</v>
      </c>
      <c r="AE21" s="250">
        <v>98.213047328000002</v>
      </c>
      <c r="AF21" s="250">
        <v>98.125316509000001</v>
      </c>
      <c r="AG21" s="250">
        <v>98.378350502000004</v>
      </c>
      <c r="AH21" s="250">
        <v>98.337209041999998</v>
      </c>
      <c r="AI21" s="250">
        <v>98.232779497999999</v>
      </c>
      <c r="AJ21" s="250">
        <v>98.081006607000006</v>
      </c>
      <c r="AK21" s="250">
        <v>97.838042341000005</v>
      </c>
      <c r="AL21" s="250">
        <v>97.519831436999993</v>
      </c>
      <c r="AM21" s="250">
        <v>99.324092625999995</v>
      </c>
      <c r="AN21" s="250">
        <v>97.207099396999993</v>
      </c>
      <c r="AO21" s="250">
        <v>93.366570482</v>
      </c>
      <c r="AP21" s="250">
        <v>81.010627960999997</v>
      </c>
      <c r="AQ21" s="250">
        <v>78.816936111000004</v>
      </c>
      <c r="AR21" s="250">
        <v>79.993617013000005</v>
      </c>
      <c r="AS21" s="250">
        <v>90.589962181999994</v>
      </c>
      <c r="AT21" s="250">
        <v>93.970419953000004</v>
      </c>
      <c r="AU21" s="250">
        <v>96.184281841000001</v>
      </c>
      <c r="AV21" s="250">
        <v>95.977535302999996</v>
      </c>
      <c r="AW21" s="250">
        <v>96.798714832000002</v>
      </c>
      <c r="AX21" s="250">
        <v>97.393807885000001</v>
      </c>
      <c r="AY21" s="250">
        <v>97.460970166999999</v>
      </c>
      <c r="AZ21" s="250">
        <v>97.830273489999996</v>
      </c>
      <c r="BA21" s="250">
        <v>98.199873558999997</v>
      </c>
      <c r="BB21" s="250">
        <v>97.732638906999995</v>
      </c>
      <c r="BC21" s="250">
        <v>98.730681067000006</v>
      </c>
      <c r="BD21" s="250">
        <v>100.35686857</v>
      </c>
      <c r="BE21" s="250">
        <v>104.34106487</v>
      </c>
      <c r="BF21" s="250">
        <v>105.92614548</v>
      </c>
      <c r="BG21" s="250">
        <v>106.84197385</v>
      </c>
      <c r="BH21" s="250">
        <v>106.19675731</v>
      </c>
      <c r="BI21" s="316">
        <v>106.44289999999999</v>
      </c>
      <c r="BJ21" s="316">
        <v>106.6887</v>
      </c>
      <c r="BK21" s="316">
        <v>106.82850000000001</v>
      </c>
      <c r="BL21" s="316">
        <v>107.15260000000001</v>
      </c>
      <c r="BM21" s="316">
        <v>107.55549999999999</v>
      </c>
      <c r="BN21" s="316">
        <v>108.099</v>
      </c>
      <c r="BO21" s="316">
        <v>108.6129</v>
      </c>
      <c r="BP21" s="316">
        <v>109.1592</v>
      </c>
      <c r="BQ21" s="316">
        <v>109.7937</v>
      </c>
      <c r="BR21" s="316">
        <v>110.3625</v>
      </c>
      <c r="BS21" s="316">
        <v>110.92149999999999</v>
      </c>
      <c r="BT21" s="316">
        <v>111.5384</v>
      </c>
      <c r="BU21" s="316">
        <v>112.02719999999999</v>
      </c>
      <c r="BV21" s="316">
        <v>112.4555</v>
      </c>
    </row>
    <row r="22" spans="1:74" ht="11.15" customHeight="1" x14ac:dyDescent="0.25">
      <c r="A22" s="148" t="s">
        <v>704</v>
      </c>
      <c r="B22" s="204" t="s">
        <v>440</v>
      </c>
      <c r="C22" s="250">
        <v>98.675229702999999</v>
      </c>
      <c r="D22" s="250">
        <v>98.834887659000003</v>
      </c>
      <c r="E22" s="250">
        <v>99.124983142000005</v>
      </c>
      <c r="F22" s="250">
        <v>99.927100867999997</v>
      </c>
      <c r="G22" s="250">
        <v>100.19188287</v>
      </c>
      <c r="H22" s="250">
        <v>100.30091385999999</v>
      </c>
      <c r="I22" s="250">
        <v>99.879819780999995</v>
      </c>
      <c r="J22" s="250">
        <v>99.958129298000003</v>
      </c>
      <c r="K22" s="250">
        <v>100.16146835000001</v>
      </c>
      <c r="L22" s="250">
        <v>100.77769515999999</v>
      </c>
      <c r="M22" s="250">
        <v>101.01519962</v>
      </c>
      <c r="N22" s="250">
        <v>101.16183993999999</v>
      </c>
      <c r="O22" s="250">
        <v>100.94482772000001</v>
      </c>
      <c r="P22" s="250">
        <v>101.11433108</v>
      </c>
      <c r="Q22" s="250">
        <v>101.39756163</v>
      </c>
      <c r="R22" s="250">
        <v>101.97781909</v>
      </c>
      <c r="S22" s="250">
        <v>102.3510292</v>
      </c>
      <c r="T22" s="250">
        <v>102.70049168</v>
      </c>
      <c r="U22" s="250">
        <v>103.16083856</v>
      </c>
      <c r="V22" s="250">
        <v>103.3618318</v>
      </c>
      <c r="W22" s="250">
        <v>103.4381034</v>
      </c>
      <c r="X22" s="250">
        <v>103.34124466</v>
      </c>
      <c r="Y22" s="250">
        <v>103.20437952</v>
      </c>
      <c r="Z22" s="250">
        <v>102.97909928999999</v>
      </c>
      <c r="AA22" s="250">
        <v>102.46938488000001</v>
      </c>
      <c r="AB22" s="250">
        <v>102.21428874</v>
      </c>
      <c r="AC22" s="250">
        <v>102.01779178</v>
      </c>
      <c r="AD22" s="250">
        <v>101.87267221</v>
      </c>
      <c r="AE22" s="250">
        <v>101.79879</v>
      </c>
      <c r="AF22" s="250">
        <v>101.78892333</v>
      </c>
      <c r="AG22" s="250">
        <v>102.01386239</v>
      </c>
      <c r="AH22" s="250">
        <v>102.00393418</v>
      </c>
      <c r="AI22" s="250">
        <v>101.92992889</v>
      </c>
      <c r="AJ22" s="250">
        <v>101.84981069</v>
      </c>
      <c r="AK22" s="250">
        <v>101.60417807</v>
      </c>
      <c r="AL22" s="250">
        <v>101.25099523</v>
      </c>
      <c r="AM22" s="250">
        <v>102.11471284</v>
      </c>
      <c r="AN22" s="250">
        <v>100.55309153</v>
      </c>
      <c r="AO22" s="250">
        <v>97.890581991999994</v>
      </c>
      <c r="AP22" s="250">
        <v>89.978550456999997</v>
      </c>
      <c r="AQ22" s="250">
        <v>88.225739759999996</v>
      </c>
      <c r="AR22" s="250">
        <v>88.483516143000003</v>
      </c>
      <c r="AS22" s="250">
        <v>94.111775987000001</v>
      </c>
      <c r="AT22" s="250">
        <v>95.870804246000006</v>
      </c>
      <c r="AU22" s="250">
        <v>97.120497301</v>
      </c>
      <c r="AV22" s="250">
        <v>97.377470455999998</v>
      </c>
      <c r="AW22" s="250">
        <v>97.971031624999995</v>
      </c>
      <c r="AX22" s="250">
        <v>98.417796112000005</v>
      </c>
      <c r="AY22" s="250">
        <v>98.419297193999995</v>
      </c>
      <c r="AZ22" s="250">
        <v>98.796318357000004</v>
      </c>
      <c r="BA22" s="250">
        <v>99.250392880000007</v>
      </c>
      <c r="BB22" s="250">
        <v>100.90819058</v>
      </c>
      <c r="BC22" s="250">
        <v>100.67136945999999</v>
      </c>
      <c r="BD22" s="250">
        <v>99.666599325999996</v>
      </c>
      <c r="BE22" s="250">
        <v>95.891014377000005</v>
      </c>
      <c r="BF22" s="250">
        <v>94.852495590999993</v>
      </c>
      <c r="BG22" s="250">
        <v>94.548177156999998</v>
      </c>
      <c r="BH22" s="250">
        <v>95.951826276999995</v>
      </c>
      <c r="BI22" s="316">
        <v>96.385580000000004</v>
      </c>
      <c r="BJ22" s="316">
        <v>96.823210000000003</v>
      </c>
      <c r="BK22" s="316">
        <v>97.213120000000004</v>
      </c>
      <c r="BL22" s="316">
        <v>97.697199999999995</v>
      </c>
      <c r="BM22" s="316">
        <v>98.223860000000002</v>
      </c>
      <c r="BN22" s="316">
        <v>98.838710000000006</v>
      </c>
      <c r="BO22" s="316">
        <v>99.416309999999996</v>
      </c>
      <c r="BP22" s="316">
        <v>100.00230000000001</v>
      </c>
      <c r="BQ22" s="316">
        <v>100.6718</v>
      </c>
      <c r="BR22" s="316">
        <v>101.21810000000001</v>
      </c>
      <c r="BS22" s="316">
        <v>101.7163</v>
      </c>
      <c r="BT22" s="316">
        <v>102.1515</v>
      </c>
      <c r="BU22" s="316">
        <v>102.56480000000001</v>
      </c>
      <c r="BV22" s="316">
        <v>102.94110000000001</v>
      </c>
    </row>
    <row r="23" spans="1:74" ht="11.15" customHeight="1" x14ac:dyDescent="0.25">
      <c r="A23" s="148" t="s">
        <v>705</v>
      </c>
      <c r="B23" s="204" t="s">
        <v>441</v>
      </c>
      <c r="C23" s="250">
        <v>98.314127204000002</v>
      </c>
      <c r="D23" s="250">
        <v>98.591223208000002</v>
      </c>
      <c r="E23" s="250">
        <v>98.935764778000006</v>
      </c>
      <c r="F23" s="250">
        <v>99.586513367999999</v>
      </c>
      <c r="G23" s="250">
        <v>99.886874977999994</v>
      </c>
      <c r="H23" s="250">
        <v>100.07561106</v>
      </c>
      <c r="I23" s="250">
        <v>99.828608462000005</v>
      </c>
      <c r="J23" s="250">
        <v>100.03717836</v>
      </c>
      <c r="K23" s="250">
        <v>100.37720760000001</v>
      </c>
      <c r="L23" s="250">
        <v>101.14068722</v>
      </c>
      <c r="M23" s="250">
        <v>101.52464187</v>
      </c>
      <c r="N23" s="250">
        <v>101.82106259</v>
      </c>
      <c r="O23" s="250">
        <v>101.8336955</v>
      </c>
      <c r="P23" s="250">
        <v>102.10223877999999</v>
      </c>
      <c r="Q23" s="250">
        <v>102.43043854</v>
      </c>
      <c r="R23" s="250">
        <v>102.88421429</v>
      </c>
      <c r="S23" s="250">
        <v>103.28228738</v>
      </c>
      <c r="T23" s="250">
        <v>103.69057732</v>
      </c>
      <c r="U23" s="250">
        <v>104.29481060000001</v>
      </c>
      <c r="V23" s="250">
        <v>104.58423937000001</v>
      </c>
      <c r="W23" s="250">
        <v>104.74459012</v>
      </c>
      <c r="X23" s="250">
        <v>104.70916179</v>
      </c>
      <c r="Y23" s="250">
        <v>104.66138229000001</v>
      </c>
      <c r="Z23" s="250">
        <v>104.53455056</v>
      </c>
      <c r="AA23" s="250">
        <v>104.20759192</v>
      </c>
      <c r="AB23" s="250">
        <v>104.01346176</v>
      </c>
      <c r="AC23" s="250">
        <v>103.83108539</v>
      </c>
      <c r="AD23" s="250">
        <v>103.53696366</v>
      </c>
      <c r="AE23" s="250">
        <v>103.47071922000001</v>
      </c>
      <c r="AF23" s="250">
        <v>103.50885294</v>
      </c>
      <c r="AG23" s="250">
        <v>103.85244889000001</v>
      </c>
      <c r="AH23" s="250">
        <v>103.94852582999999</v>
      </c>
      <c r="AI23" s="250">
        <v>103.99816786</v>
      </c>
      <c r="AJ23" s="250">
        <v>104.11139487</v>
      </c>
      <c r="AK23" s="250">
        <v>103.98565214</v>
      </c>
      <c r="AL23" s="250">
        <v>103.73095956</v>
      </c>
      <c r="AM23" s="250">
        <v>104.57433089</v>
      </c>
      <c r="AN23" s="250">
        <v>103.14147832</v>
      </c>
      <c r="AO23" s="250">
        <v>100.6594156</v>
      </c>
      <c r="AP23" s="250">
        <v>92.815236091000003</v>
      </c>
      <c r="AQ23" s="250">
        <v>91.469433056</v>
      </c>
      <c r="AR23" s="250">
        <v>92.309099852000003</v>
      </c>
      <c r="AS23" s="250">
        <v>99.184919340999997</v>
      </c>
      <c r="AT23" s="250">
        <v>101.50751366</v>
      </c>
      <c r="AU23" s="250">
        <v>103.12756566</v>
      </c>
      <c r="AV23" s="250">
        <v>103.33653590999999</v>
      </c>
      <c r="AW23" s="250">
        <v>104.08290786000001</v>
      </c>
      <c r="AX23" s="250">
        <v>104.65814207</v>
      </c>
      <c r="AY23" s="250">
        <v>104.67090618</v>
      </c>
      <c r="AZ23" s="250">
        <v>105.19736417</v>
      </c>
      <c r="BA23" s="250">
        <v>105.8461837</v>
      </c>
      <c r="BB23" s="250">
        <v>106.12534024999999</v>
      </c>
      <c r="BC23" s="250">
        <v>107.38790121</v>
      </c>
      <c r="BD23" s="250">
        <v>109.14184207</v>
      </c>
      <c r="BE23" s="250">
        <v>112.89402560000001</v>
      </c>
      <c r="BF23" s="250">
        <v>114.50057918</v>
      </c>
      <c r="BG23" s="250">
        <v>115.46836559</v>
      </c>
      <c r="BH23" s="250">
        <v>114.94326651</v>
      </c>
      <c r="BI23" s="316">
        <v>115.2741</v>
      </c>
      <c r="BJ23" s="316">
        <v>115.60680000000001</v>
      </c>
      <c r="BK23" s="316">
        <v>115.84350000000001</v>
      </c>
      <c r="BL23" s="316">
        <v>116.2531</v>
      </c>
      <c r="BM23" s="316">
        <v>116.73779999999999</v>
      </c>
      <c r="BN23" s="316">
        <v>117.3736</v>
      </c>
      <c r="BO23" s="316">
        <v>117.9516</v>
      </c>
      <c r="BP23" s="316">
        <v>118.5479</v>
      </c>
      <c r="BQ23" s="316">
        <v>119.2449</v>
      </c>
      <c r="BR23" s="316">
        <v>119.8156</v>
      </c>
      <c r="BS23" s="316">
        <v>120.3426</v>
      </c>
      <c r="BT23" s="316">
        <v>120.8023</v>
      </c>
      <c r="BU23" s="316">
        <v>121.2595</v>
      </c>
      <c r="BV23" s="316">
        <v>121.69070000000001</v>
      </c>
    </row>
    <row r="24" spans="1:74" ht="11.15" customHeight="1" x14ac:dyDescent="0.25">
      <c r="A24" s="148" t="s">
        <v>706</v>
      </c>
      <c r="B24" s="204" t="s">
        <v>442</v>
      </c>
      <c r="C24" s="250">
        <v>99.676115753999994</v>
      </c>
      <c r="D24" s="250">
        <v>99.699959375999995</v>
      </c>
      <c r="E24" s="250">
        <v>99.811320413000004</v>
      </c>
      <c r="F24" s="250">
        <v>100.32393736</v>
      </c>
      <c r="G24" s="250">
        <v>100.37502935000001</v>
      </c>
      <c r="H24" s="250">
        <v>100.2783349</v>
      </c>
      <c r="I24" s="250">
        <v>99.614576189999994</v>
      </c>
      <c r="J24" s="250">
        <v>99.536767175999998</v>
      </c>
      <c r="K24" s="250">
        <v>99.625630056000006</v>
      </c>
      <c r="L24" s="250">
        <v>100.23730313</v>
      </c>
      <c r="M24" s="250">
        <v>100.39240608</v>
      </c>
      <c r="N24" s="250">
        <v>100.4470772</v>
      </c>
      <c r="O24" s="250">
        <v>100.184217</v>
      </c>
      <c r="P24" s="250">
        <v>100.20084909000001</v>
      </c>
      <c r="Q24" s="250">
        <v>100.27987397</v>
      </c>
      <c r="R24" s="250">
        <v>100.50864955999999</v>
      </c>
      <c r="S24" s="250">
        <v>100.64694160000001</v>
      </c>
      <c r="T24" s="250">
        <v>100.78210798000001</v>
      </c>
      <c r="U24" s="250">
        <v>101.07007824</v>
      </c>
      <c r="V24" s="250">
        <v>101.08204619999999</v>
      </c>
      <c r="W24" s="250">
        <v>100.97394138</v>
      </c>
      <c r="X24" s="250">
        <v>100.69233666</v>
      </c>
      <c r="Y24" s="250">
        <v>100.38415661000001</v>
      </c>
      <c r="Z24" s="250">
        <v>99.995974125000004</v>
      </c>
      <c r="AA24" s="250">
        <v>99.321491797999997</v>
      </c>
      <c r="AB24" s="250">
        <v>98.928027470999993</v>
      </c>
      <c r="AC24" s="250">
        <v>98.609283747000006</v>
      </c>
      <c r="AD24" s="250">
        <v>98.381254691999999</v>
      </c>
      <c r="AE24" s="250">
        <v>98.199956627000006</v>
      </c>
      <c r="AF24" s="250">
        <v>98.081383618000004</v>
      </c>
      <c r="AG24" s="250">
        <v>98.116785329999999</v>
      </c>
      <c r="AH24" s="250">
        <v>98.055225182000001</v>
      </c>
      <c r="AI24" s="250">
        <v>97.987952840000005</v>
      </c>
      <c r="AJ24" s="250">
        <v>98.088020326999995</v>
      </c>
      <c r="AK24" s="250">
        <v>97.879534579999998</v>
      </c>
      <c r="AL24" s="250">
        <v>97.535547622999999</v>
      </c>
      <c r="AM24" s="250">
        <v>98.494578031000003</v>
      </c>
      <c r="AN24" s="250">
        <v>96.800699719999997</v>
      </c>
      <c r="AO24" s="250">
        <v>93.892431266000003</v>
      </c>
      <c r="AP24" s="250">
        <v>85.196112537000005</v>
      </c>
      <c r="AQ24" s="250">
        <v>83.289308895000005</v>
      </c>
      <c r="AR24" s="250">
        <v>83.598360208000003</v>
      </c>
      <c r="AS24" s="250">
        <v>89.947959893999993</v>
      </c>
      <c r="AT24" s="250">
        <v>91.820201053999995</v>
      </c>
      <c r="AU24" s="250">
        <v>93.039777106000003</v>
      </c>
      <c r="AV24" s="250">
        <v>92.963186542000003</v>
      </c>
      <c r="AW24" s="250">
        <v>93.360058507000005</v>
      </c>
      <c r="AX24" s="250">
        <v>93.586891492999996</v>
      </c>
      <c r="AY24" s="250">
        <v>93.265874793999998</v>
      </c>
      <c r="AZ24" s="250">
        <v>93.435987851999997</v>
      </c>
      <c r="BA24" s="250">
        <v>93.719419959999996</v>
      </c>
      <c r="BB24" s="250">
        <v>94.346805071999995</v>
      </c>
      <c r="BC24" s="250">
        <v>94.683899815999993</v>
      </c>
      <c r="BD24" s="250">
        <v>94.961338144999999</v>
      </c>
      <c r="BE24" s="250">
        <v>95.045918442000001</v>
      </c>
      <c r="BF24" s="250">
        <v>95.303945153000001</v>
      </c>
      <c r="BG24" s="250">
        <v>95.602216662000004</v>
      </c>
      <c r="BH24" s="250">
        <v>95.956118222000001</v>
      </c>
      <c r="BI24" s="316">
        <v>96.323340000000002</v>
      </c>
      <c r="BJ24" s="316">
        <v>96.719269999999995</v>
      </c>
      <c r="BK24" s="316">
        <v>97.09102</v>
      </c>
      <c r="BL24" s="316">
        <v>97.584019999999995</v>
      </c>
      <c r="BM24" s="316">
        <v>98.145390000000006</v>
      </c>
      <c r="BN24" s="316">
        <v>98.876099999999994</v>
      </c>
      <c r="BO24" s="316">
        <v>99.498450000000005</v>
      </c>
      <c r="BP24" s="316">
        <v>100.1134</v>
      </c>
      <c r="BQ24" s="316">
        <v>100.7702</v>
      </c>
      <c r="BR24" s="316">
        <v>101.3336</v>
      </c>
      <c r="BS24" s="316">
        <v>101.8527</v>
      </c>
      <c r="BT24" s="316">
        <v>102.2771</v>
      </c>
      <c r="BU24" s="316">
        <v>102.74550000000001</v>
      </c>
      <c r="BV24" s="316">
        <v>103.20740000000001</v>
      </c>
    </row>
    <row r="25" spans="1:74" ht="11.15" customHeight="1" x14ac:dyDescent="0.25">
      <c r="A25" s="148"/>
      <c r="B25" s="165" t="s">
        <v>1402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317"/>
      <c r="BJ25" s="317"/>
      <c r="BK25" s="317"/>
      <c r="BL25" s="317"/>
      <c r="BM25" s="317"/>
      <c r="BN25" s="317"/>
      <c r="BO25" s="317"/>
      <c r="BP25" s="317"/>
      <c r="BQ25" s="317"/>
      <c r="BR25" s="317"/>
      <c r="BS25" s="317"/>
      <c r="BT25" s="317"/>
      <c r="BU25" s="317"/>
      <c r="BV25" s="317"/>
    </row>
    <row r="26" spans="1:74" ht="11.15" customHeight="1" x14ac:dyDescent="0.25">
      <c r="A26" s="148" t="s">
        <v>707</v>
      </c>
      <c r="B26" s="204" t="s">
        <v>435</v>
      </c>
      <c r="C26" s="232">
        <v>827.24240071999998</v>
      </c>
      <c r="D26" s="232">
        <v>828.41518568000004</v>
      </c>
      <c r="E26" s="232">
        <v>830.04171065000003</v>
      </c>
      <c r="F26" s="232">
        <v>832.69865478999998</v>
      </c>
      <c r="G26" s="232">
        <v>834.80015045000005</v>
      </c>
      <c r="H26" s="232">
        <v>836.92287678000002</v>
      </c>
      <c r="I26" s="232">
        <v>839.16559016999997</v>
      </c>
      <c r="J26" s="232">
        <v>841.25671054999998</v>
      </c>
      <c r="K26" s="232">
        <v>843.29499429999998</v>
      </c>
      <c r="L26" s="232">
        <v>845.78469385000005</v>
      </c>
      <c r="M26" s="232">
        <v>847.33911503000002</v>
      </c>
      <c r="N26" s="232">
        <v>848.46251026000004</v>
      </c>
      <c r="O26" s="232">
        <v>848.20218019000004</v>
      </c>
      <c r="P26" s="232">
        <v>849.17804804000002</v>
      </c>
      <c r="Q26" s="232">
        <v>850.43741445000001</v>
      </c>
      <c r="R26" s="232">
        <v>851.95410884</v>
      </c>
      <c r="S26" s="232">
        <v>853.80010031999996</v>
      </c>
      <c r="T26" s="232">
        <v>855.94921832</v>
      </c>
      <c r="U26" s="232">
        <v>859.49868902000003</v>
      </c>
      <c r="V26" s="232">
        <v>861.43114039</v>
      </c>
      <c r="W26" s="232">
        <v>862.84379861000002</v>
      </c>
      <c r="X26" s="232">
        <v>861.63604778000001</v>
      </c>
      <c r="Y26" s="232">
        <v>863.58458166000003</v>
      </c>
      <c r="Z26" s="232">
        <v>866.58878433999996</v>
      </c>
      <c r="AA26" s="232">
        <v>874.05781376000004</v>
      </c>
      <c r="AB26" s="232">
        <v>876.61648560000003</v>
      </c>
      <c r="AC26" s="232">
        <v>877.67395778000002</v>
      </c>
      <c r="AD26" s="232">
        <v>874.97032303000003</v>
      </c>
      <c r="AE26" s="232">
        <v>874.72032636999995</v>
      </c>
      <c r="AF26" s="232">
        <v>874.66406051000001</v>
      </c>
      <c r="AG26" s="232">
        <v>874.35765691999995</v>
      </c>
      <c r="AH26" s="232">
        <v>875.02175407000004</v>
      </c>
      <c r="AI26" s="232">
        <v>876.21248343000002</v>
      </c>
      <c r="AJ26" s="232">
        <v>878.97818304999998</v>
      </c>
      <c r="AK26" s="232">
        <v>880.43592329000001</v>
      </c>
      <c r="AL26" s="232">
        <v>881.63404220999996</v>
      </c>
      <c r="AM26" s="232">
        <v>871.19204804000003</v>
      </c>
      <c r="AN26" s="232">
        <v>880.40629310999998</v>
      </c>
      <c r="AO26" s="232">
        <v>897.89628568000001</v>
      </c>
      <c r="AP26" s="232">
        <v>952.45196808000003</v>
      </c>
      <c r="AQ26" s="232">
        <v>964.90099885999996</v>
      </c>
      <c r="AR26" s="232">
        <v>964.03332035999995</v>
      </c>
      <c r="AS26" s="232">
        <v>926.8401278</v>
      </c>
      <c r="AT26" s="232">
        <v>916.59563433999995</v>
      </c>
      <c r="AU26" s="232">
        <v>910.29103517999999</v>
      </c>
      <c r="AV26" s="232">
        <v>901.47339375000001</v>
      </c>
      <c r="AW26" s="232">
        <v>907.88828564999994</v>
      </c>
      <c r="AX26" s="232">
        <v>923.08277429999998</v>
      </c>
      <c r="AY26" s="232">
        <v>978.38754588999996</v>
      </c>
      <c r="AZ26" s="232">
        <v>987.64321339000003</v>
      </c>
      <c r="BA26" s="232">
        <v>982.18046299000002</v>
      </c>
      <c r="BB26" s="232">
        <v>934.74455825999996</v>
      </c>
      <c r="BC26" s="232">
        <v>920.28602437999996</v>
      </c>
      <c r="BD26" s="232">
        <v>911.55012492000003</v>
      </c>
      <c r="BE26" s="232">
        <v>917.07673907000003</v>
      </c>
      <c r="BF26" s="232">
        <v>913.38119905999997</v>
      </c>
      <c r="BG26" s="232">
        <v>909.00338408000005</v>
      </c>
      <c r="BH26" s="232">
        <v>900.74821661999999</v>
      </c>
      <c r="BI26" s="305">
        <v>897.40219999999999</v>
      </c>
      <c r="BJ26" s="305">
        <v>895.77009999999996</v>
      </c>
      <c r="BK26" s="305">
        <v>896.66300000000001</v>
      </c>
      <c r="BL26" s="305">
        <v>897.85090000000002</v>
      </c>
      <c r="BM26" s="305">
        <v>900.14469999999994</v>
      </c>
      <c r="BN26" s="305">
        <v>905.05409999999995</v>
      </c>
      <c r="BO26" s="305">
        <v>908.42729999999995</v>
      </c>
      <c r="BP26" s="305">
        <v>911.774</v>
      </c>
      <c r="BQ26" s="305">
        <v>915.62170000000003</v>
      </c>
      <c r="BR26" s="305">
        <v>918.51990000000001</v>
      </c>
      <c r="BS26" s="305">
        <v>920.99620000000004</v>
      </c>
      <c r="BT26" s="305">
        <v>922.45460000000003</v>
      </c>
      <c r="BU26" s="305">
        <v>924.53380000000004</v>
      </c>
      <c r="BV26" s="305">
        <v>926.63800000000003</v>
      </c>
    </row>
    <row r="27" spans="1:74" ht="11.15" customHeight="1" x14ac:dyDescent="0.25">
      <c r="A27" s="148" t="s">
        <v>708</v>
      </c>
      <c r="B27" s="204" t="s">
        <v>468</v>
      </c>
      <c r="C27" s="232">
        <v>2136.7226107000001</v>
      </c>
      <c r="D27" s="232">
        <v>2143.8876651</v>
      </c>
      <c r="E27" s="232">
        <v>2151.1203921000001</v>
      </c>
      <c r="F27" s="232">
        <v>2159.2385313</v>
      </c>
      <c r="G27" s="232">
        <v>2165.9932988999999</v>
      </c>
      <c r="H27" s="232">
        <v>2172.2024342999998</v>
      </c>
      <c r="I27" s="232">
        <v>2177.7748087999998</v>
      </c>
      <c r="J27" s="232">
        <v>2182.9610268000001</v>
      </c>
      <c r="K27" s="232">
        <v>2187.6699594000002</v>
      </c>
      <c r="L27" s="232">
        <v>2193.5098306</v>
      </c>
      <c r="M27" s="232">
        <v>2196.0580243999998</v>
      </c>
      <c r="N27" s="232">
        <v>2196.9227648000001</v>
      </c>
      <c r="O27" s="232">
        <v>2192.8205392</v>
      </c>
      <c r="P27" s="232">
        <v>2192.7810073000001</v>
      </c>
      <c r="Q27" s="232">
        <v>2193.5206563000002</v>
      </c>
      <c r="R27" s="232">
        <v>2193.9092747</v>
      </c>
      <c r="S27" s="232">
        <v>2197.0549445000001</v>
      </c>
      <c r="T27" s="232">
        <v>2201.8274541000001</v>
      </c>
      <c r="U27" s="232">
        <v>2211.7207466999998</v>
      </c>
      <c r="V27" s="232">
        <v>2217.1264783000001</v>
      </c>
      <c r="W27" s="232">
        <v>2221.5385921000002</v>
      </c>
      <c r="X27" s="232">
        <v>2222.5638032000002</v>
      </c>
      <c r="Y27" s="232">
        <v>2226.7836452000001</v>
      </c>
      <c r="Z27" s="232">
        <v>2231.8048331</v>
      </c>
      <c r="AA27" s="232">
        <v>2241.0674970999999</v>
      </c>
      <c r="AB27" s="232">
        <v>2245.1112791999999</v>
      </c>
      <c r="AC27" s="232">
        <v>2247.3763094999999</v>
      </c>
      <c r="AD27" s="232">
        <v>2244.6225843000002</v>
      </c>
      <c r="AE27" s="232">
        <v>2245.7601140000002</v>
      </c>
      <c r="AF27" s="232">
        <v>2247.5488949000001</v>
      </c>
      <c r="AG27" s="232">
        <v>2250.0482823000002</v>
      </c>
      <c r="AH27" s="232">
        <v>2253.0950487</v>
      </c>
      <c r="AI27" s="232">
        <v>2256.7485496999998</v>
      </c>
      <c r="AJ27" s="232">
        <v>2266.4599174</v>
      </c>
      <c r="AK27" s="232">
        <v>2267.2385382000002</v>
      </c>
      <c r="AL27" s="232">
        <v>2264.5355442999999</v>
      </c>
      <c r="AM27" s="232">
        <v>2216.9215949999998</v>
      </c>
      <c r="AN27" s="232">
        <v>2238.3273771999998</v>
      </c>
      <c r="AO27" s="232">
        <v>2287.3235503000001</v>
      </c>
      <c r="AP27" s="232">
        <v>2446.0298696</v>
      </c>
      <c r="AQ27" s="232">
        <v>2488.6170078999999</v>
      </c>
      <c r="AR27" s="232">
        <v>2497.2047204999999</v>
      </c>
      <c r="AS27" s="232">
        <v>2426.3414714</v>
      </c>
      <c r="AT27" s="232">
        <v>2401.0189847000001</v>
      </c>
      <c r="AU27" s="232">
        <v>2375.7857244000002</v>
      </c>
      <c r="AV27" s="232">
        <v>2305.9270402000002</v>
      </c>
      <c r="AW27" s="232">
        <v>2314.4082202999998</v>
      </c>
      <c r="AX27" s="232">
        <v>2356.5146144999999</v>
      </c>
      <c r="AY27" s="232">
        <v>2536.1907581999999</v>
      </c>
      <c r="AZ27" s="232">
        <v>2567.5891787999999</v>
      </c>
      <c r="BA27" s="232">
        <v>2554.6544118000002</v>
      </c>
      <c r="BB27" s="232">
        <v>2417.1235004999999</v>
      </c>
      <c r="BC27" s="232">
        <v>2375.7195756000001</v>
      </c>
      <c r="BD27" s="232">
        <v>2350.1796804999999</v>
      </c>
      <c r="BE27" s="232">
        <v>2363.7002662999998</v>
      </c>
      <c r="BF27" s="232">
        <v>2352.4910921999999</v>
      </c>
      <c r="BG27" s="232">
        <v>2339.7486094000001</v>
      </c>
      <c r="BH27" s="232">
        <v>2317.9031543000001</v>
      </c>
      <c r="BI27" s="305">
        <v>2307.7710000000002</v>
      </c>
      <c r="BJ27" s="305">
        <v>2301.7829999999999</v>
      </c>
      <c r="BK27" s="305">
        <v>2300.681</v>
      </c>
      <c r="BL27" s="305">
        <v>2302.4250000000002</v>
      </c>
      <c r="BM27" s="305">
        <v>2307.7559999999999</v>
      </c>
      <c r="BN27" s="305">
        <v>2321.549</v>
      </c>
      <c r="BO27" s="305">
        <v>2330.3980000000001</v>
      </c>
      <c r="BP27" s="305">
        <v>2339.1790000000001</v>
      </c>
      <c r="BQ27" s="305">
        <v>2349.3440000000001</v>
      </c>
      <c r="BR27" s="305">
        <v>2356.8980000000001</v>
      </c>
      <c r="BS27" s="305">
        <v>2363.2939999999999</v>
      </c>
      <c r="BT27" s="305">
        <v>2367.0369999999998</v>
      </c>
      <c r="BU27" s="305">
        <v>2372.239</v>
      </c>
      <c r="BV27" s="305">
        <v>2377.4029999999998</v>
      </c>
    </row>
    <row r="28" spans="1:74" ht="11.15" customHeight="1" x14ac:dyDescent="0.25">
      <c r="A28" s="148" t="s">
        <v>709</v>
      </c>
      <c r="B28" s="204" t="s">
        <v>436</v>
      </c>
      <c r="C28" s="232">
        <v>2301.3304579000001</v>
      </c>
      <c r="D28" s="232">
        <v>2303.8448695000002</v>
      </c>
      <c r="E28" s="232">
        <v>2307.8314959999998</v>
      </c>
      <c r="F28" s="232">
        <v>2314.9760523</v>
      </c>
      <c r="G28" s="232">
        <v>2320.6428228999998</v>
      </c>
      <c r="H28" s="232">
        <v>2326.5175224999998</v>
      </c>
      <c r="I28" s="232">
        <v>2332.2656032</v>
      </c>
      <c r="J28" s="232">
        <v>2338.8070717000001</v>
      </c>
      <c r="K28" s="232">
        <v>2345.8073801</v>
      </c>
      <c r="L28" s="232">
        <v>2355.8734832999999</v>
      </c>
      <c r="M28" s="232">
        <v>2361.8362554</v>
      </c>
      <c r="N28" s="232">
        <v>2366.3026513</v>
      </c>
      <c r="O28" s="232">
        <v>2366.4848879000001</v>
      </c>
      <c r="P28" s="232">
        <v>2370.0493689</v>
      </c>
      <c r="Q28" s="232">
        <v>2374.2083111000002</v>
      </c>
      <c r="R28" s="232">
        <v>2378.3523375</v>
      </c>
      <c r="S28" s="232">
        <v>2384.1572348</v>
      </c>
      <c r="T28" s="232">
        <v>2391.0136262000001</v>
      </c>
      <c r="U28" s="232">
        <v>2401.0797443000001</v>
      </c>
      <c r="V28" s="232">
        <v>2408.4204490000002</v>
      </c>
      <c r="W28" s="232">
        <v>2415.1939729999999</v>
      </c>
      <c r="X28" s="232">
        <v>2421.6928604</v>
      </c>
      <c r="Y28" s="232">
        <v>2427.1126150999999</v>
      </c>
      <c r="Z28" s="232">
        <v>2431.7457810999999</v>
      </c>
      <c r="AA28" s="232">
        <v>2436.7626264</v>
      </c>
      <c r="AB28" s="232">
        <v>2438.9449143000002</v>
      </c>
      <c r="AC28" s="232">
        <v>2439.4629126999998</v>
      </c>
      <c r="AD28" s="232">
        <v>2433.9201201000001</v>
      </c>
      <c r="AE28" s="232">
        <v>2434.4069155000002</v>
      </c>
      <c r="AF28" s="232">
        <v>2436.5267973999999</v>
      </c>
      <c r="AG28" s="232">
        <v>2442.3155593000001</v>
      </c>
      <c r="AH28" s="232">
        <v>2446.1747691</v>
      </c>
      <c r="AI28" s="232">
        <v>2450.1402202999998</v>
      </c>
      <c r="AJ28" s="232">
        <v>2455.1229005</v>
      </c>
      <c r="AK28" s="232">
        <v>2458.6175938000001</v>
      </c>
      <c r="AL28" s="232">
        <v>2461.5352879000002</v>
      </c>
      <c r="AM28" s="232">
        <v>2426.9698505000001</v>
      </c>
      <c r="AN28" s="232">
        <v>2456.413145</v>
      </c>
      <c r="AO28" s="232">
        <v>2512.9590392</v>
      </c>
      <c r="AP28" s="232">
        <v>2691.3631482000001</v>
      </c>
      <c r="AQ28" s="232">
        <v>2731.0475307000002</v>
      </c>
      <c r="AR28" s="232">
        <v>2726.7678016999998</v>
      </c>
      <c r="AS28" s="232">
        <v>2602.7026934999999</v>
      </c>
      <c r="AT28" s="232">
        <v>2567.3606924000001</v>
      </c>
      <c r="AU28" s="232">
        <v>2544.9205305999999</v>
      </c>
      <c r="AV28" s="232">
        <v>2504.7725218999999</v>
      </c>
      <c r="AW28" s="232">
        <v>2531.0933031999998</v>
      </c>
      <c r="AX28" s="232">
        <v>2593.2731884</v>
      </c>
      <c r="AY28" s="232">
        <v>2816.6801817999999</v>
      </c>
      <c r="AZ28" s="232">
        <v>2856.5522715000002</v>
      </c>
      <c r="BA28" s="232">
        <v>2838.2574617999999</v>
      </c>
      <c r="BB28" s="232">
        <v>2655.6765620000001</v>
      </c>
      <c r="BC28" s="232">
        <v>2600.6373469</v>
      </c>
      <c r="BD28" s="232">
        <v>2567.0206254999998</v>
      </c>
      <c r="BE28" s="232">
        <v>2584.0999870999999</v>
      </c>
      <c r="BF28" s="232">
        <v>2571.3730614000001</v>
      </c>
      <c r="BG28" s="232">
        <v>2558.1134376999998</v>
      </c>
      <c r="BH28" s="232">
        <v>2538.6538876</v>
      </c>
      <c r="BI28" s="305">
        <v>2528.5790000000002</v>
      </c>
      <c r="BJ28" s="305">
        <v>2522.2220000000002</v>
      </c>
      <c r="BK28" s="305">
        <v>2519.8090000000002</v>
      </c>
      <c r="BL28" s="305">
        <v>2520.7179999999998</v>
      </c>
      <c r="BM28" s="305">
        <v>2525.1759999999999</v>
      </c>
      <c r="BN28" s="305">
        <v>2537.9029999999998</v>
      </c>
      <c r="BO28" s="305">
        <v>2545.9169999999999</v>
      </c>
      <c r="BP28" s="305">
        <v>2553.9389999999999</v>
      </c>
      <c r="BQ28" s="305">
        <v>2563.0410000000002</v>
      </c>
      <c r="BR28" s="305">
        <v>2570.2730000000001</v>
      </c>
      <c r="BS28" s="305">
        <v>2576.7080000000001</v>
      </c>
      <c r="BT28" s="305">
        <v>2581.3629999999998</v>
      </c>
      <c r="BU28" s="305">
        <v>2586.9409999999998</v>
      </c>
      <c r="BV28" s="305">
        <v>2592.4589999999998</v>
      </c>
    </row>
    <row r="29" spans="1:74" ht="11.15" customHeight="1" x14ac:dyDescent="0.25">
      <c r="A29" s="148" t="s">
        <v>710</v>
      </c>
      <c r="B29" s="204" t="s">
        <v>437</v>
      </c>
      <c r="C29" s="232">
        <v>1072.9549595999999</v>
      </c>
      <c r="D29" s="232">
        <v>1073.6654294</v>
      </c>
      <c r="E29" s="232">
        <v>1075.1988060000001</v>
      </c>
      <c r="F29" s="232">
        <v>1078.6852904</v>
      </c>
      <c r="G29" s="232">
        <v>1081.0168297</v>
      </c>
      <c r="H29" s="232">
        <v>1083.323625</v>
      </c>
      <c r="I29" s="232">
        <v>1084.9565941000001</v>
      </c>
      <c r="J29" s="232">
        <v>1087.700713</v>
      </c>
      <c r="K29" s="232">
        <v>1090.9068996999999</v>
      </c>
      <c r="L29" s="232">
        <v>1096.0743849999999</v>
      </c>
      <c r="M29" s="232">
        <v>1099.0802839</v>
      </c>
      <c r="N29" s="232">
        <v>1101.4238273000001</v>
      </c>
      <c r="O29" s="232">
        <v>1101.9096003</v>
      </c>
      <c r="P29" s="232">
        <v>1103.8249940000001</v>
      </c>
      <c r="Q29" s="232">
        <v>1105.9745935000001</v>
      </c>
      <c r="R29" s="232">
        <v>1108.0826737</v>
      </c>
      <c r="S29" s="232">
        <v>1110.9074786000001</v>
      </c>
      <c r="T29" s="232">
        <v>1114.1732833000001</v>
      </c>
      <c r="U29" s="232">
        <v>1117.6357754000001</v>
      </c>
      <c r="V29" s="232">
        <v>1121.9668134000001</v>
      </c>
      <c r="W29" s="232">
        <v>1126.9220852000001</v>
      </c>
      <c r="X29" s="232">
        <v>1135.4815808000001</v>
      </c>
      <c r="Y29" s="232">
        <v>1139.4503276</v>
      </c>
      <c r="Z29" s="232">
        <v>1141.8083154999999</v>
      </c>
      <c r="AA29" s="232">
        <v>1141.8398428999999</v>
      </c>
      <c r="AB29" s="232">
        <v>1141.5130896000001</v>
      </c>
      <c r="AC29" s="232">
        <v>1140.1123539</v>
      </c>
      <c r="AD29" s="232">
        <v>1133.2846420000001</v>
      </c>
      <c r="AE29" s="232">
        <v>1133.0006867</v>
      </c>
      <c r="AF29" s="232">
        <v>1134.9074942</v>
      </c>
      <c r="AG29" s="232">
        <v>1143.2198257</v>
      </c>
      <c r="AH29" s="232">
        <v>1146.347088</v>
      </c>
      <c r="AI29" s="232">
        <v>1148.5040421000001</v>
      </c>
      <c r="AJ29" s="232">
        <v>1147.4517134</v>
      </c>
      <c r="AK29" s="232">
        <v>1149.3472824999999</v>
      </c>
      <c r="AL29" s="232">
        <v>1151.9517745999999</v>
      </c>
      <c r="AM29" s="232">
        <v>1142.9462229000001</v>
      </c>
      <c r="AN29" s="232">
        <v>1156.2077861</v>
      </c>
      <c r="AO29" s="232">
        <v>1179.4174972999999</v>
      </c>
      <c r="AP29" s="232">
        <v>1251.9711765</v>
      </c>
      <c r="AQ29" s="232">
        <v>1265.5303189000001</v>
      </c>
      <c r="AR29" s="232">
        <v>1259.4907444999999</v>
      </c>
      <c r="AS29" s="232">
        <v>1194.1717447999999</v>
      </c>
      <c r="AT29" s="232">
        <v>1178.6952679999999</v>
      </c>
      <c r="AU29" s="232">
        <v>1173.3806056999999</v>
      </c>
      <c r="AV29" s="232">
        <v>1176.2239397000001</v>
      </c>
      <c r="AW29" s="232">
        <v>1192.7357698999999</v>
      </c>
      <c r="AX29" s="232">
        <v>1220.9122783</v>
      </c>
      <c r="AY29" s="232">
        <v>1308.1230045</v>
      </c>
      <c r="AZ29" s="232">
        <v>1324.1017144</v>
      </c>
      <c r="BA29" s="232">
        <v>1316.2179478</v>
      </c>
      <c r="BB29" s="232">
        <v>1240.2396001</v>
      </c>
      <c r="BC29" s="232">
        <v>1217.8049586</v>
      </c>
      <c r="BD29" s="232">
        <v>1204.6819190000001</v>
      </c>
      <c r="BE29" s="232">
        <v>1214.3786416999999</v>
      </c>
      <c r="BF29" s="232">
        <v>1209.7476850999999</v>
      </c>
      <c r="BG29" s="232">
        <v>1204.2972098</v>
      </c>
      <c r="BH29" s="232">
        <v>1195.1526257</v>
      </c>
      <c r="BI29" s="305">
        <v>1190.2190000000001</v>
      </c>
      <c r="BJ29" s="305">
        <v>1186.6220000000001</v>
      </c>
      <c r="BK29" s="305">
        <v>1183.817</v>
      </c>
      <c r="BL29" s="305">
        <v>1183.3009999999999</v>
      </c>
      <c r="BM29" s="305">
        <v>1184.529</v>
      </c>
      <c r="BN29" s="305">
        <v>1189.546</v>
      </c>
      <c r="BO29" s="305">
        <v>1192.729</v>
      </c>
      <c r="BP29" s="305">
        <v>1196.1220000000001</v>
      </c>
      <c r="BQ29" s="305">
        <v>1200.527</v>
      </c>
      <c r="BR29" s="305">
        <v>1203.739</v>
      </c>
      <c r="BS29" s="305">
        <v>1206.5619999999999</v>
      </c>
      <c r="BT29" s="305">
        <v>1208.3330000000001</v>
      </c>
      <c r="BU29" s="305">
        <v>1210.8689999999999</v>
      </c>
      <c r="BV29" s="305">
        <v>1213.511</v>
      </c>
    </row>
    <row r="30" spans="1:74" ht="11.15" customHeight="1" x14ac:dyDescent="0.25">
      <c r="A30" s="148" t="s">
        <v>711</v>
      </c>
      <c r="B30" s="204" t="s">
        <v>438</v>
      </c>
      <c r="C30" s="232">
        <v>3000.577448</v>
      </c>
      <c r="D30" s="232">
        <v>3012.7067858999999</v>
      </c>
      <c r="E30" s="232">
        <v>3024.2848503</v>
      </c>
      <c r="F30" s="232">
        <v>3035.7049160000001</v>
      </c>
      <c r="G30" s="232">
        <v>3045.8854769999998</v>
      </c>
      <c r="H30" s="232">
        <v>3055.2198082</v>
      </c>
      <c r="I30" s="232">
        <v>3063.2427323000002</v>
      </c>
      <c r="J30" s="232">
        <v>3071.2334869000001</v>
      </c>
      <c r="K30" s="232">
        <v>3078.7268946999998</v>
      </c>
      <c r="L30" s="232">
        <v>3085.8892578999998</v>
      </c>
      <c r="M30" s="232">
        <v>3092.2632454999998</v>
      </c>
      <c r="N30" s="232">
        <v>3098.0151596999999</v>
      </c>
      <c r="O30" s="232">
        <v>3102.2993046000001</v>
      </c>
      <c r="P30" s="232">
        <v>3107.4413438000001</v>
      </c>
      <c r="Q30" s="232">
        <v>3112.5955815000002</v>
      </c>
      <c r="R30" s="232">
        <v>3116.0438445999998</v>
      </c>
      <c r="S30" s="232">
        <v>3122.511109</v>
      </c>
      <c r="T30" s="232">
        <v>3130.2792017000002</v>
      </c>
      <c r="U30" s="232">
        <v>3142.5782844</v>
      </c>
      <c r="V30" s="232">
        <v>3150.5254123</v>
      </c>
      <c r="W30" s="232">
        <v>3157.3507470999998</v>
      </c>
      <c r="X30" s="232">
        <v>3156.9825559999999</v>
      </c>
      <c r="Y30" s="232">
        <v>3166.1181043000001</v>
      </c>
      <c r="Z30" s="232">
        <v>3178.6856591999999</v>
      </c>
      <c r="AA30" s="232">
        <v>3206.4876757000002</v>
      </c>
      <c r="AB30" s="232">
        <v>3217.0674024</v>
      </c>
      <c r="AC30" s="232">
        <v>3222.2272942999998</v>
      </c>
      <c r="AD30" s="232">
        <v>3213.0187403999998</v>
      </c>
      <c r="AE30" s="232">
        <v>3214.0504212000001</v>
      </c>
      <c r="AF30" s="232">
        <v>3216.3737256999998</v>
      </c>
      <c r="AG30" s="232">
        <v>3220.8555173999998</v>
      </c>
      <c r="AH30" s="232">
        <v>3225.1119214999999</v>
      </c>
      <c r="AI30" s="232">
        <v>3230.0098014</v>
      </c>
      <c r="AJ30" s="232">
        <v>3232.6233671</v>
      </c>
      <c r="AK30" s="232">
        <v>3240.9985416</v>
      </c>
      <c r="AL30" s="232">
        <v>3252.2095346999999</v>
      </c>
      <c r="AM30" s="232">
        <v>3239.6893338999998</v>
      </c>
      <c r="AN30" s="232">
        <v>3276.4972237000002</v>
      </c>
      <c r="AO30" s="232">
        <v>3336.0661915999999</v>
      </c>
      <c r="AP30" s="232">
        <v>3505.0772382</v>
      </c>
      <c r="AQ30" s="232">
        <v>3545.1576117</v>
      </c>
      <c r="AR30" s="232">
        <v>3542.9883126999998</v>
      </c>
      <c r="AS30" s="232">
        <v>3429.5065967999999</v>
      </c>
      <c r="AT30" s="232">
        <v>3394.6350114000002</v>
      </c>
      <c r="AU30" s="232">
        <v>3369.3108120000002</v>
      </c>
      <c r="AV30" s="232">
        <v>3300.9103234999998</v>
      </c>
      <c r="AW30" s="232">
        <v>3334.1486524000002</v>
      </c>
      <c r="AX30" s="232">
        <v>3416.4021235999999</v>
      </c>
      <c r="AY30" s="232">
        <v>3713.9252763999998</v>
      </c>
      <c r="AZ30" s="232">
        <v>3769.5181278999999</v>
      </c>
      <c r="BA30" s="232">
        <v>3749.4352173000002</v>
      </c>
      <c r="BB30" s="232">
        <v>3511.8956637000001</v>
      </c>
      <c r="BC30" s="232">
        <v>3446.7968897999999</v>
      </c>
      <c r="BD30" s="232">
        <v>3412.3580143999998</v>
      </c>
      <c r="BE30" s="232">
        <v>3455.6037058000002</v>
      </c>
      <c r="BF30" s="232">
        <v>3447.2161267000001</v>
      </c>
      <c r="BG30" s="232">
        <v>3434.2199452999998</v>
      </c>
      <c r="BH30" s="232">
        <v>3403.7061063000001</v>
      </c>
      <c r="BI30" s="305">
        <v>3391.1750000000002</v>
      </c>
      <c r="BJ30" s="305">
        <v>3383.7159999999999</v>
      </c>
      <c r="BK30" s="305">
        <v>3382.0120000000002</v>
      </c>
      <c r="BL30" s="305">
        <v>3384.1889999999999</v>
      </c>
      <c r="BM30" s="305">
        <v>3390.9279999999999</v>
      </c>
      <c r="BN30" s="305">
        <v>3407.9850000000001</v>
      </c>
      <c r="BO30" s="305">
        <v>3419.53</v>
      </c>
      <c r="BP30" s="305">
        <v>3431.3209999999999</v>
      </c>
      <c r="BQ30" s="305">
        <v>3445.451</v>
      </c>
      <c r="BR30" s="305">
        <v>3456.1619999999998</v>
      </c>
      <c r="BS30" s="305">
        <v>3465.5479999999998</v>
      </c>
      <c r="BT30" s="305">
        <v>3471.5659999999998</v>
      </c>
      <c r="BU30" s="305">
        <v>3479.8330000000001</v>
      </c>
      <c r="BV30" s="305">
        <v>3488.308</v>
      </c>
    </row>
    <row r="31" spans="1:74" ht="11.15" customHeight="1" x14ac:dyDescent="0.25">
      <c r="A31" s="148" t="s">
        <v>712</v>
      </c>
      <c r="B31" s="204" t="s">
        <v>439</v>
      </c>
      <c r="C31" s="232">
        <v>853.09838559000002</v>
      </c>
      <c r="D31" s="232">
        <v>855.26935645000003</v>
      </c>
      <c r="E31" s="232">
        <v>857.45737770000005</v>
      </c>
      <c r="F31" s="232">
        <v>859.88777891999996</v>
      </c>
      <c r="G31" s="232">
        <v>861.94090375999997</v>
      </c>
      <c r="H31" s="232">
        <v>863.84208179999996</v>
      </c>
      <c r="I31" s="232">
        <v>865.47966856000005</v>
      </c>
      <c r="J31" s="232">
        <v>867.16068637000001</v>
      </c>
      <c r="K31" s="232">
        <v>868.77349074000006</v>
      </c>
      <c r="L31" s="232">
        <v>870.86946227999999</v>
      </c>
      <c r="M31" s="232">
        <v>871.93230432999997</v>
      </c>
      <c r="N31" s="232">
        <v>872.51339748999999</v>
      </c>
      <c r="O31" s="232">
        <v>871.60292069000002</v>
      </c>
      <c r="P31" s="232">
        <v>871.97788188000004</v>
      </c>
      <c r="Q31" s="232">
        <v>872.62845999000001</v>
      </c>
      <c r="R31" s="232">
        <v>873.42862319999995</v>
      </c>
      <c r="S31" s="232">
        <v>874.72495902000003</v>
      </c>
      <c r="T31" s="232">
        <v>876.39143563000005</v>
      </c>
      <c r="U31" s="232">
        <v>879.05548018000002</v>
      </c>
      <c r="V31" s="232">
        <v>880.99166797999999</v>
      </c>
      <c r="W31" s="232">
        <v>882.82742618999998</v>
      </c>
      <c r="X31" s="232">
        <v>883.31236931000001</v>
      </c>
      <c r="Y31" s="232">
        <v>885.88505746999999</v>
      </c>
      <c r="Z31" s="232">
        <v>889.29510517999995</v>
      </c>
      <c r="AA31" s="232">
        <v>896.57347888000004</v>
      </c>
      <c r="AB31" s="232">
        <v>899.38502083000003</v>
      </c>
      <c r="AC31" s="232">
        <v>900.76069747999998</v>
      </c>
      <c r="AD31" s="232">
        <v>898.05462900999999</v>
      </c>
      <c r="AE31" s="232">
        <v>898.54298491999998</v>
      </c>
      <c r="AF31" s="232">
        <v>899.57988540999997</v>
      </c>
      <c r="AG31" s="232">
        <v>901.88088068000002</v>
      </c>
      <c r="AH31" s="232">
        <v>903.47820763000004</v>
      </c>
      <c r="AI31" s="232">
        <v>905.08741648</v>
      </c>
      <c r="AJ31" s="232">
        <v>906.29287577000002</v>
      </c>
      <c r="AK31" s="232">
        <v>908.23757202000002</v>
      </c>
      <c r="AL31" s="232">
        <v>910.50587375999999</v>
      </c>
      <c r="AM31" s="232">
        <v>901.62975483000002</v>
      </c>
      <c r="AN31" s="232">
        <v>913.14628719999996</v>
      </c>
      <c r="AO31" s="232">
        <v>933.58744467999998</v>
      </c>
      <c r="AP31" s="232">
        <v>997.16319809000004</v>
      </c>
      <c r="AQ31" s="232">
        <v>1009.7961277000001</v>
      </c>
      <c r="AR31" s="232">
        <v>1005.6962044000001</v>
      </c>
      <c r="AS31" s="232">
        <v>954.93264078000004</v>
      </c>
      <c r="AT31" s="232">
        <v>939.81510193999998</v>
      </c>
      <c r="AU31" s="232">
        <v>930.41280056999994</v>
      </c>
      <c r="AV31" s="232">
        <v>913.50411751000001</v>
      </c>
      <c r="AW31" s="232">
        <v>925.44850547999999</v>
      </c>
      <c r="AX31" s="232">
        <v>953.02434530999994</v>
      </c>
      <c r="AY31" s="232">
        <v>1051.0832548000001</v>
      </c>
      <c r="AZ31" s="232">
        <v>1068.783285</v>
      </c>
      <c r="BA31" s="232">
        <v>1060.9760537</v>
      </c>
      <c r="BB31" s="232">
        <v>979.41546985000002</v>
      </c>
      <c r="BC31" s="232">
        <v>956.77828391000003</v>
      </c>
      <c r="BD31" s="232">
        <v>944.81840479000005</v>
      </c>
      <c r="BE31" s="232">
        <v>959.53863046000004</v>
      </c>
      <c r="BF31" s="232">
        <v>956.93126653000002</v>
      </c>
      <c r="BG31" s="232">
        <v>952.99911096000005</v>
      </c>
      <c r="BH31" s="232">
        <v>944.25986004000004</v>
      </c>
      <c r="BI31" s="305">
        <v>940.28980000000001</v>
      </c>
      <c r="BJ31" s="305">
        <v>937.60680000000002</v>
      </c>
      <c r="BK31" s="305">
        <v>936.16369999999995</v>
      </c>
      <c r="BL31" s="305">
        <v>936.08969999999999</v>
      </c>
      <c r="BM31" s="305">
        <v>937.33780000000002</v>
      </c>
      <c r="BN31" s="305">
        <v>941.60839999999996</v>
      </c>
      <c r="BO31" s="305">
        <v>944.22559999999999</v>
      </c>
      <c r="BP31" s="305">
        <v>946.88969999999995</v>
      </c>
      <c r="BQ31" s="305">
        <v>950.09370000000001</v>
      </c>
      <c r="BR31" s="305">
        <v>952.4819</v>
      </c>
      <c r="BS31" s="305">
        <v>954.54719999999998</v>
      </c>
      <c r="BT31" s="305">
        <v>955.80079999999998</v>
      </c>
      <c r="BU31" s="305">
        <v>957.58720000000005</v>
      </c>
      <c r="BV31" s="305">
        <v>959.41750000000002</v>
      </c>
    </row>
    <row r="32" spans="1:74" ht="11.15" customHeight="1" x14ac:dyDescent="0.25">
      <c r="A32" s="148" t="s">
        <v>713</v>
      </c>
      <c r="B32" s="204" t="s">
        <v>440</v>
      </c>
      <c r="C32" s="232">
        <v>1864.2037803999999</v>
      </c>
      <c r="D32" s="232">
        <v>1873.1543168999999</v>
      </c>
      <c r="E32" s="232">
        <v>1881.5322252000001</v>
      </c>
      <c r="F32" s="232">
        <v>1888.4537109</v>
      </c>
      <c r="G32" s="232">
        <v>1896.3492088</v>
      </c>
      <c r="H32" s="232">
        <v>1904.3349246</v>
      </c>
      <c r="I32" s="232">
        <v>1912.9513287</v>
      </c>
      <c r="J32" s="232">
        <v>1920.712127</v>
      </c>
      <c r="K32" s="232">
        <v>1928.15779</v>
      </c>
      <c r="L32" s="232">
        <v>1934.3359147000001</v>
      </c>
      <c r="M32" s="232">
        <v>1941.8656096</v>
      </c>
      <c r="N32" s="232">
        <v>1949.7944716</v>
      </c>
      <c r="O32" s="232">
        <v>1960.6808160999999</v>
      </c>
      <c r="P32" s="232">
        <v>1967.4892757</v>
      </c>
      <c r="Q32" s="232">
        <v>1972.7781657999999</v>
      </c>
      <c r="R32" s="232">
        <v>1973.0319529999999</v>
      </c>
      <c r="S32" s="232">
        <v>1977.9183542000001</v>
      </c>
      <c r="T32" s="232">
        <v>1983.9218361999999</v>
      </c>
      <c r="U32" s="232">
        <v>1993.8909372000001</v>
      </c>
      <c r="V32" s="232">
        <v>1999.9921766</v>
      </c>
      <c r="W32" s="232">
        <v>2005.0740926999999</v>
      </c>
      <c r="X32" s="232">
        <v>2005.8723210999999</v>
      </c>
      <c r="Y32" s="232">
        <v>2011.3638641</v>
      </c>
      <c r="Z32" s="232">
        <v>2018.2843571000001</v>
      </c>
      <c r="AA32" s="232">
        <v>2032.9095007999999</v>
      </c>
      <c r="AB32" s="232">
        <v>2037.9811187</v>
      </c>
      <c r="AC32" s="232">
        <v>2039.7749111999999</v>
      </c>
      <c r="AD32" s="232">
        <v>2032.1731826</v>
      </c>
      <c r="AE32" s="232">
        <v>2031.9995965999999</v>
      </c>
      <c r="AF32" s="232">
        <v>2033.1364573999999</v>
      </c>
      <c r="AG32" s="232">
        <v>2036.8312209000001</v>
      </c>
      <c r="AH32" s="232">
        <v>2039.6533830000001</v>
      </c>
      <c r="AI32" s="232">
        <v>2042.8503999</v>
      </c>
      <c r="AJ32" s="232">
        <v>2048.1257255</v>
      </c>
      <c r="AK32" s="232">
        <v>2050.7948612</v>
      </c>
      <c r="AL32" s="232">
        <v>2052.5612608000001</v>
      </c>
      <c r="AM32" s="232">
        <v>2030.8498133999999</v>
      </c>
      <c r="AN32" s="232">
        <v>2047.7420746</v>
      </c>
      <c r="AO32" s="232">
        <v>2080.6629333000001</v>
      </c>
      <c r="AP32" s="232">
        <v>2184.3157931999999</v>
      </c>
      <c r="AQ32" s="232">
        <v>2208.266294</v>
      </c>
      <c r="AR32" s="232">
        <v>2207.2178395999999</v>
      </c>
      <c r="AS32" s="232">
        <v>2140.497891</v>
      </c>
      <c r="AT32" s="232">
        <v>2119.9559300999999</v>
      </c>
      <c r="AU32" s="232">
        <v>2104.9194179000001</v>
      </c>
      <c r="AV32" s="232">
        <v>2061.4377595999999</v>
      </c>
      <c r="AW32" s="232">
        <v>2082.8750912</v>
      </c>
      <c r="AX32" s="232">
        <v>2135.2808175999999</v>
      </c>
      <c r="AY32" s="232">
        <v>2323.6092423</v>
      </c>
      <c r="AZ32" s="232">
        <v>2359.2360312000001</v>
      </c>
      <c r="BA32" s="232">
        <v>2347.1154873999999</v>
      </c>
      <c r="BB32" s="232">
        <v>2200.0006042</v>
      </c>
      <c r="BC32" s="232">
        <v>2157.8206507</v>
      </c>
      <c r="BD32" s="232">
        <v>2133.3286197000002</v>
      </c>
      <c r="BE32" s="232">
        <v>2150.6042871</v>
      </c>
      <c r="BF32" s="232">
        <v>2143.4282698000002</v>
      </c>
      <c r="BG32" s="232">
        <v>2135.8803437000001</v>
      </c>
      <c r="BH32" s="232">
        <v>2123.6192224000001</v>
      </c>
      <c r="BI32" s="305">
        <v>2118.5830000000001</v>
      </c>
      <c r="BJ32" s="305">
        <v>2116.4319999999998</v>
      </c>
      <c r="BK32" s="305">
        <v>2117.4760000000001</v>
      </c>
      <c r="BL32" s="305">
        <v>2120.8589999999999</v>
      </c>
      <c r="BM32" s="305">
        <v>2126.89</v>
      </c>
      <c r="BN32" s="305">
        <v>2138.971</v>
      </c>
      <c r="BO32" s="305">
        <v>2147.7530000000002</v>
      </c>
      <c r="BP32" s="305">
        <v>2156.636</v>
      </c>
      <c r="BQ32" s="305">
        <v>2167.0479999999998</v>
      </c>
      <c r="BR32" s="305">
        <v>2175.06</v>
      </c>
      <c r="BS32" s="305">
        <v>2182.1019999999999</v>
      </c>
      <c r="BT32" s="305">
        <v>2186.6390000000001</v>
      </c>
      <c r="BU32" s="305">
        <v>2192.8879999999999</v>
      </c>
      <c r="BV32" s="305">
        <v>2199.317</v>
      </c>
    </row>
    <row r="33" spans="1:74" s="160" customFormat="1" ht="11.15" customHeight="1" x14ac:dyDescent="0.25">
      <c r="A33" s="148" t="s">
        <v>714</v>
      </c>
      <c r="B33" s="204" t="s">
        <v>441</v>
      </c>
      <c r="C33" s="232">
        <v>1077.8075535999999</v>
      </c>
      <c r="D33" s="232">
        <v>1083.0726525</v>
      </c>
      <c r="E33" s="232">
        <v>1087.6078004999999</v>
      </c>
      <c r="F33" s="232">
        <v>1090.7334063000001</v>
      </c>
      <c r="G33" s="232">
        <v>1094.3183457</v>
      </c>
      <c r="H33" s="232">
        <v>1097.6830273999999</v>
      </c>
      <c r="I33" s="232">
        <v>1100.3838238000001</v>
      </c>
      <c r="J33" s="232">
        <v>1103.640711</v>
      </c>
      <c r="K33" s="232">
        <v>1107.0100614</v>
      </c>
      <c r="L33" s="232">
        <v>1109.3916308</v>
      </c>
      <c r="M33" s="232">
        <v>1113.8110905999999</v>
      </c>
      <c r="N33" s="232">
        <v>1119.1681966000001</v>
      </c>
      <c r="O33" s="232">
        <v>1128.6221198999999</v>
      </c>
      <c r="P33" s="232">
        <v>1133.4851403</v>
      </c>
      <c r="Q33" s="232">
        <v>1136.9164287999999</v>
      </c>
      <c r="R33" s="232">
        <v>1136.2160401000001</v>
      </c>
      <c r="S33" s="232">
        <v>1138.8088236999999</v>
      </c>
      <c r="T33" s="232">
        <v>1141.9948343999999</v>
      </c>
      <c r="U33" s="232">
        <v>1147.4152807</v>
      </c>
      <c r="V33" s="232">
        <v>1150.5568389</v>
      </c>
      <c r="W33" s="232">
        <v>1153.0607176000001</v>
      </c>
      <c r="X33" s="232">
        <v>1150.3246706</v>
      </c>
      <c r="Y33" s="232">
        <v>1155.0048750999999</v>
      </c>
      <c r="Z33" s="232">
        <v>1162.4990848</v>
      </c>
      <c r="AA33" s="232">
        <v>1181.3357917999999</v>
      </c>
      <c r="AB33" s="232">
        <v>1188.0616431000001</v>
      </c>
      <c r="AC33" s="232">
        <v>1191.2051305</v>
      </c>
      <c r="AD33" s="232">
        <v>1185.3912158000001</v>
      </c>
      <c r="AE33" s="232">
        <v>1185.4012545999999</v>
      </c>
      <c r="AF33" s="232">
        <v>1185.8602083999999</v>
      </c>
      <c r="AG33" s="232">
        <v>1186.7871419000001</v>
      </c>
      <c r="AH33" s="232">
        <v>1188.1296272</v>
      </c>
      <c r="AI33" s="232">
        <v>1189.9067290999999</v>
      </c>
      <c r="AJ33" s="232">
        <v>1189.6980515</v>
      </c>
      <c r="AK33" s="232">
        <v>1194.1596835</v>
      </c>
      <c r="AL33" s="232">
        <v>1200.8712290999999</v>
      </c>
      <c r="AM33" s="232">
        <v>1201.9622211000001</v>
      </c>
      <c r="AN33" s="232">
        <v>1219.0764443999999</v>
      </c>
      <c r="AO33" s="232">
        <v>1244.3434317000001</v>
      </c>
      <c r="AP33" s="232">
        <v>1312.4962352</v>
      </c>
      <c r="AQ33" s="232">
        <v>1328.0189614999999</v>
      </c>
      <c r="AR33" s="232">
        <v>1325.6446627</v>
      </c>
      <c r="AS33" s="232">
        <v>1274.3428805999999</v>
      </c>
      <c r="AT33" s="232">
        <v>1259.4473753</v>
      </c>
      <c r="AU33" s="232">
        <v>1249.9276886</v>
      </c>
      <c r="AV33" s="232">
        <v>1230.394403</v>
      </c>
      <c r="AW33" s="232">
        <v>1243.1684164000001</v>
      </c>
      <c r="AX33" s="232">
        <v>1272.8603115999999</v>
      </c>
      <c r="AY33" s="232">
        <v>1379.3092595999999</v>
      </c>
      <c r="AZ33" s="232">
        <v>1397.9575396</v>
      </c>
      <c r="BA33" s="232">
        <v>1388.6443228999999</v>
      </c>
      <c r="BB33" s="232">
        <v>1298.4899664</v>
      </c>
      <c r="BC33" s="232">
        <v>1272.9134885999999</v>
      </c>
      <c r="BD33" s="232">
        <v>1259.0352464</v>
      </c>
      <c r="BE33" s="232">
        <v>1274.2331133</v>
      </c>
      <c r="BF33" s="232">
        <v>1270.7179371</v>
      </c>
      <c r="BG33" s="232">
        <v>1265.8675914</v>
      </c>
      <c r="BH33" s="232">
        <v>1255.3526592999999</v>
      </c>
      <c r="BI33" s="305">
        <v>1251.079</v>
      </c>
      <c r="BJ33" s="305">
        <v>1248.7170000000001</v>
      </c>
      <c r="BK33" s="305">
        <v>1248.6010000000001</v>
      </c>
      <c r="BL33" s="305">
        <v>1249.8130000000001</v>
      </c>
      <c r="BM33" s="305">
        <v>1252.6869999999999</v>
      </c>
      <c r="BN33" s="305">
        <v>1259.4929999999999</v>
      </c>
      <c r="BO33" s="305">
        <v>1263.9880000000001</v>
      </c>
      <c r="BP33" s="305">
        <v>1268.443</v>
      </c>
      <c r="BQ33" s="305">
        <v>1273.432</v>
      </c>
      <c r="BR33" s="305">
        <v>1277.374</v>
      </c>
      <c r="BS33" s="305">
        <v>1280.8440000000001</v>
      </c>
      <c r="BT33" s="305">
        <v>1283.1220000000001</v>
      </c>
      <c r="BU33" s="305">
        <v>1286.1890000000001</v>
      </c>
      <c r="BV33" s="305">
        <v>1289.326</v>
      </c>
    </row>
    <row r="34" spans="1:74" s="160" customFormat="1" ht="11.15" customHeight="1" x14ac:dyDescent="0.25">
      <c r="A34" s="148" t="s">
        <v>715</v>
      </c>
      <c r="B34" s="204" t="s">
        <v>442</v>
      </c>
      <c r="C34" s="232">
        <v>2534.3606183000002</v>
      </c>
      <c r="D34" s="232">
        <v>2541.1957379</v>
      </c>
      <c r="E34" s="232">
        <v>2545.9905987000002</v>
      </c>
      <c r="F34" s="232">
        <v>2545.9366946999999</v>
      </c>
      <c r="G34" s="232">
        <v>2548.7574171000001</v>
      </c>
      <c r="H34" s="232">
        <v>2551.6442600999999</v>
      </c>
      <c r="I34" s="232">
        <v>2554.0090052999999</v>
      </c>
      <c r="J34" s="232">
        <v>2557.4692531999999</v>
      </c>
      <c r="K34" s="232">
        <v>2561.4367852</v>
      </c>
      <c r="L34" s="232">
        <v>2565.1975087000001</v>
      </c>
      <c r="M34" s="232">
        <v>2570.7151789999998</v>
      </c>
      <c r="N34" s="232">
        <v>2577.2757032999998</v>
      </c>
      <c r="O34" s="232">
        <v>2587.3461997999998</v>
      </c>
      <c r="P34" s="232">
        <v>2594.1420935000001</v>
      </c>
      <c r="Q34" s="232">
        <v>2600.1305025000001</v>
      </c>
      <c r="R34" s="232">
        <v>2603.0746101</v>
      </c>
      <c r="S34" s="232">
        <v>2609.1256622999999</v>
      </c>
      <c r="T34" s="232">
        <v>2616.0468424999999</v>
      </c>
      <c r="U34" s="232">
        <v>2626.8855085</v>
      </c>
      <c r="V34" s="232">
        <v>2633.261426</v>
      </c>
      <c r="W34" s="232">
        <v>2638.2219530000002</v>
      </c>
      <c r="X34" s="232">
        <v>2634.3437527999999</v>
      </c>
      <c r="Y34" s="232">
        <v>2642.0410012000002</v>
      </c>
      <c r="Z34" s="232">
        <v>2653.8903614000001</v>
      </c>
      <c r="AA34" s="232">
        <v>2682.4362031999999</v>
      </c>
      <c r="AB34" s="232">
        <v>2693.1815099999999</v>
      </c>
      <c r="AC34" s="232">
        <v>2698.6706514000002</v>
      </c>
      <c r="AD34" s="232">
        <v>2690.7678896000002</v>
      </c>
      <c r="AE34" s="232">
        <v>2691.8465034999999</v>
      </c>
      <c r="AF34" s="232">
        <v>2693.7707555000002</v>
      </c>
      <c r="AG34" s="232">
        <v>2696.2691426000001</v>
      </c>
      <c r="AH34" s="232">
        <v>2700.0882975</v>
      </c>
      <c r="AI34" s="232">
        <v>2704.9567175000002</v>
      </c>
      <c r="AJ34" s="232">
        <v>2708.0165047</v>
      </c>
      <c r="AK34" s="232">
        <v>2717.1268783</v>
      </c>
      <c r="AL34" s="232">
        <v>2729.4299403</v>
      </c>
      <c r="AM34" s="232">
        <v>2726.9051509000001</v>
      </c>
      <c r="AN34" s="232">
        <v>2759.1089947</v>
      </c>
      <c r="AO34" s="232">
        <v>2808.0209319000001</v>
      </c>
      <c r="AP34" s="232">
        <v>2926.0666879999999</v>
      </c>
      <c r="AQ34" s="232">
        <v>2969.0755178999998</v>
      </c>
      <c r="AR34" s="232">
        <v>2989.4731470000002</v>
      </c>
      <c r="AS34" s="232">
        <v>2967.7894078999998</v>
      </c>
      <c r="AT34" s="232">
        <v>2957.5672611</v>
      </c>
      <c r="AU34" s="232">
        <v>2939.3365392000001</v>
      </c>
      <c r="AV34" s="232">
        <v>2851.3649163</v>
      </c>
      <c r="AW34" s="232">
        <v>2863.4162882999999</v>
      </c>
      <c r="AX34" s="232">
        <v>2913.7583295999998</v>
      </c>
      <c r="AY34" s="232">
        <v>3120.6147341000001</v>
      </c>
      <c r="AZ34" s="232">
        <v>3158.870343</v>
      </c>
      <c r="BA34" s="232">
        <v>3146.7488503999998</v>
      </c>
      <c r="BB34" s="232">
        <v>2993.3004031999999</v>
      </c>
      <c r="BC34" s="232">
        <v>2948.6370975</v>
      </c>
      <c r="BD34" s="232">
        <v>2921.8090802000002</v>
      </c>
      <c r="BE34" s="232">
        <v>2940.9649278000002</v>
      </c>
      <c r="BF34" s="232">
        <v>2928.6960546999999</v>
      </c>
      <c r="BG34" s="232">
        <v>2913.1510374999998</v>
      </c>
      <c r="BH34" s="232">
        <v>2882.8372408999999</v>
      </c>
      <c r="BI34" s="305">
        <v>2869.3589999999999</v>
      </c>
      <c r="BJ34" s="305">
        <v>2861.2249999999999</v>
      </c>
      <c r="BK34" s="305">
        <v>2860.0439999999999</v>
      </c>
      <c r="BL34" s="305">
        <v>2861.3879999999999</v>
      </c>
      <c r="BM34" s="305">
        <v>2866.8690000000001</v>
      </c>
      <c r="BN34" s="305">
        <v>2882.1959999999999</v>
      </c>
      <c r="BO34" s="305">
        <v>2891.6660000000002</v>
      </c>
      <c r="BP34" s="305">
        <v>2900.989</v>
      </c>
      <c r="BQ34" s="305">
        <v>2911.0819999999999</v>
      </c>
      <c r="BR34" s="305">
        <v>2919.424</v>
      </c>
      <c r="BS34" s="305">
        <v>2926.9319999999998</v>
      </c>
      <c r="BT34" s="305">
        <v>2932.4369999999999</v>
      </c>
      <c r="BU34" s="305">
        <v>2939.152</v>
      </c>
      <c r="BV34" s="305">
        <v>2945.9090000000001</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318"/>
      <c r="BJ35" s="318"/>
      <c r="BK35" s="318"/>
      <c r="BL35" s="318"/>
      <c r="BM35" s="318"/>
      <c r="BN35" s="318"/>
      <c r="BO35" s="318"/>
      <c r="BP35" s="318"/>
      <c r="BQ35" s="318"/>
      <c r="BR35" s="318"/>
      <c r="BS35" s="318"/>
      <c r="BT35" s="318"/>
      <c r="BU35" s="318"/>
      <c r="BV35" s="318"/>
    </row>
    <row r="36" spans="1:74" s="160" customFormat="1" ht="11.15" customHeight="1" x14ac:dyDescent="0.25">
      <c r="A36" s="148" t="s">
        <v>716</v>
      </c>
      <c r="B36" s="204" t="s">
        <v>435</v>
      </c>
      <c r="C36" s="232">
        <v>5925.1052870000003</v>
      </c>
      <c r="D36" s="232">
        <v>5926.5805944000003</v>
      </c>
      <c r="E36" s="232">
        <v>5929.3497681999997</v>
      </c>
      <c r="F36" s="232">
        <v>5933.8825539999998</v>
      </c>
      <c r="G36" s="232">
        <v>5939.5683965999997</v>
      </c>
      <c r="H36" s="232">
        <v>5945.5266653999997</v>
      </c>
      <c r="I36" s="232">
        <v>5951.0658910000002</v>
      </c>
      <c r="J36" s="232">
        <v>5956.2512476000002</v>
      </c>
      <c r="K36" s="232">
        <v>5961.3370705999996</v>
      </c>
      <c r="L36" s="232">
        <v>5966.5272561000002</v>
      </c>
      <c r="M36" s="232">
        <v>5971.8239432</v>
      </c>
      <c r="N36" s="232">
        <v>5977.1788319999996</v>
      </c>
      <c r="O36" s="232">
        <v>5982.5044969999999</v>
      </c>
      <c r="P36" s="232">
        <v>5987.5570103</v>
      </c>
      <c r="Q36" s="232">
        <v>5992.0533187000001</v>
      </c>
      <c r="R36" s="232">
        <v>5995.7990298000004</v>
      </c>
      <c r="S36" s="232">
        <v>5998.9543952000004</v>
      </c>
      <c r="T36" s="232">
        <v>6001.7683274999999</v>
      </c>
      <c r="U36" s="232">
        <v>6004.4564739999996</v>
      </c>
      <c r="V36" s="232">
        <v>6007.1014217000002</v>
      </c>
      <c r="W36" s="232">
        <v>6009.7524925999996</v>
      </c>
      <c r="X36" s="232">
        <v>6012.4408739999999</v>
      </c>
      <c r="Y36" s="232">
        <v>6015.1252151999997</v>
      </c>
      <c r="Z36" s="232">
        <v>6017.7460306000003</v>
      </c>
      <c r="AA36" s="232">
        <v>6020.3112088999997</v>
      </c>
      <c r="AB36" s="232">
        <v>6023.0981336000004</v>
      </c>
      <c r="AC36" s="232">
        <v>6026.4515622999998</v>
      </c>
      <c r="AD36" s="232">
        <v>6030.5684740999995</v>
      </c>
      <c r="AE36" s="232">
        <v>6035.0547352000003</v>
      </c>
      <c r="AF36" s="232">
        <v>6039.3684332000003</v>
      </c>
      <c r="AG36" s="232">
        <v>6043.1486641000001</v>
      </c>
      <c r="AH36" s="232">
        <v>6046.7585569000003</v>
      </c>
      <c r="AI36" s="232">
        <v>6050.7422487000003</v>
      </c>
      <c r="AJ36" s="232">
        <v>6054.9935230999999</v>
      </c>
      <c r="AK36" s="232">
        <v>6056.8047489999999</v>
      </c>
      <c r="AL36" s="232">
        <v>6052.8179418999998</v>
      </c>
      <c r="AM36" s="232">
        <v>6041.3602055000001</v>
      </c>
      <c r="AN36" s="232">
        <v>6027.4989963999997</v>
      </c>
      <c r="AO36" s="232">
        <v>6017.9868595999997</v>
      </c>
      <c r="AP36" s="232">
        <v>6017.6487685000002</v>
      </c>
      <c r="AQ36" s="232">
        <v>6023.5994100999997</v>
      </c>
      <c r="AR36" s="232">
        <v>6031.0259001000004</v>
      </c>
      <c r="AS36" s="232">
        <v>6036.1184872000003</v>
      </c>
      <c r="AT36" s="232">
        <v>6039.0799526000001</v>
      </c>
      <c r="AU36" s="232">
        <v>6041.1162111000003</v>
      </c>
      <c r="AV36" s="232">
        <v>6043.2415518999996</v>
      </c>
      <c r="AW36" s="232">
        <v>6045.7037641999996</v>
      </c>
      <c r="AX36" s="232">
        <v>6048.5590117000002</v>
      </c>
      <c r="AY36" s="232">
        <v>6051.7659815999996</v>
      </c>
      <c r="AZ36" s="232">
        <v>6054.8934546999999</v>
      </c>
      <c r="BA36" s="232">
        <v>6057.4127350999997</v>
      </c>
      <c r="BB36" s="232">
        <v>6058.8657114999996</v>
      </c>
      <c r="BC36" s="232">
        <v>6059.0766101999998</v>
      </c>
      <c r="BD36" s="232">
        <v>6057.9402419999997</v>
      </c>
      <c r="BE36" s="232">
        <v>6055.6081003999998</v>
      </c>
      <c r="BF36" s="232">
        <v>6053.258409</v>
      </c>
      <c r="BG36" s="232">
        <v>6052.3260741000004</v>
      </c>
      <c r="BH36" s="232">
        <v>6053.8157309999997</v>
      </c>
      <c r="BI36" s="305">
        <v>6057.0110000000004</v>
      </c>
      <c r="BJ36" s="305">
        <v>6060.7650000000003</v>
      </c>
      <c r="BK36" s="305">
        <v>6064.1679999999997</v>
      </c>
      <c r="BL36" s="305">
        <v>6067.2569999999996</v>
      </c>
      <c r="BM36" s="305">
        <v>6070.3050000000003</v>
      </c>
      <c r="BN36" s="305">
        <v>6073.5569999999998</v>
      </c>
      <c r="BO36" s="305">
        <v>6077.1369999999997</v>
      </c>
      <c r="BP36" s="305">
        <v>6081.1390000000001</v>
      </c>
      <c r="BQ36" s="305">
        <v>6085.5959999999995</v>
      </c>
      <c r="BR36" s="305">
        <v>6090.2910000000002</v>
      </c>
      <c r="BS36" s="305">
        <v>6094.9480000000003</v>
      </c>
      <c r="BT36" s="305">
        <v>6099.3530000000001</v>
      </c>
      <c r="BU36" s="305">
        <v>6103.5550000000003</v>
      </c>
      <c r="BV36" s="305">
        <v>6107.6679999999997</v>
      </c>
    </row>
    <row r="37" spans="1:74" s="160" customFormat="1" ht="11.15" customHeight="1" x14ac:dyDescent="0.25">
      <c r="A37" s="148" t="s">
        <v>717</v>
      </c>
      <c r="B37" s="204" t="s">
        <v>468</v>
      </c>
      <c r="C37" s="232">
        <v>16054.217581999999</v>
      </c>
      <c r="D37" s="232">
        <v>16063.626597</v>
      </c>
      <c r="E37" s="232">
        <v>16077.250545999999</v>
      </c>
      <c r="F37" s="232">
        <v>16096.200967000001</v>
      </c>
      <c r="G37" s="232">
        <v>16117.563629</v>
      </c>
      <c r="H37" s="232">
        <v>16137.417862</v>
      </c>
      <c r="I37" s="232">
        <v>16152.874383</v>
      </c>
      <c r="J37" s="232">
        <v>16165.169474</v>
      </c>
      <c r="K37" s="232">
        <v>16176.570803000001</v>
      </c>
      <c r="L37" s="232">
        <v>16188.888349999999</v>
      </c>
      <c r="M37" s="232">
        <v>16202.10133</v>
      </c>
      <c r="N37" s="232">
        <v>16215.731268</v>
      </c>
      <c r="O37" s="232">
        <v>16229.219724</v>
      </c>
      <c r="P37" s="232">
        <v>16241.688399999999</v>
      </c>
      <c r="Q37" s="232">
        <v>16252.179034999999</v>
      </c>
      <c r="R37" s="232">
        <v>16260.191154</v>
      </c>
      <c r="S37" s="232">
        <v>16267.055431999999</v>
      </c>
      <c r="T37" s="232">
        <v>16274.560334</v>
      </c>
      <c r="U37" s="232">
        <v>16284.031976</v>
      </c>
      <c r="V37" s="232">
        <v>16294.947087</v>
      </c>
      <c r="W37" s="232">
        <v>16306.320049</v>
      </c>
      <c r="X37" s="232">
        <v>16317.341523999999</v>
      </c>
      <c r="Y37" s="232">
        <v>16327.907297</v>
      </c>
      <c r="Z37" s="232">
        <v>16338.089431</v>
      </c>
      <c r="AA37" s="232">
        <v>16348.134801</v>
      </c>
      <c r="AB37" s="232">
        <v>16358.989521</v>
      </c>
      <c r="AC37" s="232">
        <v>16371.774514000001</v>
      </c>
      <c r="AD37" s="232">
        <v>16387.017003000001</v>
      </c>
      <c r="AE37" s="232">
        <v>16402.869404000001</v>
      </c>
      <c r="AF37" s="232">
        <v>16416.890432</v>
      </c>
      <c r="AG37" s="232">
        <v>16427.459493999999</v>
      </c>
      <c r="AH37" s="232">
        <v>16436.23877</v>
      </c>
      <c r="AI37" s="232">
        <v>16445.711133000001</v>
      </c>
      <c r="AJ37" s="232">
        <v>16456.343889</v>
      </c>
      <c r="AK37" s="232">
        <v>16460.542079999999</v>
      </c>
      <c r="AL37" s="232">
        <v>16448.695178999998</v>
      </c>
      <c r="AM37" s="232">
        <v>16415.920679999999</v>
      </c>
      <c r="AN37" s="232">
        <v>16376.248137</v>
      </c>
      <c r="AO37" s="232">
        <v>16348.435125</v>
      </c>
      <c r="AP37" s="232">
        <v>16346.010464000001</v>
      </c>
      <c r="AQ37" s="232">
        <v>16361.587960999999</v>
      </c>
      <c r="AR37" s="232">
        <v>16382.552672</v>
      </c>
      <c r="AS37" s="232">
        <v>16398.817148999999</v>
      </c>
      <c r="AT37" s="232">
        <v>16410.403933000001</v>
      </c>
      <c r="AU37" s="232">
        <v>16419.863062</v>
      </c>
      <c r="AV37" s="232">
        <v>16429.333505999999</v>
      </c>
      <c r="AW37" s="232">
        <v>16439.309958000002</v>
      </c>
      <c r="AX37" s="232">
        <v>16449.876047000002</v>
      </c>
      <c r="AY37" s="232">
        <v>16460.848952</v>
      </c>
      <c r="AZ37" s="232">
        <v>16470.980066</v>
      </c>
      <c r="BA37" s="232">
        <v>16478.754336999998</v>
      </c>
      <c r="BB37" s="232">
        <v>16483.066172999999</v>
      </c>
      <c r="BC37" s="232">
        <v>16484.447820000001</v>
      </c>
      <c r="BD37" s="232">
        <v>16483.840990000001</v>
      </c>
      <c r="BE37" s="232">
        <v>16482.428339999999</v>
      </c>
      <c r="BF37" s="232">
        <v>16482.356330999999</v>
      </c>
      <c r="BG37" s="232">
        <v>16486.012372000001</v>
      </c>
      <c r="BH37" s="232">
        <v>16494.910656</v>
      </c>
      <c r="BI37" s="305">
        <v>16507.07</v>
      </c>
      <c r="BJ37" s="305">
        <v>16519.650000000001</v>
      </c>
      <c r="BK37" s="305">
        <v>16530.490000000002</v>
      </c>
      <c r="BL37" s="305">
        <v>16540.330000000002</v>
      </c>
      <c r="BM37" s="305">
        <v>16550.57</v>
      </c>
      <c r="BN37" s="305">
        <v>16562.27</v>
      </c>
      <c r="BO37" s="305">
        <v>16574.919999999998</v>
      </c>
      <c r="BP37" s="305">
        <v>16587.62</v>
      </c>
      <c r="BQ37" s="305">
        <v>16599.7</v>
      </c>
      <c r="BR37" s="305">
        <v>16611.419999999998</v>
      </c>
      <c r="BS37" s="305">
        <v>16623.25</v>
      </c>
      <c r="BT37" s="305">
        <v>16635.52</v>
      </c>
      <c r="BU37" s="305">
        <v>16648.080000000002</v>
      </c>
      <c r="BV37" s="305">
        <v>16660.62</v>
      </c>
    </row>
    <row r="38" spans="1:74" s="160" customFormat="1" ht="11.15" customHeight="1" x14ac:dyDescent="0.25">
      <c r="A38" s="148" t="s">
        <v>718</v>
      </c>
      <c r="B38" s="204" t="s">
        <v>436</v>
      </c>
      <c r="C38" s="232">
        <v>18817.999168999999</v>
      </c>
      <c r="D38" s="232">
        <v>18819.133769</v>
      </c>
      <c r="E38" s="232">
        <v>18824.438580999999</v>
      </c>
      <c r="F38" s="232">
        <v>18835.396363</v>
      </c>
      <c r="G38" s="232">
        <v>18849.944434000001</v>
      </c>
      <c r="H38" s="232">
        <v>18865.133755999999</v>
      </c>
      <c r="I38" s="232">
        <v>18878.669032999998</v>
      </c>
      <c r="J38" s="232">
        <v>18890.869934999999</v>
      </c>
      <c r="K38" s="232">
        <v>18902.709877000001</v>
      </c>
      <c r="L38" s="232">
        <v>18914.957890000001</v>
      </c>
      <c r="M38" s="232">
        <v>18927.565484999999</v>
      </c>
      <c r="N38" s="232">
        <v>18940.279793000002</v>
      </c>
      <c r="O38" s="232">
        <v>18952.779516999999</v>
      </c>
      <c r="P38" s="232">
        <v>18964.469652</v>
      </c>
      <c r="Q38" s="232">
        <v>18974.686769</v>
      </c>
      <c r="R38" s="232">
        <v>18982.871621999999</v>
      </c>
      <c r="S38" s="232">
        <v>18988.881710000001</v>
      </c>
      <c r="T38" s="232">
        <v>18992.678715999999</v>
      </c>
      <c r="U38" s="232">
        <v>18994.391011</v>
      </c>
      <c r="V38" s="232">
        <v>18994.813715</v>
      </c>
      <c r="W38" s="232">
        <v>18994.908631999999</v>
      </c>
      <c r="X38" s="232">
        <v>18995.428333</v>
      </c>
      <c r="Y38" s="232">
        <v>18996.288446999999</v>
      </c>
      <c r="Z38" s="232">
        <v>18997.195369000001</v>
      </c>
      <c r="AA38" s="232">
        <v>18998.021384</v>
      </c>
      <c r="AB38" s="232">
        <v>18999.302347000001</v>
      </c>
      <c r="AC38" s="232">
        <v>19001.740005</v>
      </c>
      <c r="AD38" s="232">
        <v>19005.907969</v>
      </c>
      <c r="AE38" s="232">
        <v>19011.867305</v>
      </c>
      <c r="AF38" s="232">
        <v>19019.550942000002</v>
      </c>
      <c r="AG38" s="232">
        <v>19028.925846999999</v>
      </c>
      <c r="AH38" s="232">
        <v>19040.095127000001</v>
      </c>
      <c r="AI38" s="232">
        <v>19053.195927000001</v>
      </c>
      <c r="AJ38" s="232">
        <v>19066.548113000001</v>
      </c>
      <c r="AK38" s="232">
        <v>19071.202432999999</v>
      </c>
      <c r="AL38" s="232">
        <v>19056.392361999999</v>
      </c>
      <c r="AM38" s="232">
        <v>19017.030577000001</v>
      </c>
      <c r="AN38" s="232">
        <v>18970.746593</v>
      </c>
      <c r="AO38" s="232">
        <v>18940.849130999999</v>
      </c>
      <c r="AP38" s="232">
        <v>18943.841267</v>
      </c>
      <c r="AQ38" s="232">
        <v>18969.003493</v>
      </c>
      <c r="AR38" s="232">
        <v>18998.810656000001</v>
      </c>
      <c r="AS38" s="232">
        <v>19019.326024000002</v>
      </c>
      <c r="AT38" s="232">
        <v>19030.966550000001</v>
      </c>
      <c r="AU38" s="232">
        <v>19037.737605999999</v>
      </c>
      <c r="AV38" s="232">
        <v>19043.205128000001</v>
      </c>
      <c r="AW38" s="232">
        <v>19049.177294000001</v>
      </c>
      <c r="AX38" s="232">
        <v>19057.022845</v>
      </c>
      <c r="AY38" s="232">
        <v>19067.458431999999</v>
      </c>
      <c r="AZ38" s="232">
        <v>19078.592355000001</v>
      </c>
      <c r="BA38" s="232">
        <v>19087.880823</v>
      </c>
      <c r="BB38" s="232">
        <v>19093.386063000002</v>
      </c>
      <c r="BC38" s="232">
        <v>19095.594372</v>
      </c>
      <c r="BD38" s="232">
        <v>19095.598063000001</v>
      </c>
      <c r="BE38" s="232">
        <v>19094.777923000001</v>
      </c>
      <c r="BF38" s="232">
        <v>19095.668642000001</v>
      </c>
      <c r="BG38" s="232">
        <v>19101.093382999999</v>
      </c>
      <c r="BH38" s="232">
        <v>19112.844352</v>
      </c>
      <c r="BI38" s="305">
        <v>19128.59</v>
      </c>
      <c r="BJ38" s="305">
        <v>19144.97</v>
      </c>
      <c r="BK38" s="305">
        <v>19159.32</v>
      </c>
      <c r="BL38" s="305">
        <v>19171.8</v>
      </c>
      <c r="BM38" s="305">
        <v>19183.28</v>
      </c>
      <c r="BN38" s="305">
        <v>19194.490000000002</v>
      </c>
      <c r="BO38" s="305">
        <v>19205.61</v>
      </c>
      <c r="BP38" s="305">
        <v>19216.689999999999</v>
      </c>
      <c r="BQ38" s="305">
        <v>19227.82</v>
      </c>
      <c r="BR38" s="305">
        <v>19239.150000000001</v>
      </c>
      <c r="BS38" s="305">
        <v>19250.87</v>
      </c>
      <c r="BT38" s="305">
        <v>19263.11</v>
      </c>
      <c r="BU38" s="305">
        <v>19275.77</v>
      </c>
      <c r="BV38" s="305">
        <v>19288.669999999998</v>
      </c>
    </row>
    <row r="39" spans="1:74" s="160" customFormat="1" ht="11.15" customHeight="1" x14ac:dyDescent="0.25">
      <c r="A39" s="148" t="s">
        <v>719</v>
      </c>
      <c r="B39" s="204" t="s">
        <v>437</v>
      </c>
      <c r="C39" s="232">
        <v>8453.1888412999997</v>
      </c>
      <c r="D39" s="232">
        <v>8454.7320997000006</v>
      </c>
      <c r="E39" s="232">
        <v>8458.0336838000003</v>
      </c>
      <c r="F39" s="232">
        <v>8463.6641221000009</v>
      </c>
      <c r="G39" s="232">
        <v>8471.0209281999996</v>
      </c>
      <c r="H39" s="232">
        <v>8479.2083619999994</v>
      </c>
      <c r="I39" s="232">
        <v>8487.4830989000002</v>
      </c>
      <c r="J39" s="232">
        <v>8495.7114765000006</v>
      </c>
      <c r="K39" s="232">
        <v>8503.9122475999993</v>
      </c>
      <c r="L39" s="232">
        <v>8512.1065194000003</v>
      </c>
      <c r="M39" s="232">
        <v>8520.3248160000003</v>
      </c>
      <c r="N39" s="232">
        <v>8528.6000158000006</v>
      </c>
      <c r="O39" s="232">
        <v>8536.8817896</v>
      </c>
      <c r="P39" s="232">
        <v>8544.7869787</v>
      </c>
      <c r="Q39" s="232">
        <v>8551.8492169000001</v>
      </c>
      <c r="R39" s="232">
        <v>8557.7635535999998</v>
      </c>
      <c r="S39" s="232">
        <v>8562.8707006000004</v>
      </c>
      <c r="T39" s="232">
        <v>8567.6727850999996</v>
      </c>
      <c r="U39" s="232">
        <v>8572.5764364000006</v>
      </c>
      <c r="V39" s="232">
        <v>8577.6062920000004</v>
      </c>
      <c r="W39" s="232">
        <v>8582.6914914999998</v>
      </c>
      <c r="X39" s="232">
        <v>8587.7659483999996</v>
      </c>
      <c r="Y39" s="232">
        <v>8592.7826716</v>
      </c>
      <c r="Z39" s="232">
        <v>8597.6994441999996</v>
      </c>
      <c r="AA39" s="232">
        <v>8602.5582878000005</v>
      </c>
      <c r="AB39" s="232">
        <v>8607.7381788000002</v>
      </c>
      <c r="AC39" s="232">
        <v>8613.7023322999994</v>
      </c>
      <c r="AD39" s="232">
        <v>8620.7203589000001</v>
      </c>
      <c r="AE39" s="232">
        <v>8628.2874525000007</v>
      </c>
      <c r="AF39" s="232">
        <v>8635.7052022999997</v>
      </c>
      <c r="AG39" s="232">
        <v>8642.5186240000003</v>
      </c>
      <c r="AH39" s="232">
        <v>8649.2464378999994</v>
      </c>
      <c r="AI39" s="232">
        <v>8656.6507906999996</v>
      </c>
      <c r="AJ39" s="232">
        <v>8664.5083252000004</v>
      </c>
      <c r="AK39" s="232">
        <v>8668.6536680000008</v>
      </c>
      <c r="AL39" s="232">
        <v>8663.9359421999998</v>
      </c>
      <c r="AM39" s="232">
        <v>8647.8921872999999</v>
      </c>
      <c r="AN39" s="232">
        <v>8628.8111109000001</v>
      </c>
      <c r="AO39" s="232">
        <v>8617.6693374000006</v>
      </c>
      <c r="AP39" s="232">
        <v>8622.1569574999994</v>
      </c>
      <c r="AQ39" s="232">
        <v>8636.8179280000004</v>
      </c>
      <c r="AR39" s="232">
        <v>8652.9096719999998</v>
      </c>
      <c r="AS39" s="232">
        <v>8663.6498001</v>
      </c>
      <c r="AT39" s="232">
        <v>8670.0966726999995</v>
      </c>
      <c r="AU39" s="232">
        <v>8675.2688374999998</v>
      </c>
      <c r="AV39" s="232">
        <v>8681.5939703000004</v>
      </c>
      <c r="AW39" s="232">
        <v>8689.1362594000002</v>
      </c>
      <c r="AX39" s="232">
        <v>8697.3690205999992</v>
      </c>
      <c r="AY39" s="232">
        <v>8705.7298764000006</v>
      </c>
      <c r="AZ39" s="232">
        <v>8713.5136736000004</v>
      </c>
      <c r="BA39" s="232">
        <v>8719.9795653000001</v>
      </c>
      <c r="BB39" s="232">
        <v>8724.5773250999991</v>
      </c>
      <c r="BC39" s="232">
        <v>8727.5192084999999</v>
      </c>
      <c r="BD39" s="232">
        <v>8729.2080919</v>
      </c>
      <c r="BE39" s="232">
        <v>8730.2306736999999</v>
      </c>
      <c r="BF39" s="232">
        <v>8731.9089416000006</v>
      </c>
      <c r="BG39" s="232">
        <v>8735.7487058999995</v>
      </c>
      <c r="BH39" s="232">
        <v>8742.7035314000004</v>
      </c>
      <c r="BI39" s="305">
        <v>8751.518</v>
      </c>
      <c r="BJ39" s="305">
        <v>8760.384</v>
      </c>
      <c r="BK39" s="305">
        <v>8767.9699999999993</v>
      </c>
      <c r="BL39" s="305">
        <v>8774.8439999999991</v>
      </c>
      <c r="BM39" s="305">
        <v>8782.0499999999993</v>
      </c>
      <c r="BN39" s="305">
        <v>8790.3709999999992</v>
      </c>
      <c r="BO39" s="305">
        <v>8799.5540000000001</v>
      </c>
      <c r="BP39" s="305">
        <v>8809.0849999999991</v>
      </c>
      <c r="BQ39" s="305">
        <v>8818.5120000000006</v>
      </c>
      <c r="BR39" s="305">
        <v>8827.6239999999998</v>
      </c>
      <c r="BS39" s="305">
        <v>8836.2739999999994</v>
      </c>
      <c r="BT39" s="305">
        <v>8844.3829999999998</v>
      </c>
      <c r="BU39" s="305">
        <v>8852.152</v>
      </c>
      <c r="BV39" s="305">
        <v>8859.8529999999992</v>
      </c>
    </row>
    <row r="40" spans="1:74" s="160" customFormat="1" ht="11.15" customHeight="1" x14ac:dyDescent="0.25">
      <c r="A40" s="148" t="s">
        <v>720</v>
      </c>
      <c r="B40" s="204" t="s">
        <v>438</v>
      </c>
      <c r="C40" s="232">
        <v>25110.818776</v>
      </c>
      <c r="D40" s="232">
        <v>25123.672068</v>
      </c>
      <c r="E40" s="232">
        <v>25142.046966000002</v>
      </c>
      <c r="F40" s="232">
        <v>25167.872994000001</v>
      </c>
      <c r="G40" s="232">
        <v>25198.539188999999</v>
      </c>
      <c r="H40" s="232">
        <v>25230.299467000001</v>
      </c>
      <c r="I40" s="232">
        <v>25260.216612</v>
      </c>
      <c r="J40" s="232">
        <v>25288.588876999998</v>
      </c>
      <c r="K40" s="232">
        <v>25316.523380999999</v>
      </c>
      <c r="L40" s="232">
        <v>25344.903246999998</v>
      </c>
      <c r="M40" s="232">
        <v>25373.715607999999</v>
      </c>
      <c r="N40" s="232">
        <v>25402.723598</v>
      </c>
      <c r="O40" s="232">
        <v>25431.546595</v>
      </c>
      <c r="P40" s="232">
        <v>25459.228942000002</v>
      </c>
      <c r="Q40" s="232">
        <v>25484.671225999999</v>
      </c>
      <c r="R40" s="232">
        <v>25507.067695000002</v>
      </c>
      <c r="S40" s="232">
        <v>25526.787237</v>
      </c>
      <c r="T40" s="232">
        <v>25544.492398999999</v>
      </c>
      <c r="U40" s="232">
        <v>25560.828914000002</v>
      </c>
      <c r="V40" s="232">
        <v>25576.375242999999</v>
      </c>
      <c r="W40" s="232">
        <v>25591.693033</v>
      </c>
      <c r="X40" s="232">
        <v>25607.232822000002</v>
      </c>
      <c r="Y40" s="232">
        <v>25623.000721</v>
      </c>
      <c r="Z40" s="232">
        <v>25638.891732</v>
      </c>
      <c r="AA40" s="232">
        <v>25654.905585</v>
      </c>
      <c r="AB40" s="232">
        <v>25671.460910000002</v>
      </c>
      <c r="AC40" s="232">
        <v>25689.081062000001</v>
      </c>
      <c r="AD40" s="232">
        <v>25708.423608000001</v>
      </c>
      <c r="AE40" s="232">
        <v>25730.682960999999</v>
      </c>
      <c r="AF40" s="232">
        <v>25757.187744999999</v>
      </c>
      <c r="AG40" s="232">
        <v>25788.855097</v>
      </c>
      <c r="AH40" s="232">
        <v>25824.956193000002</v>
      </c>
      <c r="AI40" s="232">
        <v>25864.350720999999</v>
      </c>
      <c r="AJ40" s="232">
        <v>25903.714971000001</v>
      </c>
      <c r="AK40" s="232">
        <v>25930.991632000001</v>
      </c>
      <c r="AL40" s="232">
        <v>25931.939994</v>
      </c>
      <c r="AM40" s="232">
        <v>25899.893192</v>
      </c>
      <c r="AN40" s="232">
        <v>25858.479735000001</v>
      </c>
      <c r="AO40" s="232">
        <v>25838.901978000002</v>
      </c>
      <c r="AP40" s="232">
        <v>25862.995075999999</v>
      </c>
      <c r="AQ40" s="232">
        <v>25915.125397</v>
      </c>
      <c r="AR40" s="232">
        <v>25970.292110999999</v>
      </c>
      <c r="AS40" s="232">
        <v>26009.328191000001</v>
      </c>
      <c r="AT40" s="232">
        <v>26036.401828999999</v>
      </c>
      <c r="AU40" s="232">
        <v>26061.515022</v>
      </c>
      <c r="AV40" s="232">
        <v>26092.411543999999</v>
      </c>
      <c r="AW40" s="232">
        <v>26127.802277999999</v>
      </c>
      <c r="AX40" s="232">
        <v>26164.139883</v>
      </c>
      <c r="AY40" s="232">
        <v>26198.346856</v>
      </c>
      <c r="AZ40" s="232">
        <v>26229.225041000002</v>
      </c>
      <c r="BA40" s="232">
        <v>26256.046117999998</v>
      </c>
      <c r="BB40" s="232">
        <v>26278.268733000001</v>
      </c>
      <c r="BC40" s="232">
        <v>26296.099383000001</v>
      </c>
      <c r="BD40" s="232">
        <v>26309.931528000001</v>
      </c>
      <c r="BE40" s="232">
        <v>26320.983903</v>
      </c>
      <c r="BF40" s="232">
        <v>26333.77634</v>
      </c>
      <c r="BG40" s="232">
        <v>26353.653944000002</v>
      </c>
      <c r="BH40" s="232">
        <v>26384.101147000001</v>
      </c>
      <c r="BI40" s="305">
        <v>26421.16</v>
      </c>
      <c r="BJ40" s="305">
        <v>26459.01</v>
      </c>
      <c r="BK40" s="305">
        <v>26493.279999999999</v>
      </c>
      <c r="BL40" s="305">
        <v>26525.41</v>
      </c>
      <c r="BM40" s="305">
        <v>26558.27</v>
      </c>
      <c r="BN40" s="305">
        <v>26593.98</v>
      </c>
      <c r="BO40" s="305">
        <v>26631.65</v>
      </c>
      <c r="BP40" s="305">
        <v>26669.61</v>
      </c>
      <c r="BQ40" s="305">
        <v>26706.55</v>
      </c>
      <c r="BR40" s="305">
        <v>26742.49</v>
      </c>
      <c r="BS40" s="305">
        <v>26777.82</v>
      </c>
      <c r="BT40" s="305">
        <v>26812.89</v>
      </c>
      <c r="BU40" s="305">
        <v>26847.919999999998</v>
      </c>
      <c r="BV40" s="305">
        <v>26883.11</v>
      </c>
    </row>
    <row r="41" spans="1:74" s="160" customFormat="1" ht="11.15" customHeight="1" x14ac:dyDescent="0.25">
      <c r="A41" s="148" t="s">
        <v>721</v>
      </c>
      <c r="B41" s="204" t="s">
        <v>439</v>
      </c>
      <c r="C41" s="232">
        <v>7580.0629220000001</v>
      </c>
      <c r="D41" s="232">
        <v>7579.0131809000004</v>
      </c>
      <c r="E41" s="232">
        <v>7579.5961225999999</v>
      </c>
      <c r="F41" s="232">
        <v>7582.4029012000001</v>
      </c>
      <c r="G41" s="232">
        <v>7586.7025057000001</v>
      </c>
      <c r="H41" s="232">
        <v>7591.4333839999999</v>
      </c>
      <c r="I41" s="232">
        <v>7595.7510404000004</v>
      </c>
      <c r="J41" s="232">
        <v>7599.6792041999997</v>
      </c>
      <c r="K41" s="232">
        <v>7603.4586611000004</v>
      </c>
      <c r="L41" s="232">
        <v>7607.2996462999999</v>
      </c>
      <c r="M41" s="232">
        <v>7611.2901938000005</v>
      </c>
      <c r="N41" s="232">
        <v>7615.487787</v>
      </c>
      <c r="O41" s="232">
        <v>7619.8146735</v>
      </c>
      <c r="P41" s="232">
        <v>7623.6521577000003</v>
      </c>
      <c r="Q41" s="232">
        <v>7626.2463078999999</v>
      </c>
      <c r="R41" s="232">
        <v>7627.2648090000002</v>
      </c>
      <c r="S41" s="232">
        <v>7628.0618123000004</v>
      </c>
      <c r="T41" s="232">
        <v>7630.4130852999997</v>
      </c>
      <c r="U41" s="232">
        <v>7635.5665734000004</v>
      </c>
      <c r="V41" s="232">
        <v>7642.6589319000004</v>
      </c>
      <c r="W41" s="232">
        <v>7650.2989938999999</v>
      </c>
      <c r="X41" s="232">
        <v>7657.3764343000003</v>
      </c>
      <c r="Y41" s="232">
        <v>7663.9042972999996</v>
      </c>
      <c r="Z41" s="232">
        <v>7670.1764688000003</v>
      </c>
      <c r="AA41" s="232">
        <v>7676.5068271999999</v>
      </c>
      <c r="AB41" s="232">
        <v>7683.2892196000003</v>
      </c>
      <c r="AC41" s="232">
        <v>7690.9374856000004</v>
      </c>
      <c r="AD41" s="232">
        <v>7699.6374876</v>
      </c>
      <c r="AE41" s="232">
        <v>7708.6631809</v>
      </c>
      <c r="AF41" s="232">
        <v>7717.0605434999998</v>
      </c>
      <c r="AG41" s="232">
        <v>7724.2099527</v>
      </c>
      <c r="AH41" s="232">
        <v>7730.8293807999999</v>
      </c>
      <c r="AI41" s="232">
        <v>7737.9711991000004</v>
      </c>
      <c r="AJ41" s="232">
        <v>7745.7334584</v>
      </c>
      <c r="AK41" s="232">
        <v>7750.3969287</v>
      </c>
      <c r="AL41" s="232">
        <v>7747.2880597000003</v>
      </c>
      <c r="AM41" s="232">
        <v>7734.1337221000003</v>
      </c>
      <c r="AN41" s="232">
        <v>7718.2624701000004</v>
      </c>
      <c r="AO41" s="232">
        <v>7709.4032790000001</v>
      </c>
      <c r="AP41" s="232">
        <v>7714.3566435000002</v>
      </c>
      <c r="AQ41" s="232">
        <v>7728.2091358999996</v>
      </c>
      <c r="AR41" s="232">
        <v>7743.1188480000001</v>
      </c>
      <c r="AS41" s="232">
        <v>7753.0516103999998</v>
      </c>
      <c r="AT41" s="232">
        <v>7759.2042088999997</v>
      </c>
      <c r="AU41" s="232">
        <v>7764.5811683000002</v>
      </c>
      <c r="AV41" s="232">
        <v>7771.5206697000003</v>
      </c>
      <c r="AW41" s="232">
        <v>7779.6955206000002</v>
      </c>
      <c r="AX41" s="232">
        <v>7788.1121848000003</v>
      </c>
      <c r="AY41" s="232">
        <v>7795.9001217000005</v>
      </c>
      <c r="AZ41" s="232">
        <v>7802.6807728000003</v>
      </c>
      <c r="BA41" s="232">
        <v>7808.1985750000003</v>
      </c>
      <c r="BB41" s="232">
        <v>7812.3031586999996</v>
      </c>
      <c r="BC41" s="232">
        <v>7815.2649283999999</v>
      </c>
      <c r="BD41" s="232">
        <v>7817.4594817999996</v>
      </c>
      <c r="BE41" s="232">
        <v>7819.3907363999997</v>
      </c>
      <c r="BF41" s="232">
        <v>7822.0758875000001</v>
      </c>
      <c r="BG41" s="232">
        <v>7826.6604497999997</v>
      </c>
      <c r="BH41" s="232">
        <v>7833.8522297</v>
      </c>
      <c r="BI41" s="305">
        <v>7842.6080000000002</v>
      </c>
      <c r="BJ41" s="305">
        <v>7851.4480000000003</v>
      </c>
      <c r="BK41" s="305">
        <v>7859.2669999999998</v>
      </c>
      <c r="BL41" s="305">
        <v>7866.4690000000001</v>
      </c>
      <c r="BM41" s="305">
        <v>7873.8339999999998</v>
      </c>
      <c r="BN41" s="305">
        <v>7881.9560000000001</v>
      </c>
      <c r="BO41" s="305">
        <v>7890.6790000000001</v>
      </c>
      <c r="BP41" s="305">
        <v>7899.6589999999997</v>
      </c>
      <c r="BQ41" s="305">
        <v>7908.5889999999999</v>
      </c>
      <c r="BR41" s="305">
        <v>7917.2879999999996</v>
      </c>
      <c r="BS41" s="305">
        <v>7925.6120000000001</v>
      </c>
      <c r="BT41" s="305">
        <v>7933.4830000000002</v>
      </c>
      <c r="BU41" s="305">
        <v>7941.0969999999998</v>
      </c>
      <c r="BV41" s="305">
        <v>7948.7169999999996</v>
      </c>
    </row>
    <row r="42" spans="1:74" s="160" customFormat="1" ht="11.15" customHeight="1" x14ac:dyDescent="0.25">
      <c r="A42" s="148" t="s">
        <v>722</v>
      </c>
      <c r="B42" s="204" t="s">
        <v>440</v>
      </c>
      <c r="C42" s="232">
        <v>14578.814542</v>
      </c>
      <c r="D42" s="232">
        <v>14582.571966</v>
      </c>
      <c r="E42" s="232">
        <v>14589.395888999999</v>
      </c>
      <c r="F42" s="232">
        <v>14600.413957999999</v>
      </c>
      <c r="G42" s="232">
        <v>14614.381519</v>
      </c>
      <c r="H42" s="232">
        <v>14629.460843999999</v>
      </c>
      <c r="I42" s="232">
        <v>14644.165091999999</v>
      </c>
      <c r="J42" s="232">
        <v>14658.410986000001</v>
      </c>
      <c r="K42" s="232">
        <v>14672.466139</v>
      </c>
      <c r="L42" s="232">
        <v>14686.572979</v>
      </c>
      <c r="M42" s="232">
        <v>14700.873194</v>
      </c>
      <c r="N42" s="232">
        <v>14715.48329</v>
      </c>
      <c r="O42" s="232">
        <v>14730.286472</v>
      </c>
      <c r="P42" s="232">
        <v>14744.232739999999</v>
      </c>
      <c r="Q42" s="232">
        <v>14756.038796000001</v>
      </c>
      <c r="R42" s="232">
        <v>14765.089305</v>
      </c>
      <c r="S42" s="232">
        <v>14773.4408</v>
      </c>
      <c r="T42" s="232">
        <v>14783.817779000001</v>
      </c>
      <c r="U42" s="232">
        <v>14798.158635</v>
      </c>
      <c r="V42" s="232">
        <v>14815.257344</v>
      </c>
      <c r="W42" s="232">
        <v>14833.121777</v>
      </c>
      <c r="X42" s="232">
        <v>14850.168077</v>
      </c>
      <c r="Y42" s="232">
        <v>14866.445467</v>
      </c>
      <c r="Z42" s="232">
        <v>14882.41144</v>
      </c>
      <c r="AA42" s="232">
        <v>14898.538630999999</v>
      </c>
      <c r="AB42" s="232">
        <v>14915.360236</v>
      </c>
      <c r="AC42" s="232">
        <v>14933.424594</v>
      </c>
      <c r="AD42" s="232">
        <v>14953.069103</v>
      </c>
      <c r="AE42" s="232">
        <v>14973.787413</v>
      </c>
      <c r="AF42" s="232">
        <v>14994.862230000001</v>
      </c>
      <c r="AG42" s="232">
        <v>15015.846708999999</v>
      </c>
      <c r="AH42" s="232">
        <v>15037.375779</v>
      </c>
      <c r="AI42" s="232">
        <v>15060.354810999999</v>
      </c>
      <c r="AJ42" s="232">
        <v>15084.085993000001</v>
      </c>
      <c r="AK42" s="232">
        <v>15101.458761</v>
      </c>
      <c r="AL42" s="232">
        <v>15103.759364</v>
      </c>
      <c r="AM42" s="232">
        <v>15086.782437</v>
      </c>
      <c r="AN42" s="232">
        <v>15064.356154999999</v>
      </c>
      <c r="AO42" s="232">
        <v>15054.817078</v>
      </c>
      <c r="AP42" s="232">
        <v>15070.969283</v>
      </c>
      <c r="AQ42" s="232">
        <v>15103.486912</v>
      </c>
      <c r="AR42" s="232">
        <v>15137.511624000001</v>
      </c>
      <c r="AS42" s="232">
        <v>15161.692802</v>
      </c>
      <c r="AT42" s="232">
        <v>15178.710728</v>
      </c>
      <c r="AU42" s="232">
        <v>15194.753411</v>
      </c>
      <c r="AV42" s="232">
        <v>15214.559551</v>
      </c>
      <c r="AW42" s="232">
        <v>15237.070615000001</v>
      </c>
      <c r="AX42" s="232">
        <v>15259.778761</v>
      </c>
      <c r="AY42" s="232">
        <v>15280.565321</v>
      </c>
      <c r="AZ42" s="232">
        <v>15298.868311</v>
      </c>
      <c r="BA42" s="232">
        <v>15314.51492</v>
      </c>
      <c r="BB42" s="232">
        <v>15327.483770999999</v>
      </c>
      <c r="BC42" s="232">
        <v>15338.359222999999</v>
      </c>
      <c r="BD42" s="232">
        <v>15347.877069</v>
      </c>
      <c r="BE42" s="232">
        <v>15357.014784999999</v>
      </c>
      <c r="BF42" s="232">
        <v>15367.716582999999</v>
      </c>
      <c r="BG42" s="232">
        <v>15382.168356</v>
      </c>
      <c r="BH42" s="232">
        <v>15401.740008999999</v>
      </c>
      <c r="BI42" s="305">
        <v>15424.54</v>
      </c>
      <c r="BJ42" s="305">
        <v>15447.85</v>
      </c>
      <c r="BK42" s="305">
        <v>15469.63</v>
      </c>
      <c r="BL42" s="305">
        <v>15490.44</v>
      </c>
      <c r="BM42" s="305">
        <v>15511.51</v>
      </c>
      <c r="BN42" s="305">
        <v>15533.78</v>
      </c>
      <c r="BO42" s="305">
        <v>15557</v>
      </c>
      <c r="BP42" s="305">
        <v>15580.6</v>
      </c>
      <c r="BQ42" s="305">
        <v>15604.1</v>
      </c>
      <c r="BR42" s="305">
        <v>15627.18</v>
      </c>
      <c r="BS42" s="305">
        <v>15649.59</v>
      </c>
      <c r="BT42" s="305">
        <v>15671.2</v>
      </c>
      <c r="BU42" s="305">
        <v>15692.33</v>
      </c>
      <c r="BV42" s="305">
        <v>15713.41</v>
      </c>
    </row>
    <row r="43" spans="1:74" s="160" customFormat="1" ht="11.15" customHeight="1" x14ac:dyDescent="0.25">
      <c r="A43" s="148" t="s">
        <v>723</v>
      </c>
      <c r="B43" s="204" t="s">
        <v>441</v>
      </c>
      <c r="C43" s="232">
        <v>8942.5617000999991</v>
      </c>
      <c r="D43" s="232">
        <v>8951.5632793000004</v>
      </c>
      <c r="E43" s="232">
        <v>8962.4876664999992</v>
      </c>
      <c r="F43" s="232">
        <v>8975.9904575</v>
      </c>
      <c r="G43" s="232">
        <v>8991.2575171000008</v>
      </c>
      <c r="H43" s="232">
        <v>9007.1072777999998</v>
      </c>
      <c r="I43" s="232">
        <v>9022.5960439999999</v>
      </c>
      <c r="J43" s="232">
        <v>9037.7316104000001</v>
      </c>
      <c r="K43" s="232">
        <v>9052.7596438</v>
      </c>
      <c r="L43" s="232">
        <v>9067.8797020999991</v>
      </c>
      <c r="M43" s="232">
        <v>9083.1069062999995</v>
      </c>
      <c r="N43" s="232">
        <v>9098.4102684999998</v>
      </c>
      <c r="O43" s="232">
        <v>9113.6875338999998</v>
      </c>
      <c r="P43" s="232">
        <v>9128.5513821000004</v>
      </c>
      <c r="Q43" s="232">
        <v>9142.5432261000005</v>
      </c>
      <c r="R43" s="232">
        <v>9155.3537859000007</v>
      </c>
      <c r="S43" s="232">
        <v>9167.2710095000002</v>
      </c>
      <c r="T43" s="232">
        <v>9178.7321518999997</v>
      </c>
      <c r="U43" s="232">
        <v>9190.1030441000003</v>
      </c>
      <c r="V43" s="232">
        <v>9201.4638212000009</v>
      </c>
      <c r="W43" s="232">
        <v>9212.8231940999995</v>
      </c>
      <c r="X43" s="232">
        <v>9224.1852340999994</v>
      </c>
      <c r="Y43" s="232">
        <v>9235.5354542999994</v>
      </c>
      <c r="Z43" s="232">
        <v>9246.8547283000007</v>
      </c>
      <c r="AA43" s="232">
        <v>9258.1785607999991</v>
      </c>
      <c r="AB43" s="232">
        <v>9269.7609830000001</v>
      </c>
      <c r="AC43" s="232">
        <v>9281.9106573000008</v>
      </c>
      <c r="AD43" s="232">
        <v>9294.8824810999995</v>
      </c>
      <c r="AE43" s="232">
        <v>9308.7162908999999</v>
      </c>
      <c r="AF43" s="232">
        <v>9323.3981581000007</v>
      </c>
      <c r="AG43" s="232">
        <v>9338.9331173999999</v>
      </c>
      <c r="AH43" s="232">
        <v>9355.4020564000002</v>
      </c>
      <c r="AI43" s="232">
        <v>9372.904826</v>
      </c>
      <c r="AJ43" s="232">
        <v>9390.6313996000008</v>
      </c>
      <c r="AK43" s="232">
        <v>9404.1322416000003</v>
      </c>
      <c r="AL43" s="232">
        <v>9408.0479388999993</v>
      </c>
      <c r="AM43" s="232">
        <v>9399.8497439000002</v>
      </c>
      <c r="AN43" s="232">
        <v>9388.3315707999991</v>
      </c>
      <c r="AO43" s="232">
        <v>9385.1179993000005</v>
      </c>
      <c r="AP43" s="232">
        <v>9398.3503595999991</v>
      </c>
      <c r="AQ43" s="232">
        <v>9422.2369846000001</v>
      </c>
      <c r="AR43" s="232">
        <v>9447.5029575999997</v>
      </c>
      <c r="AS43" s="232">
        <v>9467.0069984000002</v>
      </c>
      <c r="AT43" s="232">
        <v>9482.1423704999997</v>
      </c>
      <c r="AU43" s="232">
        <v>9496.4359738000003</v>
      </c>
      <c r="AV43" s="232">
        <v>9512.6382217999999</v>
      </c>
      <c r="AW43" s="232">
        <v>9530.3935820999995</v>
      </c>
      <c r="AX43" s="232">
        <v>9548.5700362000007</v>
      </c>
      <c r="AY43" s="232">
        <v>9566.1478487000004</v>
      </c>
      <c r="AZ43" s="232">
        <v>9582.5564181000009</v>
      </c>
      <c r="BA43" s="232">
        <v>9597.3374261999998</v>
      </c>
      <c r="BB43" s="232">
        <v>9610.1936956999998</v>
      </c>
      <c r="BC43" s="232">
        <v>9621.4726135000001</v>
      </c>
      <c r="BD43" s="232">
        <v>9631.6827069999999</v>
      </c>
      <c r="BE43" s="232">
        <v>9641.4873631999999</v>
      </c>
      <c r="BF43" s="232">
        <v>9652.1694062999995</v>
      </c>
      <c r="BG43" s="232">
        <v>9665.1665195999994</v>
      </c>
      <c r="BH43" s="232">
        <v>9681.3796911999998</v>
      </c>
      <c r="BI43" s="305">
        <v>9699.5630000000001</v>
      </c>
      <c r="BJ43" s="305">
        <v>9717.9339999999993</v>
      </c>
      <c r="BK43" s="305">
        <v>9735.1209999999992</v>
      </c>
      <c r="BL43" s="305">
        <v>9751.3950000000004</v>
      </c>
      <c r="BM43" s="305">
        <v>9767.4369999999999</v>
      </c>
      <c r="BN43" s="305">
        <v>9783.7950000000001</v>
      </c>
      <c r="BO43" s="305">
        <v>9800.4930000000004</v>
      </c>
      <c r="BP43" s="305">
        <v>9817.42</v>
      </c>
      <c r="BQ43" s="305">
        <v>9834.4339999999993</v>
      </c>
      <c r="BR43" s="305">
        <v>9851.259</v>
      </c>
      <c r="BS43" s="305">
        <v>9867.5879999999997</v>
      </c>
      <c r="BT43" s="305">
        <v>9883.2189999999991</v>
      </c>
      <c r="BU43" s="305">
        <v>9898.3700000000008</v>
      </c>
      <c r="BV43" s="305">
        <v>9913.3629999999994</v>
      </c>
    </row>
    <row r="44" spans="1:74" s="160" customFormat="1" ht="11.15" customHeight="1" x14ac:dyDescent="0.25">
      <c r="A44" s="148" t="s">
        <v>724</v>
      </c>
      <c r="B44" s="204" t="s">
        <v>442</v>
      </c>
      <c r="C44" s="232">
        <v>18641.402268000002</v>
      </c>
      <c r="D44" s="232">
        <v>18646.656395000002</v>
      </c>
      <c r="E44" s="232">
        <v>18656.456332000002</v>
      </c>
      <c r="F44" s="232">
        <v>18672.300246999999</v>
      </c>
      <c r="G44" s="232">
        <v>18691.286238000001</v>
      </c>
      <c r="H44" s="232">
        <v>18709.412382999999</v>
      </c>
      <c r="I44" s="232">
        <v>18723.682303000001</v>
      </c>
      <c r="J44" s="232">
        <v>18735.121790000001</v>
      </c>
      <c r="K44" s="232">
        <v>18745.762176</v>
      </c>
      <c r="L44" s="232">
        <v>18757.2238</v>
      </c>
      <c r="M44" s="232">
        <v>18769.483006999999</v>
      </c>
      <c r="N44" s="232">
        <v>18782.105146999998</v>
      </c>
      <c r="O44" s="232">
        <v>18794.563107999998</v>
      </c>
      <c r="P44" s="232">
        <v>18805.959927</v>
      </c>
      <c r="Q44" s="232">
        <v>18815.306178999999</v>
      </c>
      <c r="R44" s="232">
        <v>18822.021713999999</v>
      </c>
      <c r="S44" s="232">
        <v>18827.163493</v>
      </c>
      <c r="T44" s="232">
        <v>18832.197755000001</v>
      </c>
      <c r="U44" s="232">
        <v>18838.253916000001</v>
      </c>
      <c r="V44" s="232">
        <v>18845.114115</v>
      </c>
      <c r="W44" s="232">
        <v>18852.223669999999</v>
      </c>
      <c r="X44" s="232">
        <v>18859.130378999998</v>
      </c>
      <c r="Y44" s="232">
        <v>18865.791980000002</v>
      </c>
      <c r="Z44" s="232">
        <v>18872.268690000001</v>
      </c>
      <c r="AA44" s="232">
        <v>18878.744492999998</v>
      </c>
      <c r="AB44" s="232">
        <v>18885.898439000001</v>
      </c>
      <c r="AC44" s="232">
        <v>18894.533342999999</v>
      </c>
      <c r="AD44" s="232">
        <v>18905.17885</v>
      </c>
      <c r="AE44" s="232">
        <v>18917.271913</v>
      </c>
      <c r="AF44" s="232">
        <v>18929.976314</v>
      </c>
      <c r="AG44" s="232">
        <v>18942.754216000001</v>
      </c>
      <c r="AH44" s="232">
        <v>18956.261311999999</v>
      </c>
      <c r="AI44" s="232">
        <v>18971.451676000001</v>
      </c>
      <c r="AJ44" s="232">
        <v>18987.290797000001</v>
      </c>
      <c r="AK44" s="232">
        <v>18994.789836</v>
      </c>
      <c r="AL44" s="232">
        <v>18982.971366000002</v>
      </c>
      <c r="AM44" s="232">
        <v>18946.632323000002</v>
      </c>
      <c r="AN44" s="232">
        <v>18903.667087000002</v>
      </c>
      <c r="AO44" s="232">
        <v>18877.744397999999</v>
      </c>
      <c r="AP44" s="232">
        <v>18885.43188</v>
      </c>
      <c r="AQ44" s="232">
        <v>18914.892696999999</v>
      </c>
      <c r="AR44" s="232">
        <v>18947.188892999999</v>
      </c>
      <c r="AS44" s="232">
        <v>18967.750359999998</v>
      </c>
      <c r="AT44" s="232">
        <v>18979.478370000001</v>
      </c>
      <c r="AU44" s="232">
        <v>18989.642040999999</v>
      </c>
      <c r="AV44" s="232">
        <v>19003.808540999999</v>
      </c>
      <c r="AW44" s="232">
        <v>19020.737236000001</v>
      </c>
      <c r="AX44" s="232">
        <v>19037.485543999999</v>
      </c>
      <c r="AY44" s="232">
        <v>19051.559161000001</v>
      </c>
      <c r="AZ44" s="232">
        <v>19062.256904000002</v>
      </c>
      <c r="BA44" s="232">
        <v>19069.325870000001</v>
      </c>
      <c r="BB44" s="232">
        <v>19072.737560000001</v>
      </c>
      <c r="BC44" s="232">
        <v>19073.361089000002</v>
      </c>
      <c r="BD44" s="232">
        <v>19072.289976</v>
      </c>
      <c r="BE44" s="232">
        <v>19070.879314000002</v>
      </c>
      <c r="BF44" s="232">
        <v>19071.530497</v>
      </c>
      <c r="BG44" s="232">
        <v>19076.906491999998</v>
      </c>
      <c r="BH44" s="232">
        <v>19088.735807000001</v>
      </c>
      <c r="BI44" s="305">
        <v>19105.009999999998</v>
      </c>
      <c r="BJ44" s="305">
        <v>19122.78</v>
      </c>
      <c r="BK44" s="305">
        <v>19139.72</v>
      </c>
      <c r="BL44" s="305">
        <v>19155.900000000001</v>
      </c>
      <c r="BM44" s="305">
        <v>19172.03</v>
      </c>
      <c r="BN44" s="305">
        <v>19188.66</v>
      </c>
      <c r="BO44" s="305">
        <v>19205.86</v>
      </c>
      <c r="BP44" s="305">
        <v>19223.560000000001</v>
      </c>
      <c r="BQ44" s="305">
        <v>19241.55</v>
      </c>
      <c r="BR44" s="305">
        <v>19259.14</v>
      </c>
      <c r="BS44" s="305">
        <v>19275.48</v>
      </c>
      <c r="BT44" s="305">
        <v>19290.03</v>
      </c>
      <c r="BU44" s="305">
        <v>19303.310000000001</v>
      </c>
      <c r="BV44" s="305">
        <v>19316.16</v>
      </c>
    </row>
    <row r="45" spans="1:74" s="160" customFormat="1" ht="11.15" customHeight="1" x14ac:dyDescent="0.25">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319"/>
      <c r="BJ45" s="319"/>
      <c r="BK45" s="319"/>
      <c r="BL45" s="319"/>
      <c r="BM45" s="319"/>
      <c r="BN45" s="319"/>
      <c r="BO45" s="319"/>
      <c r="BP45" s="319"/>
      <c r="BQ45" s="319"/>
      <c r="BR45" s="319"/>
      <c r="BS45" s="319"/>
      <c r="BT45" s="319"/>
      <c r="BU45" s="319"/>
      <c r="BV45" s="319"/>
    </row>
    <row r="46" spans="1:74" s="160" customFormat="1" ht="11.15" customHeight="1" x14ac:dyDescent="0.25">
      <c r="A46" s="148" t="s">
        <v>726</v>
      </c>
      <c r="B46" s="204" t="s">
        <v>435</v>
      </c>
      <c r="C46" s="250">
        <v>7.3860876542999998</v>
      </c>
      <c r="D46" s="250">
        <v>7.3922358025000001</v>
      </c>
      <c r="E46" s="250">
        <v>7.3985765431999999</v>
      </c>
      <c r="F46" s="250">
        <v>7.4056530864000001</v>
      </c>
      <c r="G46" s="250">
        <v>7.4119716048999997</v>
      </c>
      <c r="H46" s="250">
        <v>7.4180753085999998</v>
      </c>
      <c r="I46" s="250">
        <v>7.4250950617000004</v>
      </c>
      <c r="J46" s="250">
        <v>7.4299209877000001</v>
      </c>
      <c r="K46" s="250">
        <v>7.4336839505999999</v>
      </c>
      <c r="L46" s="250">
        <v>7.4339197530999996</v>
      </c>
      <c r="M46" s="250">
        <v>7.4374049383000003</v>
      </c>
      <c r="N46" s="250">
        <v>7.4416753085999998</v>
      </c>
      <c r="O46" s="250">
        <v>7.4476691358</v>
      </c>
      <c r="P46" s="250">
        <v>7.4528061727999999</v>
      </c>
      <c r="Q46" s="250">
        <v>7.4580246914000003</v>
      </c>
      <c r="R46" s="250">
        <v>7.4642432099000002</v>
      </c>
      <c r="S46" s="250">
        <v>7.4689358024999999</v>
      </c>
      <c r="T46" s="250">
        <v>7.4730209877</v>
      </c>
      <c r="U46" s="250">
        <v>7.4744345679000004</v>
      </c>
      <c r="V46" s="250">
        <v>7.4788530864</v>
      </c>
      <c r="W46" s="250">
        <v>7.4842123456999996</v>
      </c>
      <c r="X46" s="250">
        <v>7.4924432099000002</v>
      </c>
      <c r="Y46" s="250">
        <v>7.4982358025</v>
      </c>
      <c r="Z46" s="250">
        <v>7.5035209877</v>
      </c>
      <c r="AA46" s="250">
        <v>7.5059777778000001</v>
      </c>
      <c r="AB46" s="250">
        <v>7.5119888889000004</v>
      </c>
      <c r="AC46" s="250">
        <v>7.5192333332999999</v>
      </c>
      <c r="AD46" s="250">
        <v>7.5312123457000002</v>
      </c>
      <c r="AE46" s="250">
        <v>7.5382975309000004</v>
      </c>
      <c r="AF46" s="250">
        <v>7.5439901235000004</v>
      </c>
      <c r="AG46" s="250">
        <v>7.5476234568000002</v>
      </c>
      <c r="AH46" s="250">
        <v>7.5510308642000004</v>
      </c>
      <c r="AI46" s="250">
        <v>7.553545679</v>
      </c>
      <c r="AJ46" s="250">
        <v>7.5545999999999998</v>
      </c>
      <c r="AK46" s="250">
        <v>7.5557555556000002</v>
      </c>
      <c r="AL46" s="250">
        <v>7.5564444444000003</v>
      </c>
      <c r="AM46" s="250">
        <v>7.7317530864000004</v>
      </c>
      <c r="AN46" s="250">
        <v>7.6001938272</v>
      </c>
      <c r="AO46" s="250">
        <v>7.3368530863999997</v>
      </c>
      <c r="AP46" s="250">
        <v>6.5251333333000003</v>
      </c>
      <c r="AQ46" s="250">
        <v>6.3106777777999996</v>
      </c>
      <c r="AR46" s="250">
        <v>6.2768888889000003</v>
      </c>
      <c r="AS46" s="250">
        <v>6.7136185184999997</v>
      </c>
      <c r="AT46" s="250">
        <v>6.8237740741000001</v>
      </c>
      <c r="AU46" s="250">
        <v>6.8972074073999998</v>
      </c>
      <c r="AV46" s="250">
        <v>6.8909939464000001</v>
      </c>
      <c r="AW46" s="250">
        <v>6.9231762644000003</v>
      </c>
      <c r="AX46" s="250">
        <v>6.9508297892000002</v>
      </c>
      <c r="AY46" s="250">
        <v>6.9656425233999997</v>
      </c>
      <c r="AZ46" s="250">
        <v>6.9904724599000003</v>
      </c>
      <c r="BA46" s="250">
        <v>7.0170076013999996</v>
      </c>
      <c r="BB46" s="250">
        <v>7.0420116873999996</v>
      </c>
      <c r="BC46" s="250">
        <v>7.0743844339999997</v>
      </c>
      <c r="BD46" s="250">
        <v>7.1108895808000003</v>
      </c>
      <c r="BE46" s="250">
        <v>7.1684787606000002</v>
      </c>
      <c r="BF46" s="250">
        <v>7.2005349830999998</v>
      </c>
      <c r="BG46" s="250">
        <v>7.2240098811999998</v>
      </c>
      <c r="BH46" s="250">
        <v>7.2256642003999998</v>
      </c>
      <c r="BI46" s="316">
        <v>7.2419060000000002</v>
      </c>
      <c r="BJ46" s="316">
        <v>7.2594960000000004</v>
      </c>
      <c r="BK46" s="316">
        <v>7.2787959999999998</v>
      </c>
      <c r="BL46" s="316">
        <v>7.2988099999999996</v>
      </c>
      <c r="BM46" s="316">
        <v>7.3199009999999998</v>
      </c>
      <c r="BN46" s="316">
        <v>7.3453860000000004</v>
      </c>
      <c r="BO46" s="316">
        <v>7.3661399999999997</v>
      </c>
      <c r="BP46" s="316">
        <v>7.3854800000000003</v>
      </c>
      <c r="BQ46" s="316">
        <v>7.4037329999999999</v>
      </c>
      <c r="BR46" s="316">
        <v>7.4200039999999996</v>
      </c>
      <c r="BS46" s="316">
        <v>7.4346189999999996</v>
      </c>
      <c r="BT46" s="316">
        <v>7.4460170000000003</v>
      </c>
      <c r="BU46" s="316">
        <v>7.4584900000000003</v>
      </c>
      <c r="BV46" s="316">
        <v>7.470478</v>
      </c>
    </row>
    <row r="47" spans="1:74" s="160" customFormat="1" ht="11.15" customHeight="1" x14ac:dyDescent="0.25">
      <c r="A47" s="148" t="s">
        <v>727</v>
      </c>
      <c r="B47" s="204" t="s">
        <v>468</v>
      </c>
      <c r="C47" s="250">
        <v>19.5093</v>
      </c>
      <c r="D47" s="250">
        <v>19.531255556000001</v>
      </c>
      <c r="E47" s="250">
        <v>19.552544443999999</v>
      </c>
      <c r="F47" s="250">
        <v>19.572248148</v>
      </c>
      <c r="G47" s="250">
        <v>19.592892592999998</v>
      </c>
      <c r="H47" s="250">
        <v>19.613559258999999</v>
      </c>
      <c r="I47" s="250">
        <v>19.634806173000001</v>
      </c>
      <c r="J47" s="250">
        <v>19.655098765000002</v>
      </c>
      <c r="K47" s="250">
        <v>19.674995062000001</v>
      </c>
      <c r="L47" s="250">
        <v>19.695892593</v>
      </c>
      <c r="M47" s="250">
        <v>19.713948148</v>
      </c>
      <c r="N47" s="250">
        <v>19.730559259</v>
      </c>
      <c r="O47" s="250">
        <v>19.739508642000001</v>
      </c>
      <c r="P47" s="250">
        <v>19.757893827</v>
      </c>
      <c r="Q47" s="250">
        <v>19.779497531000001</v>
      </c>
      <c r="R47" s="250">
        <v>19.811875309000001</v>
      </c>
      <c r="S47" s="250">
        <v>19.834249383</v>
      </c>
      <c r="T47" s="250">
        <v>19.854175308999999</v>
      </c>
      <c r="U47" s="250">
        <v>19.867554321</v>
      </c>
      <c r="V47" s="250">
        <v>19.885658025000001</v>
      </c>
      <c r="W47" s="250">
        <v>19.904387654000001</v>
      </c>
      <c r="X47" s="250">
        <v>19.924903703999998</v>
      </c>
      <c r="Y47" s="250">
        <v>19.944014814999999</v>
      </c>
      <c r="Z47" s="250">
        <v>19.962881481</v>
      </c>
      <c r="AA47" s="250">
        <v>19.983286419999999</v>
      </c>
      <c r="AB47" s="250">
        <v>20.000327160000001</v>
      </c>
      <c r="AC47" s="250">
        <v>20.015786420000001</v>
      </c>
      <c r="AD47" s="250">
        <v>20.02814321</v>
      </c>
      <c r="AE47" s="250">
        <v>20.041580246999999</v>
      </c>
      <c r="AF47" s="250">
        <v>20.054576543</v>
      </c>
      <c r="AG47" s="250">
        <v>20.070509876999999</v>
      </c>
      <c r="AH47" s="250">
        <v>20.080091358000001</v>
      </c>
      <c r="AI47" s="250">
        <v>20.086698765000001</v>
      </c>
      <c r="AJ47" s="250">
        <v>20.087379012</v>
      </c>
      <c r="AK47" s="250">
        <v>20.090253086000001</v>
      </c>
      <c r="AL47" s="250">
        <v>20.092367900999999</v>
      </c>
      <c r="AM47" s="250">
        <v>20.592024690999999</v>
      </c>
      <c r="AN47" s="250">
        <v>20.218895062000001</v>
      </c>
      <c r="AO47" s="250">
        <v>19.471280246999999</v>
      </c>
      <c r="AP47" s="250">
        <v>17.179377777999999</v>
      </c>
      <c r="AQ47" s="250">
        <v>16.560144443999999</v>
      </c>
      <c r="AR47" s="250">
        <v>16.443777778000001</v>
      </c>
      <c r="AS47" s="250">
        <v>17.621704938000001</v>
      </c>
      <c r="AT47" s="250">
        <v>17.917501235</v>
      </c>
      <c r="AU47" s="250">
        <v>18.122593826999999</v>
      </c>
      <c r="AV47" s="250">
        <v>18.154879005000002</v>
      </c>
      <c r="AW47" s="250">
        <v>18.240141973</v>
      </c>
      <c r="AX47" s="250">
        <v>18.296279021</v>
      </c>
      <c r="AY47" s="250">
        <v>18.267313669</v>
      </c>
      <c r="AZ47" s="250">
        <v>18.307181236000002</v>
      </c>
      <c r="BA47" s="250">
        <v>18.359905241</v>
      </c>
      <c r="BB47" s="250">
        <v>18.434641483</v>
      </c>
      <c r="BC47" s="250">
        <v>18.506211519000001</v>
      </c>
      <c r="BD47" s="250">
        <v>18.583771147</v>
      </c>
      <c r="BE47" s="250">
        <v>18.688122165999999</v>
      </c>
      <c r="BF47" s="250">
        <v>18.762059628999999</v>
      </c>
      <c r="BG47" s="250">
        <v>18.826385333000001</v>
      </c>
      <c r="BH47" s="250">
        <v>18.861971792999999</v>
      </c>
      <c r="BI47" s="316">
        <v>18.921420000000001</v>
      </c>
      <c r="BJ47" s="316">
        <v>18.985600000000002</v>
      </c>
      <c r="BK47" s="316">
        <v>19.056760000000001</v>
      </c>
      <c r="BL47" s="316">
        <v>19.128730000000001</v>
      </c>
      <c r="BM47" s="316">
        <v>19.203749999999999</v>
      </c>
      <c r="BN47" s="316">
        <v>19.29091</v>
      </c>
      <c r="BO47" s="316">
        <v>19.365210000000001</v>
      </c>
      <c r="BP47" s="316">
        <v>19.435749999999999</v>
      </c>
      <c r="BQ47" s="316">
        <v>19.506879999999999</v>
      </c>
      <c r="BR47" s="316">
        <v>19.56662</v>
      </c>
      <c r="BS47" s="316">
        <v>19.619330000000001</v>
      </c>
      <c r="BT47" s="316">
        <v>19.66179</v>
      </c>
      <c r="BU47" s="316">
        <v>19.702839999999998</v>
      </c>
      <c r="BV47" s="316">
        <v>19.739270000000001</v>
      </c>
    </row>
    <row r="48" spans="1:74" s="160" customFormat="1" ht="11.15" customHeight="1" x14ac:dyDescent="0.25">
      <c r="A48" s="148" t="s">
        <v>728</v>
      </c>
      <c r="B48" s="204" t="s">
        <v>436</v>
      </c>
      <c r="C48" s="250">
        <v>21.936659258999999</v>
      </c>
      <c r="D48" s="250">
        <v>21.952703704000001</v>
      </c>
      <c r="E48" s="250">
        <v>21.969437036999999</v>
      </c>
      <c r="F48" s="250">
        <v>21.991565432000002</v>
      </c>
      <c r="G48" s="250">
        <v>22.006146913999999</v>
      </c>
      <c r="H48" s="250">
        <v>22.017887653999999</v>
      </c>
      <c r="I48" s="250">
        <v>22.019128394999999</v>
      </c>
      <c r="J48" s="250">
        <v>22.030932099000001</v>
      </c>
      <c r="K48" s="250">
        <v>22.045639506000001</v>
      </c>
      <c r="L48" s="250">
        <v>22.063887653999998</v>
      </c>
      <c r="M48" s="250">
        <v>22.083924691</v>
      </c>
      <c r="N48" s="250">
        <v>22.106387653999999</v>
      </c>
      <c r="O48" s="250">
        <v>22.142002469000001</v>
      </c>
      <c r="P48" s="250">
        <v>22.161272839999999</v>
      </c>
      <c r="Q48" s="250">
        <v>22.174924691000001</v>
      </c>
      <c r="R48" s="250">
        <v>22.170661727999999</v>
      </c>
      <c r="S48" s="250">
        <v>22.182298764999999</v>
      </c>
      <c r="T48" s="250">
        <v>22.197539505999998</v>
      </c>
      <c r="U48" s="250">
        <v>22.226230864000001</v>
      </c>
      <c r="V48" s="250">
        <v>22.241293827</v>
      </c>
      <c r="W48" s="250">
        <v>22.252575309000001</v>
      </c>
      <c r="X48" s="250">
        <v>22.253675308999998</v>
      </c>
      <c r="Y48" s="250">
        <v>22.262193827000001</v>
      </c>
      <c r="Z48" s="250">
        <v>22.271730863999998</v>
      </c>
      <c r="AA48" s="250">
        <v>22.287402469</v>
      </c>
      <c r="AB48" s="250">
        <v>22.295139506000002</v>
      </c>
      <c r="AC48" s="250">
        <v>22.300058024999998</v>
      </c>
      <c r="AD48" s="250">
        <v>22.296202469000001</v>
      </c>
      <c r="AE48" s="250">
        <v>22.299950617</v>
      </c>
      <c r="AF48" s="250">
        <v>22.305346914000001</v>
      </c>
      <c r="AG48" s="250">
        <v>22.316988889000001</v>
      </c>
      <c r="AH48" s="250">
        <v>22.322233333</v>
      </c>
      <c r="AI48" s="250">
        <v>22.325677777999999</v>
      </c>
      <c r="AJ48" s="250">
        <v>22.328433333</v>
      </c>
      <c r="AK48" s="250">
        <v>22.327444444000001</v>
      </c>
      <c r="AL48" s="250">
        <v>22.323822222</v>
      </c>
      <c r="AM48" s="250">
        <v>22.755966666999999</v>
      </c>
      <c r="AN48" s="250">
        <v>22.418277778</v>
      </c>
      <c r="AO48" s="250">
        <v>21.749155556000002</v>
      </c>
      <c r="AP48" s="250">
        <v>19.658540740999999</v>
      </c>
      <c r="AQ48" s="250">
        <v>19.144096296000001</v>
      </c>
      <c r="AR48" s="250">
        <v>19.115762963000002</v>
      </c>
      <c r="AS48" s="250">
        <v>20.400390123000001</v>
      </c>
      <c r="AT48" s="250">
        <v>20.724141974999998</v>
      </c>
      <c r="AU48" s="250">
        <v>20.913867901</v>
      </c>
      <c r="AV48" s="250">
        <v>20.800862747</v>
      </c>
      <c r="AW48" s="250">
        <v>20.849065687</v>
      </c>
      <c r="AX48" s="250">
        <v>20.889771566</v>
      </c>
      <c r="AY48" s="250">
        <v>20.906438508000001</v>
      </c>
      <c r="AZ48" s="250">
        <v>20.944556676000001</v>
      </c>
      <c r="BA48" s="250">
        <v>20.987584191</v>
      </c>
      <c r="BB48" s="250">
        <v>21.022516859</v>
      </c>
      <c r="BC48" s="250">
        <v>21.085116216999999</v>
      </c>
      <c r="BD48" s="250">
        <v>21.162378068999999</v>
      </c>
      <c r="BE48" s="250">
        <v>21.296084873000002</v>
      </c>
      <c r="BF48" s="250">
        <v>21.371334872999999</v>
      </c>
      <c r="BG48" s="250">
        <v>21.429910526</v>
      </c>
      <c r="BH48" s="250">
        <v>21.44159938</v>
      </c>
      <c r="BI48" s="316">
        <v>21.48949</v>
      </c>
      <c r="BJ48" s="316">
        <v>21.54336</v>
      </c>
      <c r="BK48" s="316">
        <v>21.61374</v>
      </c>
      <c r="BL48" s="316">
        <v>21.671690000000002</v>
      </c>
      <c r="BM48" s="316">
        <v>21.727720000000001</v>
      </c>
      <c r="BN48" s="316">
        <v>21.782859999999999</v>
      </c>
      <c r="BO48" s="316">
        <v>21.834299999999999</v>
      </c>
      <c r="BP48" s="316">
        <v>21.883050000000001</v>
      </c>
      <c r="BQ48" s="316">
        <v>21.9254</v>
      </c>
      <c r="BR48" s="316">
        <v>21.97156</v>
      </c>
      <c r="BS48" s="316">
        <v>22.01783</v>
      </c>
      <c r="BT48" s="316">
        <v>22.07075</v>
      </c>
      <c r="BU48" s="316">
        <v>22.112310000000001</v>
      </c>
      <c r="BV48" s="316">
        <v>22.149080000000001</v>
      </c>
    </row>
    <row r="49" spans="1:74" s="160" customFormat="1" ht="11.15" customHeight="1" x14ac:dyDescent="0.25">
      <c r="A49" s="148" t="s">
        <v>729</v>
      </c>
      <c r="B49" s="204" t="s">
        <v>437</v>
      </c>
      <c r="C49" s="250">
        <v>10.661039506</v>
      </c>
      <c r="D49" s="250">
        <v>10.668487654</v>
      </c>
      <c r="E49" s="250">
        <v>10.672672840000001</v>
      </c>
      <c r="F49" s="250">
        <v>10.667965432000001</v>
      </c>
      <c r="G49" s="250">
        <v>10.669846914000001</v>
      </c>
      <c r="H49" s="250">
        <v>10.672687654000001</v>
      </c>
      <c r="I49" s="250">
        <v>10.676897531</v>
      </c>
      <c r="J49" s="250">
        <v>10.681349383000001</v>
      </c>
      <c r="K49" s="250">
        <v>10.686453086</v>
      </c>
      <c r="L49" s="250">
        <v>10.690880247000001</v>
      </c>
      <c r="M49" s="250">
        <v>10.698283951000001</v>
      </c>
      <c r="N49" s="250">
        <v>10.707335801999999</v>
      </c>
      <c r="O49" s="250">
        <v>10.724025925999999</v>
      </c>
      <c r="P49" s="250">
        <v>10.731881481</v>
      </c>
      <c r="Q49" s="250">
        <v>10.736892593</v>
      </c>
      <c r="R49" s="250">
        <v>10.731241975</v>
      </c>
      <c r="S49" s="250">
        <v>10.73642716</v>
      </c>
      <c r="T49" s="250">
        <v>10.744630863999999</v>
      </c>
      <c r="U49" s="250">
        <v>10.764381480999999</v>
      </c>
      <c r="V49" s="250">
        <v>10.772225926000001</v>
      </c>
      <c r="W49" s="250">
        <v>10.776692593</v>
      </c>
      <c r="X49" s="250">
        <v>10.77127284</v>
      </c>
      <c r="Y49" s="250">
        <v>10.773865431999999</v>
      </c>
      <c r="Z49" s="250">
        <v>10.777961727999999</v>
      </c>
      <c r="AA49" s="250">
        <v>10.785082716</v>
      </c>
      <c r="AB49" s="250">
        <v>10.791045679</v>
      </c>
      <c r="AC49" s="250">
        <v>10.797371605</v>
      </c>
      <c r="AD49" s="250">
        <v>10.80552716</v>
      </c>
      <c r="AE49" s="250">
        <v>10.811479011999999</v>
      </c>
      <c r="AF49" s="250">
        <v>10.816693827</v>
      </c>
      <c r="AG49" s="250">
        <v>10.819665432000001</v>
      </c>
      <c r="AH49" s="250">
        <v>10.824535802</v>
      </c>
      <c r="AI49" s="250">
        <v>10.829798765</v>
      </c>
      <c r="AJ49" s="250">
        <v>10.838288888999999</v>
      </c>
      <c r="AK49" s="250">
        <v>10.842211110999999</v>
      </c>
      <c r="AL49" s="250">
        <v>10.8444</v>
      </c>
      <c r="AM49" s="250">
        <v>11.008811111</v>
      </c>
      <c r="AN49" s="250">
        <v>10.884566667</v>
      </c>
      <c r="AO49" s="250">
        <v>10.635622222</v>
      </c>
      <c r="AP49" s="250">
        <v>9.8632913579999997</v>
      </c>
      <c r="AQ49" s="250">
        <v>9.6639617284000003</v>
      </c>
      <c r="AR49" s="250">
        <v>9.6389469135999999</v>
      </c>
      <c r="AS49" s="250">
        <v>10.075190123</v>
      </c>
      <c r="AT49" s="250">
        <v>10.183597531</v>
      </c>
      <c r="AU49" s="250">
        <v>10.251112345999999</v>
      </c>
      <c r="AV49" s="250">
        <v>10.226175703999999</v>
      </c>
      <c r="AW49" s="250">
        <v>10.250574480999999</v>
      </c>
      <c r="AX49" s="250">
        <v>10.272749814999999</v>
      </c>
      <c r="AY49" s="250">
        <v>10.284311404</v>
      </c>
      <c r="AZ49" s="250">
        <v>10.308332574</v>
      </c>
      <c r="BA49" s="250">
        <v>10.336423023</v>
      </c>
      <c r="BB49" s="250">
        <v>10.370941763999999</v>
      </c>
      <c r="BC49" s="250">
        <v>10.405401516</v>
      </c>
      <c r="BD49" s="250">
        <v>10.44216129</v>
      </c>
      <c r="BE49" s="250">
        <v>10.494610435</v>
      </c>
      <c r="BF49" s="250">
        <v>10.525928241000001</v>
      </c>
      <c r="BG49" s="250">
        <v>10.549504057</v>
      </c>
      <c r="BH49" s="250">
        <v>10.552276733999999</v>
      </c>
      <c r="BI49" s="316">
        <v>10.57016</v>
      </c>
      <c r="BJ49" s="316">
        <v>10.590109999999999</v>
      </c>
      <c r="BK49" s="316">
        <v>10.61497</v>
      </c>
      <c r="BL49" s="316">
        <v>10.63687</v>
      </c>
      <c r="BM49" s="316">
        <v>10.658670000000001</v>
      </c>
      <c r="BN49" s="316">
        <v>10.6808</v>
      </c>
      <c r="BO49" s="316">
        <v>10.702070000000001</v>
      </c>
      <c r="BP49" s="316">
        <v>10.72292</v>
      </c>
      <c r="BQ49" s="316">
        <v>10.744859999999999</v>
      </c>
      <c r="BR49" s="316">
        <v>10.7637</v>
      </c>
      <c r="BS49" s="316">
        <v>10.780950000000001</v>
      </c>
      <c r="BT49" s="316">
        <v>10.795920000000001</v>
      </c>
      <c r="BU49" s="316">
        <v>10.81054</v>
      </c>
      <c r="BV49" s="316">
        <v>10.824109999999999</v>
      </c>
    </row>
    <row r="50" spans="1:74" s="160" customFormat="1" ht="11.15" customHeight="1" x14ac:dyDescent="0.25">
      <c r="A50" s="148" t="s">
        <v>730</v>
      </c>
      <c r="B50" s="204" t="s">
        <v>438</v>
      </c>
      <c r="C50" s="250">
        <v>27.998965431999999</v>
      </c>
      <c r="D50" s="250">
        <v>28.035069136000001</v>
      </c>
      <c r="E50" s="250">
        <v>28.069765432000001</v>
      </c>
      <c r="F50" s="250">
        <v>28.110555556000001</v>
      </c>
      <c r="G50" s="250">
        <v>28.136811111</v>
      </c>
      <c r="H50" s="250">
        <v>28.156033333</v>
      </c>
      <c r="I50" s="250">
        <v>28.138207406999999</v>
      </c>
      <c r="J50" s="250">
        <v>28.165874074000001</v>
      </c>
      <c r="K50" s="250">
        <v>28.209018519000001</v>
      </c>
      <c r="L50" s="250">
        <v>28.289882716000001</v>
      </c>
      <c r="M50" s="250">
        <v>28.347301235</v>
      </c>
      <c r="N50" s="250">
        <v>28.403516049</v>
      </c>
      <c r="O50" s="250">
        <v>28.459277778000001</v>
      </c>
      <c r="P50" s="250">
        <v>28.512522222000001</v>
      </c>
      <c r="Q50" s="250">
        <v>28.564</v>
      </c>
      <c r="R50" s="250">
        <v>28.614896296000001</v>
      </c>
      <c r="S50" s="250">
        <v>28.661951852000001</v>
      </c>
      <c r="T50" s="250">
        <v>28.706351852000001</v>
      </c>
      <c r="U50" s="250">
        <v>28.749222222</v>
      </c>
      <c r="V50" s="250">
        <v>28.787466667</v>
      </c>
      <c r="W50" s="250">
        <v>28.822211111000001</v>
      </c>
      <c r="X50" s="250">
        <v>28.841312345999999</v>
      </c>
      <c r="Y50" s="250">
        <v>28.878164198</v>
      </c>
      <c r="Z50" s="250">
        <v>28.920623457000001</v>
      </c>
      <c r="AA50" s="250">
        <v>28.984655556</v>
      </c>
      <c r="AB50" s="250">
        <v>29.026355555999999</v>
      </c>
      <c r="AC50" s="250">
        <v>29.061688888999999</v>
      </c>
      <c r="AD50" s="250">
        <v>29.078571605</v>
      </c>
      <c r="AE50" s="250">
        <v>29.110234567999999</v>
      </c>
      <c r="AF50" s="250">
        <v>29.144593827000001</v>
      </c>
      <c r="AG50" s="250">
        <v>29.185832098999999</v>
      </c>
      <c r="AH50" s="250">
        <v>29.222446913999999</v>
      </c>
      <c r="AI50" s="250">
        <v>29.258620988000001</v>
      </c>
      <c r="AJ50" s="250">
        <v>29.306625925999999</v>
      </c>
      <c r="AK50" s="250">
        <v>29.332714814999999</v>
      </c>
      <c r="AL50" s="250">
        <v>29.349159259</v>
      </c>
      <c r="AM50" s="250">
        <v>29.816453085999999</v>
      </c>
      <c r="AN50" s="250">
        <v>29.468238272000001</v>
      </c>
      <c r="AO50" s="250">
        <v>28.765008642000002</v>
      </c>
      <c r="AP50" s="250">
        <v>26.583825925999999</v>
      </c>
      <c r="AQ50" s="250">
        <v>26.012770369999998</v>
      </c>
      <c r="AR50" s="250">
        <v>25.928903704</v>
      </c>
      <c r="AS50" s="250">
        <v>27.105287654000001</v>
      </c>
      <c r="AT50" s="250">
        <v>27.416002468999999</v>
      </c>
      <c r="AU50" s="250">
        <v>27.634109877</v>
      </c>
      <c r="AV50" s="250">
        <v>27.674723509</v>
      </c>
      <c r="AW50" s="250">
        <v>27.771280876999999</v>
      </c>
      <c r="AX50" s="250">
        <v>27.838895612999998</v>
      </c>
      <c r="AY50" s="250">
        <v>27.815992655999999</v>
      </c>
      <c r="AZ50" s="250">
        <v>27.871903422999999</v>
      </c>
      <c r="BA50" s="250">
        <v>27.945052854</v>
      </c>
      <c r="BB50" s="250">
        <v>28.031333684</v>
      </c>
      <c r="BC50" s="250">
        <v>28.142040889</v>
      </c>
      <c r="BD50" s="250">
        <v>28.273067206</v>
      </c>
      <c r="BE50" s="250">
        <v>28.495571810000001</v>
      </c>
      <c r="BF50" s="250">
        <v>28.613866969</v>
      </c>
      <c r="BG50" s="250">
        <v>28.699111858999999</v>
      </c>
      <c r="BH50" s="250">
        <v>28.699373316999999</v>
      </c>
      <c r="BI50" s="316">
        <v>28.757470000000001</v>
      </c>
      <c r="BJ50" s="316">
        <v>28.821459999999998</v>
      </c>
      <c r="BK50" s="316">
        <v>28.89696</v>
      </c>
      <c r="BL50" s="316">
        <v>28.96855</v>
      </c>
      <c r="BM50" s="316">
        <v>29.041840000000001</v>
      </c>
      <c r="BN50" s="316">
        <v>29.12172</v>
      </c>
      <c r="BO50" s="316">
        <v>29.194739999999999</v>
      </c>
      <c r="BP50" s="316">
        <v>29.265799999999999</v>
      </c>
      <c r="BQ50" s="316">
        <v>29.336829999999999</v>
      </c>
      <c r="BR50" s="316">
        <v>29.402509999999999</v>
      </c>
      <c r="BS50" s="316">
        <v>29.464790000000001</v>
      </c>
      <c r="BT50" s="316">
        <v>29.52234</v>
      </c>
      <c r="BU50" s="316">
        <v>29.578800000000001</v>
      </c>
      <c r="BV50" s="316">
        <v>29.632829999999998</v>
      </c>
    </row>
    <row r="51" spans="1:74" s="160" customFormat="1" ht="11.15" customHeight="1" x14ac:dyDescent="0.25">
      <c r="A51" s="148" t="s">
        <v>731</v>
      </c>
      <c r="B51" s="204" t="s">
        <v>439</v>
      </c>
      <c r="C51" s="250">
        <v>8.0746086419999994</v>
      </c>
      <c r="D51" s="250">
        <v>8.0820160494</v>
      </c>
      <c r="E51" s="250">
        <v>8.0877753085999995</v>
      </c>
      <c r="F51" s="250">
        <v>8.0886419752999998</v>
      </c>
      <c r="G51" s="250">
        <v>8.0935382715999999</v>
      </c>
      <c r="H51" s="250">
        <v>8.0992197530999999</v>
      </c>
      <c r="I51" s="250">
        <v>8.1059037036999992</v>
      </c>
      <c r="J51" s="250">
        <v>8.1129925925999995</v>
      </c>
      <c r="K51" s="250">
        <v>8.1207037037000003</v>
      </c>
      <c r="L51" s="250">
        <v>8.1313679012000009</v>
      </c>
      <c r="M51" s="250">
        <v>8.1385753086000001</v>
      </c>
      <c r="N51" s="250">
        <v>8.1446567901000009</v>
      </c>
      <c r="O51" s="250">
        <v>8.1456370370000002</v>
      </c>
      <c r="P51" s="250">
        <v>8.1524481480999995</v>
      </c>
      <c r="Q51" s="250">
        <v>8.1611148147999995</v>
      </c>
      <c r="R51" s="250">
        <v>8.1752617284000006</v>
      </c>
      <c r="S51" s="250">
        <v>8.1849209877</v>
      </c>
      <c r="T51" s="250">
        <v>8.1937172839999999</v>
      </c>
      <c r="U51" s="250">
        <v>8.1997049383</v>
      </c>
      <c r="V51" s="250">
        <v>8.2082345678999999</v>
      </c>
      <c r="W51" s="250">
        <v>8.2173604937999993</v>
      </c>
      <c r="X51" s="250">
        <v>8.2267370369999995</v>
      </c>
      <c r="Y51" s="250">
        <v>8.2373148147999995</v>
      </c>
      <c r="Z51" s="250">
        <v>8.2487481481000007</v>
      </c>
      <c r="AA51" s="250">
        <v>8.2650864197999994</v>
      </c>
      <c r="AB51" s="250">
        <v>8.2751938272000007</v>
      </c>
      <c r="AC51" s="250">
        <v>8.2831197530999994</v>
      </c>
      <c r="AD51" s="250">
        <v>8.2849925926000001</v>
      </c>
      <c r="AE51" s="250">
        <v>8.2914592592999998</v>
      </c>
      <c r="AF51" s="250">
        <v>8.2986481480999998</v>
      </c>
      <c r="AG51" s="250">
        <v>8.3097493826999997</v>
      </c>
      <c r="AH51" s="250">
        <v>8.3159901235000007</v>
      </c>
      <c r="AI51" s="250">
        <v>8.3205604938000004</v>
      </c>
      <c r="AJ51" s="250">
        <v>8.3193469136000004</v>
      </c>
      <c r="AK51" s="250">
        <v>8.3236617283999994</v>
      </c>
      <c r="AL51" s="250">
        <v>8.3293913580000005</v>
      </c>
      <c r="AM51" s="250">
        <v>8.4681061728000007</v>
      </c>
      <c r="AN51" s="250">
        <v>8.3779876543</v>
      </c>
      <c r="AO51" s="250">
        <v>8.1906061728000008</v>
      </c>
      <c r="AP51" s="250">
        <v>7.5930629630000004</v>
      </c>
      <c r="AQ51" s="250">
        <v>7.4458296296000004</v>
      </c>
      <c r="AR51" s="250">
        <v>7.4360074074</v>
      </c>
      <c r="AS51" s="250">
        <v>7.7841839506000001</v>
      </c>
      <c r="AT51" s="250">
        <v>7.8837432099000004</v>
      </c>
      <c r="AU51" s="250">
        <v>7.9552728395000001</v>
      </c>
      <c r="AV51" s="250">
        <v>7.9774183972000001</v>
      </c>
      <c r="AW51" s="250">
        <v>8.0089045992999992</v>
      </c>
      <c r="AX51" s="250">
        <v>8.0283770034999993</v>
      </c>
      <c r="AY51" s="250">
        <v>8.0145722996999993</v>
      </c>
      <c r="AZ51" s="250">
        <v>8.0259645907999992</v>
      </c>
      <c r="BA51" s="250">
        <v>8.0412905667000008</v>
      </c>
      <c r="BB51" s="250">
        <v>8.0615692176000007</v>
      </c>
      <c r="BC51" s="250">
        <v>8.0839983202999992</v>
      </c>
      <c r="BD51" s="250">
        <v>8.1095968651000003</v>
      </c>
      <c r="BE51" s="250">
        <v>8.1518115020999993</v>
      </c>
      <c r="BF51" s="250">
        <v>8.1736639434999994</v>
      </c>
      <c r="BG51" s="250">
        <v>8.1886008394999994</v>
      </c>
      <c r="BH51" s="250">
        <v>8.1846323222000006</v>
      </c>
      <c r="BI51" s="316">
        <v>8.1947310000000009</v>
      </c>
      <c r="BJ51" s="316">
        <v>8.206906</v>
      </c>
      <c r="BK51" s="316">
        <v>8.2246290000000002</v>
      </c>
      <c r="BL51" s="316">
        <v>8.2383539999999993</v>
      </c>
      <c r="BM51" s="316">
        <v>8.2515520000000002</v>
      </c>
      <c r="BN51" s="316">
        <v>8.2630420000000004</v>
      </c>
      <c r="BO51" s="316">
        <v>8.2760719999999992</v>
      </c>
      <c r="BP51" s="316">
        <v>8.2894600000000001</v>
      </c>
      <c r="BQ51" s="316">
        <v>8.3023930000000004</v>
      </c>
      <c r="BR51" s="316">
        <v>8.3171099999999996</v>
      </c>
      <c r="BS51" s="316">
        <v>8.3327950000000008</v>
      </c>
      <c r="BT51" s="316">
        <v>8.3532060000000001</v>
      </c>
      <c r="BU51" s="316">
        <v>8.3680129999999995</v>
      </c>
      <c r="BV51" s="316">
        <v>8.3809740000000001</v>
      </c>
    </row>
    <row r="52" spans="1:74" s="160" customFormat="1" ht="11.15" customHeight="1" x14ac:dyDescent="0.25">
      <c r="A52" s="148" t="s">
        <v>732</v>
      </c>
      <c r="B52" s="204" t="s">
        <v>440</v>
      </c>
      <c r="C52" s="250">
        <v>16.99188642</v>
      </c>
      <c r="D52" s="250">
        <v>17.019582715999999</v>
      </c>
      <c r="E52" s="250">
        <v>17.046930864</v>
      </c>
      <c r="F52" s="250">
        <v>17.080345679000001</v>
      </c>
      <c r="G52" s="250">
        <v>17.102186419999999</v>
      </c>
      <c r="H52" s="250">
        <v>17.118867901000002</v>
      </c>
      <c r="I52" s="250">
        <v>17.116316049000002</v>
      </c>
      <c r="J52" s="250">
        <v>17.133234567999999</v>
      </c>
      <c r="K52" s="250">
        <v>17.155549383</v>
      </c>
      <c r="L52" s="250">
        <v>17.187853086000001</v>
      </c>
      <c r="M52" s="250">
        <v>17.217516049</v>
      </c>
      <c r="N52" s="250">
        <v>17.249130864000001</v>
      </c>
      <c r="O52" s="250">
        <v>17.284628394999999</v>
      </c>
      <c r="P52" s="250">
        <v>17.318698765000001</v>
      </c>
      <c r="Q52" s="250">
        <v>17.353272839999999</v>
      </c>
      <c r="R52" s="250">
        <v>17.389461728000001</v>
      </c>
      <c r="S52" s="250">
        <v>17.424209876999999</v>
      </c>
      <c r="T52" s="250">
        <v>17.458628395000002</v>
      </c>
      <c r="U52" s="250">
        <v>17.495349383000001</v>
      </c>
      <c r="V52" s="250">
        <v>17.527134568000001</v>
      </c>
      <c r="W52" s="250">
        <v>17.556616048999999</v>
      </c>
      <c r="X52" s="250">
        <v>17.581309876999999</v>
      </c>
      <c r="Y52" s="250">
        <v>17.608046913999999</v>
      </c>
      <c r="Z52" s="250">
        <v>17.634343210000001</v>
      </c>
      <c r="AA52" s="250">
        <v>17.661211111</v>
      </c>
      <c r="AB52" s="250">
        <v>17.685866666999999</v>
      </c>
      <c r="AC52" s="250">
        <v>17.709322222000001</v>
      </c>
      <c r="AD52" s="250">
        <v>17.727918518999999</v>
      </c>
      <c r="AE52" s="250">
        <v>17.751718519000001</v>
      </c>
      <c r="AF52" s="250">
        <v>17.777062962999999</v>
      </c>
      <c r="AG52" s="250">
        <v>17.807818519000001</v>
      </c>
      <c r="AH52" s="250">
        <v>17.833351852</v>
      </c>
      <c r="AI52" s="250">
        <v>17.857529629999998</v>
      </c>
      <c r="AJ52" s="250">
        <v>17.885862963000001</v>
      </c>
      <c r="AK52" s="250">
        <v>17.903196296000001</v>
      </c>
      <c r="AL52" s="250">
        <v>17.915040740999999</v>
      </c>
      <c r="AM52" s="250">
        <v>18.165075308999999</v>
      </c>
      <c r="AN52" s="250">
        <v>17.983182716000002</v>
      </c>
      <c r="AO52" s="250">
        <v>17.613041975000002</v>
      </c>
      <c r="AP52" s="250">
        <v>16.485897530999999</v>
      </c>
      <c r="AQ52" s="250">
        <v>16.165827159999999</v>
      </c>
      <c r="AR52" s="250">
        <v>16.084075308999999</v>
      </c>
      <c r="AS52" s="250">
        <v>16.586108641999999</v>
      </c>
      <c r="AT52" s="250">
        <v>16.721893826999999</v>
      </c>
      <c r="AU52" s="250">
        <v>16.836897531000002</v>
      </c>
      <c r="AV52" s="250">
        <v>16.925628598999999</v>
      </c>
      <c r="AW52" s="250">
        <v>17.003187704999998</v>
      </c>
      <c r="AX52" s="250">
        <v>17.064083696000001</v>
      </c>
      <c r="AY52" s="250">
        <v>17.077779584000002</v>
      </c>
      <c r="AZ52" s="250">
        <v>17.128252083</v>
      </c>
      <c r="BA52" s="250">
        <v>17.184964207</v>
      </c>
      <c r="BB52" s="250">
        <v>17.245443211000001</v>
      </c>
      <c r="BC52" s="250">
        <v>17.316489139000002</v>
      </c>
      <c r="BD52" s="250">
        <v>17.395629248999999</v>
      </c>
      <c r="BE52" s="250">
        <v>17.519285068999999</v>
      </c>
      <c r="BF52" s="250">
        <v>17.587297393</v>
      </c>
      <c r="BG52" s="250">
        <v>17.636087749000001</v>
      </c>
      <c r="BH52" s="250">
        <v>17.633992287000002</v>
      </c>
      <c r="BI52" s="316">
        <v>17.668089999999999</v>
      </c>
      <c r="BJ52" s="316">
        <v>17.706710000000001</v>
      </c>
      <c r="BK52" s="316">
        <v>17.756530000000001</v>
      </c>
      <c r="BL52" s="316">
        <v>17.799189999999999</v>
      </c>
      <c r="BM52" s="316">
        <v>17.841380000000001</v>
      </c>
      <c r="BN52" s="316">
        <v>17.881640000000001</v>
      </c>
      <c r="BO52" s="316">
        <v>17.923960000000001</v>
      </c>
      <c r="BP52" s="316">
        <v>17.966899999999999</v>
      </c>
      <c r="BQ52" s="316">
        <v>18.013259999999999</v>
      </c>
      <c r="BR52" s="316">
        <v>18.055319999999998</v>
      </c>
      <c r="BS52" s="316">
        <v>18.095880000000001</v>
      </c>
      <c r="BT52" s="316">
        <v>18.134779999999999</v>
      </c>
      <c r="BU52" s="316">
        <v>18.17248</v>
      </c>
      <c r="BV52" s="316">
        <v>18.208819999999999</v>
      </c>
    </row>
    <row r="53" spans="1:74" s="160" customFormat="1" ht="11.15" customHeight="1" x14ac:dyDescent="0.25">
      <c r="A53" s="148" t="s">
        <v>733</v>
      </c>
      <c r="B53" s="204" t="s">
        <v>441</v>
      </c>
      <c r="C53" s="250">
        <v>10.426293827</v>
      </c>
      <c r="D53" s="250">
        <v>10.447234568000001</v>
      </c>
      <c r="E53" s="250">
        <v>10.469471605000001</v>
      </c>
      <c r="F53" s="250">
        <v>10.496303704000001</v>
      </c>
      <c r="G53" s="250">
        <v>10.518659259</v>
      </c>
      <c r="H53" s="250">
        <v>10.539837037</v>
      </c>
      <c r="I53" s="250">
        <v>10.558340741</v>
      </c>
      <c r="J53" s="250">
        <v>10.578285185</v>
      </c>
      <c r="K53" s="250">
        <v>10.598174073999999</v>
      </c>
      <c r="L53" s="250">
        <v>10.614441975</v>
      </c>
      <c r="M53" s="250">
        <v>10.636893827</v>
      </c>
      <c r="N53" s="250">
        <v>10.661964198</v>
      </c>
      <c r="O53" s="250">
        <v>10.694704937999999</v>
      </c>
      <c r="P53" s="250">
        <v>10.721223457000001</v>
      </c>
      <c r="Q53" s="250">
        <v>10.746571605</v>
      </c>
      <c r="R53" s="250">
        <v>10.768848148</v>
      </c>
      <c r="S53" s="250">
        <v>10.793281480999999</v>
      </c>
      <c r="T53" s="250">
        <v>10.817970369999999</v>
      </c>
      <c r="U53" s="250">
        <v>10.845166667000001</v>
      </c>
      <c r="V53" s="250">
        <v>10.868677778</v>
      </c>
      <c r="W53" s="250">
        <v>10.890755556</v>
      </c>
      <c r="X53" s="250">
        <v>10.90862963</v>
      </c>
      <c r="Y53" s="250">
        <v>10.929918518999999</v>
      </c>
      <c r="Z53" s="250">
        <v>10.951851852000001</v>
      </c>
      <c r="AA53" s="250">
        <v>10.975032099</v>
      </c>
      <c r="AB53" s="250">
        <v>10.997802469</v>
      </c>
      <c r="AC53" s="250">
        <v>11.020765431999999</v>
      </c>
      <c r="AD53" s="250">
        <v>11.043135802</v>
      </c>
      <c r="AE53" s="250">
        <v>11.06707284</v>
      </c>
      <c r="AF53" s="250">
        <v>11.091791358</v>
      </c>
      <c r="AG53" s="250">
        <v>11.121735802</v>
      </c>
      <c r="AH53" s="250">
        <v>11.144683950999999</v>
      </c>
      <c r="AI53" s="250">
        <v>11.165080247000001</v>
      </c>
      <c r="AJ53" s="250">
        <v>11.183907407</v>
      </c>
      <c r="AK53" s="250">
        <v>11.198462963000001</v>
      </c>
      <c r="AL53" s="250">
        <v>11.20972963</v>
      </c>
      <c r="AM53" s="250">
        <v>11.391144444</v>
      </c>
      <c r="AN53" s="250">
        <v>11.265755556</v>
      </c>
      <c r="AO53" s="250">
        <v>11.007</v>
      </c>
      <c r="AP53" s="250">
        <v>10.195248147999999</v>
      </c>
      <c r="AQ53" s="250">
        <v>9.9844814814999996</v>
      </c>
      <c r="AR53" s="250">
        <v>9.9550703703999996</v>
      </c>
      <c r="AS53" s="250">
        <v>10.396738272</v>
      </c>
      <c r="AT53" s="250">
        <v>10.512745679</v>
      </c>
      <c r="AU53" s="250">
        <v>10.592816049</v>
      </c>
      <c r="AV53" s="250">
        <v>10.595474931</v>
      </c>
      <c r="AW53" s="250">
        <v>10.634777066</v>
      </c>
      <c r="AX53" s="250">
        <v>10.669248003</v>
      </c>
      <c r="AY53" s="250">
        <v>10.681426586000001</v>
      </c>
      <c r="AZ53" s="250">
        <v>10.719330992</v>
      </c>
      <c r="BA53" s="250">
        <v>10.765500064999999</v>
      </c>
      <c r="BB53" s="250">
        <v>10.824327734000001</v>
      </c>
      <c r="BC53" s="250">
        <v>10.883730698000001</v>
      </c>
      <c r="BD53" s="250">
        <v>10.948102885999999</v>
      </c>
      <c r="BE53" s="250">
        <v>11.046804862</v>
      </c>
      <c r="BF53" s="250">
        <v>11.099095070000001</v>
      </c>
      <c r="BG53" s="250">
        <v>11.134334076</v>
      </c>
      <c r="BH53" s="250">
        <v>11.125598386</v>
      </c>
      <c r="BI53" s="316">
        <v>11.146929999999999</v>
      </c>
      <c r="BJ53" s="316">
        <v>11.1714</v>
      </c>
      <c r="BK53" s="316">
        <v>11.202439999999999</v>
      </c>
      <c r="BL53" s="316">
        <v>11.23062</v>
      </c>
      <c r="BM53" s="316">
        <v>11.259370000000001</v>
      </c>
      <c r="BN53" s="316">
        <v>11.290760000000001</v>
      </c>
      <c r="BO53" s="316">
        <v>11.319100000000001</v>
      </c>
      <c r="BP53" s="316">
        <v>11.34646</v>
      </c>
      <c r="BQ53" s="316">
        <v>11.371869999999999</v>
      </c>
      <c r="BR53" s="316">
        <v>11.398020000000001</v>
      </c>
      <c r="BS53" s="316">
        <v>11.423920000000001</v>
      </c>
      <c r="BT53" s="316">
        <v>11.45209</v>
      </c>
      <c r="BU53" s="316">
        <v>11.475630000000001</v>
      </c>
      <c r="BV53" s="316">
        <v>11.49704</v>
      </c>
    </row>
    <row r="54" spans="1:74" s="160" customFormat="1" ht="11.15" customHeight="1" x14ac:dyDescent="0.25">
      <c r="A54" s="149" t="s">
        <v>734</v>
      </c>
      <c r="B54" s="205" t="s">
        <v>442</v>
      </c>
      <c r="C54" s="69">
        <v>22.777112345999999</v>
      </c>
      <c r="D54" s="69">
        <v>22.813864198000001</v>
      </c>
      <c r="E54" s="69">
        <v>22.859623457000001</v>
      </c>
      <c r="F54" s="69">
        <v>22.935614815000001</v>
      </c>
      <c r="G54" s="69">
        <v>22.983470369999999</v>
      </c>
      <c r="H54" s="69">
        <v>23.024414815</v>
      </c>
      <c r="I54" s="69">
        <v>23.047702469000001</v>
      </c>
      <c r="J54" s="69">
        <v>23.082883950999999</v>
      </c>
      <c r="K54" s="69">
        <v>23.11921358</v>
      </c>
      <c r="L54" s="69">
        <v>23.151920988000001</v>
      </c>
      <c r="M54" s="69">
        <v>23.194124690999999</v>
      </c>
      <c r="N54" s="69">
        <v>23.241054321</v>
      </c>
      <c r="O54" s="69">
        <v>23.310196296000001</v>
      </c>
      <c r="P54" s="69">
        <v>23.353462962999998</v>
      </c>
      <c r="Q54" s="69">
        <v>23.388340741</v>
      </c>
      <c r="R54" s="69">
        <v>23.401506173000001</v>
      </c>
      <c r="S54" s="69">
        <v>23.429598765000001</v>
      </c>
      <c r="T54" s="69">
        <v>23.459295061999999</v>
      </c>
      <c r="U54" s="69">
        <v>23.490145679000001</v>
      </c>
      <c r="V54" s="69">
        <v>23.523386420000001</v>
      </c>
      <c r="W54" s="69">
        <v>23.558567901</v>
      </c>
      <c r="X54" s="69">
        <v>23.605235801999999</v>
      </c>
      <c r="Y54" s="69">
        <v>23.637139506</v>
      </c>
      <c r="Z54" s="69">
        <v>23.663824690999999</v>
      </c>
      <c r="AA54" s="69">
        <v>23.674106172999998</v>
      </c>
      <c r="AB54" s="69">
        <v>23.69874321</v>
      </c>
      <c r="AC54" s="69">
        <v>23.726550617000001</v>
      </c>
      <c r="AD54" s="69">
        <v>23.760279012000002</v>
      </c>
      <c r="AE54" s="69">
        <v>23.792364198000001</v>
      </c>
      <c r="AF54" s="69">
        <v>23.82555679</v>
      </c>
      <c r="AG54" s="69">
        <v>23.862582715999999</v>
      </c>
      <c r="AH54" s="69">
        <v>23.895945679</v>
      </c>
      <c r="AI54" s="69">
        <v>23.928371604999999</v>
      </c>
      <c r="AJ54" s="69">
        <v>23.963850616999999</v>
      </c>
      <c r="AK54" s="69">
        <v>23.991409876999999</v>
      </c>
      <c r="AL54" s="69">
        <v>24.015039506000001</v>
      </c>
      <c r="AM54" s="69">
        <v>24.508892592999999</v>
      </c>
      <c r="AN54" s="69">
        <v>24.169048148000002</v>
      </c>
      <c r="AO54" s="69">
        <v>23.469659259</v>
      </c>
      <c r="AP54" s="69">
        <v>21.349046913999999</v>
      </c>
      <c r="AQ54" s="69">
        <v>20.726828394999998</v>
      </c>
      <c r="AR54" s="69">
        <v>20.541324691</v>
      </c>
      <c r="AS54" s="69">
        <v>21.447479011999999</v>
      </c>
      <c r="AT54" s="69">
        <v>21.644197531</v>
      </c>
      <c r="AU54" s="69">
        <v>21.786423457000001</v>
      </c>
      <c r="AV54" s="69">
        <v>21.831528655</v>
      </c>
      <c r="AW54" s="69">
        <v>21.896740497</v>
      </c>
      <c r="AX54" s="69">
        <v>21.939430848000001</v>
      </c>
      <c r="AY54" s="69">
        <v>21.866650521</v>
      </c>
      <c r="AZ54" s="69">
        <v>21.93400978</v>
      </c>
      <c r="BA54" s="69">
        <v>22.048559438000002</v>
      </c>
      <c r="BB54" s="69">
        <v>22.277990560999999</v>
      </c>
      <c r="BC54" s="69">
        <v>22.436152717999999</v>
      </c>
      <c r="BD54" s="69">
        <v>22.590736973999999</v>
      </c>
      <c r="BE54" s="69">
        <v>22.771719920999999</v>
      </c>
      <c r="BF54" s="69">
        <v>22.896665931000001</v>
      </c>
      <c r="BG54" s="69">
        <v>22.995551596999999</v>
      </c>
      <c r="BH54" s="69">
        <v>23.032193864</v>
      </c>
      <c r="BI54" s="320">
        <v>23.106100000000001</v>
      </c>
      <c r="BJ54" s="320">
        <v>23.181080000000001</v>
      </c>
      <c r="BK54" s="320">
        <v>23.259499999999999</v>
      </c>
      <c r="BL54" s="320">
        <v>23.334859999999999</v>
      </c>
      <c r="BM54" s="320">
        <v>23.409510000000001</v>
      </c>
      <c r="BN54" s="320">
        <v>23.489850000000001</v>
      </c>
      <c r="BO54" s="320">
        <v>23.558319999999998</v>
      </c>
      <c r="BP54" s="320">
        <v>23.621310000000001</v>
      </c>
      <c r="BQ54" s="320">
        <v>23.672090000000001</v>
      </c>
      <c r="BR54" s="320">
        <v>23.729150000000001</v>
      </c>
      <c r="BS54" s="320">
        <v>23.785769999999999</v>
      </c>
      <c r="BT54" s="320">
        <v>23.8462</v>
      </c>
      <c r="BU54" s="320">
        <v>23.89873</v>
      </c>
      <c r="BV54" s="320">
        <v>23.947610000000001</v>
      </c>
    </row>
    <row r="55" spans="1:74" s="160" customFormat="1" ht="12" customHeight="1" x14ac:dyDescent="0.25">
      <c r="A55" s="148"/>
      <c r="B55" s="762" t="s">
        <v>815</v>
      </c>
      <c r="C55" s="763"/>
      <c r="D55" s="763"/>
      <c r="E55" s="763"/>
      <c r="F55" s="763"/>
      <c r="G55" s="763"/>
      <c r="H55" s="763"/>
      <c r="I55" s="763"/>
      <c r="J55" s="763"/>
      <c r="K55" s="763"/>
      <c r="L55" s="763"/>
      <c r="M55" s="763"/>
      <c r="N55" s="763"/>
      <c r="O55" s="763"/>
      <c r="P55" s="763"/>
      <c r="Q55" s="763"/>
      <c r="AY55" s="458"/>
      <c r="AZ55" s="458"/>
      <c r="BA55" s="458"/>
      <c r="BB55" s="458"/>
      <c r="BC55" s="458"/>
      <c r="BD55" s="638"/>
      <c r="BE55" s="638"/>
      <c r="BF55" s="638"/>
      <c r="BG55" s="638"/>
      <c r="BH55" s="458"/>
      <c r="BI55" s="458"/>
      <c r="BJ55" s="458"/>
    </row>
    <row r="56" spans="1:74" s="427" customFormat="1" ht="12" customHeight="1" x14ac:dyDescent="0.25">
      <c r="A56" s="426"/>
      <c r="B56" s="783" t="str">
        <f>"Notes: "&amp;"EIA completed modeling and analysis for this report on " &amp;Dates!D2&amp;"."</f>
        <v>Notes: EIA completed modeling and analysis for this report on Thursday November 4, 2021.</v>
      </c>
      <c r="C56" s="805"/>
      <c r="D56" s="805"/>
      <c r="E56" s="805"/>
      <c r="F56" s="805"/>
      <c r="G56" s="805"/>
      <c r="H56" s="805"/>
      <c r="I56" s="805"/>
      <c r="J56" s="805"/>
      <c r="K56" s="805"/>
      <c r="L56" s="805"/>
      <c r="M56" s="805"/>
      <c r="N56" s="805"/>
      <c r="O56" s="805"/>
      <c r="P56" s="805"/>
      <c r="Q56" s="784"/>
      <c r="AY56" s="459"/>
      <c r="AZ56" s="459"/>
      <c r="BA56" s="459"/>
      <c r="BB56" s="459"/>
      <c r="BC56" s="459"/>
      <c r="BD56" s="639"/>
      <c r="BE56" s="639"/>
      <c r="BF56" s="639"/>
      <c r="BG56" s="639"/>
      <c r="BH56" s="459"/>
      <c r="BI56" s="459"/>
      <c r="BJ56" s="459"/>
    </row>
    <row r="57" spans="1:74" s="427" customFormat="1" ht="12" customHeight="1" x14ac:dyDescent="0.25">
      <c r="A57" s="426"/>
      <c r="B57" s="756" t="s">
        <v>353</v>
      </c>
      <c r="C57" s="755"/>
      <c r="D57" s="755"/>
      <c r="E57" s="755"/>
      <c r="F57" s="755"/>
      <c r="G57" s="755"/>
      <c r="H57" s="755"/>
      <c r="I57" s="755"/>
      <c r="J57" s="755"/>
      <c r="K57" s="755"/>
      <c r="L57" s="755"/>
      <c r="M57" s="755"/>
      <c r="N57" s="755"/>
      <c r="O57" s="755"/>
      <c r="P57" s="755"/>
      <c r="Q57" s="755"/>
      <c r="AY57" s="459"/>
      <c r="AZ57" s="459"/>
      <c r="BA57" s="459"/>
      <c r="BB57" s="459"/>
      <c r="BC57" s="459"/>
      <c r="BD57" s="639"/>
      <c r="BE57" s="639"/>
      <c r="BF57" s="639"/>
      <c r="BG57" s="639"/>
      <c r="BH57" s="459"/>
      <c r="BI57" s="459"/>
      <c r="BJ57" s="459"/>
    </row>
    <row r="58" spans="1:74" s="427" customFormat="1" ht="12" customHeight="1" x14ac:dyDescent="0.25">
      <c r="A58" s="426"/>
      <c r="B58" s="751" t="s">
        <v>865</v>
      </c>
      <c r="C58" s="748"/>
      <c r="D58" s="748"/>
      <c r="E58" s="748"/>
      <c r="F58" s="748"/>
      <c r="G58" s="748"/>
      <c r="H58" s="748"/>
      <c r="I58" s="748"/>
      <c r="J58" s="748"/>
      <c r="K58" s="748"/>
      <c r="L58" s="748"/>
      <c r="M58" s="748"/>
      <c r="N58" s="748"/>
      <c r="O58" s="748"/>
      <c r="P58" s="748"/>
      <c r="Q58" s="742"/>
      <c r="AY58" s="459"/>
      <c r="AZ58" s="459"/>
      <c r="BA58" s="459"/>
      <c r="BB58" s="459"/>
      <c r="BC58" s="459"/>
      <c r="BD58" s="639"/>
      <c r="BE58" s="639"/>
      <c r="BF58" s="639"/>
      <c r="BG58" s="639"/>
      <c r="BH58" s="459"/>
      <c r="BI58" s="459"/>
      <c r="BJ58" s="459"/>
    </row>
    <row r="59" spans="1:74" s="428" customFormat="1" ht="12" customHeight="1" x14ac:dyDescent="0.25">
      <c r="A59" s="426"/>
      <c r="B59" s="801" t="s">
        <v>866</v>
      </c>
      <c r="C59" s="742"/>
      <c r="D59" s="742"/>
      <c r="E59" s="742"/>
      <c r="F59" s="742"/>
      <c r="G59" s="742"/>
      <c r="H59" s="742"/>
      <c r="I59" s="742"/>
      <c r="J59" s="742"/>
      <c r="K59" s="742"/>
      <c r="L59" s="742"/>
      <c r="M59" s="742"/>
      <c r="N59" s="742"/>
      <c r="O59" s="742"/>
      <c r="P59" s="742"/>
      <c r="Q59" s="742"/>
      <c r="AY59" s="460"/>
      <c r="AZ59" s="460"/>
      <c r="BA59" s="460"/>
      <c r="BB59" s="460"/>
      <c r="BC59" s="460"/>
      <c r="BD59" s="640"/>
      <c r="BE59" s="640"/>
      <c r="BF59" s="640"/>
      <c r="BG59" s="640"/>
      <c r="BH59" s="460"/>
      <c r="BI59" s="460"/>
      <c r="BJ59" s="460"/>
    </row>
    <row r="60" spans="1:74" s="427" customFormat="1" ht="12" customHeight="1" x14ac:dyDescent="0.25">
      <c r="A60" s="426"/>
      <c r="B60" s="749" t="s">
        <v>2</v>
      </c>
      <c r="C60" s="748"/>
      <c r="D60" s="748"/>
      <c r="E60" s="748"/>
      <c r="F60" s="748"/>
      <c r="G60" s="748"/>
      <c r="H60" s="748"/>
      <c r="I60" s="748"/>
      <c r="J60" s="748"/>
      <c r="K60" s="748"/>
      <c r="L60" s="748"/>
      <c r="M60" s="748"/>
      <c r="N60" s="748"/>
      <c r="O60" s="748"/>
      <c r="P60" s="748"/>
      <c r="Q60" s="742"/>
      <c r="AY60" s="459"/>
      <c r="AZ60" s="459"/>
      <c r="BA60" s="459"/>
      <c r="BB60" s="459"/>
      <c r="BC60" s="459"/>
      <c r="BD60" s="639"/>
      <c r="BE60" s="639"/>
      <c r="BF60" s="639"/>
      <c r="BG60" s="459"/>
      <c r="BH60" s="459"/>
      <c r="BI60" s="459"/>
      <c r="BJ60" s="459"/>
    </row>
    <row r="61" spans="1:74" s="427" customFormat="1" ht="12" customHeight="1" x14ac:dyDescent="0.25">
      <c r="A61" s="426"/>
      <c r="B61" s="751" t="s">
        <v>838</v>
      </c>
      <c r="C61" s="752"/>
      <c r="D61" s="752"/>
      <c r="E61" s="752"/>
      <c r="F61" s="752"/>
      <c r="G61" s="752"/>
      <c r="H61" s="752"/>
      <c r="I61" s="752"/>
      <c r="J61" s="752"/>
      <c r="K61" s="752"/>
      <c r="L61" s="752"/>
      <c r="M61" s="752"/>
      <c r="N61" s="752"/>
      <c r="O61" s="752"/>
      <c r="P61" s="752"/>
      <c r="Q61" s="742"/>
      <c r="AY61" s="459"/>
      <c r="AZ61" s="459"/>
      <c r="BA61" s="459"/>
      <c r="BB61" s="459"/>
      <c r="BC61" s="459"/>
      <c r="BD61" s="639"/>
      <c r="BE61" s="639"/>
      <c r="BF61" s="639"/>
      <c r="BG61" s="459"/>
      <c r="BH61" s="459"/>
      <c r="BI61" s="459"/>
      <c r="BJ61" s="459"/>
    </row>
    <row r="62" spans="1:74" s="427" customFormat="1" ht="12" customHeight="1" x14ac:dyDescent="0.25">
      <c r="A62" s="393"/>
      <c r="B62" s="753" t="s">
        <v>1376</v>
      </c>
      <c r="C62" s="742"/>
      <c r="D62" s="742"/>
      <c r="E62" s="742"/>
      <c r="F62" s="742"/>
      <c r="G62" s="742"/>
      <c r="H62" s="742"/>
      <c r="I62" s="742"/>
      <c r="J62" s="742"/>
      <c r="K62" s="742"/>
      <c r="L62" s="742"/>
      <c r="M62" s="742"/>
      <c r="N62" s="742"/>
      <c r="O62" s="742"/>
      <c r="P62" s="742"/>
      <c r="Q62" s="742"/>
      <c r="AY62" s="459"/>
      <c r="AZ62" s="459"/>
      <c r="BA62" s="459"/>
      <c r="BB62" s="459"/>
      <c r="BC62" s="459"/>
      <c r="BD62" s="639"/>
      <c r="BE62" s="639"/>
      <c r="BF62" s="639"/>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V5" activePane="bottomRight" state="frozen"/>
      <selection activeCell="BI18" sqref="BI18"/>
      <selection pane="topRight" activeCell="BI18" sqref="BI18"/>
      <selection pane="bottomLeft" activeCell="BI18" sqref="BI18"/>
      <selection pane="bottomRight" activeCell="AW9" sqref="AW9"/>
    </sheetView>
  </sheetViews>
  <sheetFormatPr defaultColWidth="9.6328125" defaultRowHeight="10" x14ac:dyDescent="0.2"/>
  <cols>
    <col min="1" max="1" width="13.36328125" style="188" customWidth="1"/>
    <col min="2" max="2" width="36.36328125" style="188" customWidth="1"/>
    <col min="3" max="50" width="6.6328125" style="188" customWidth="1"/>
    <col min="51" max="55" width="6.6328125" style="314" customWidth="1"/>
    <col min="56" max="58" width="6.6328125" style="642" customWidth="1"/>
    <col min="59" max="62" width="6.6328125" style="314" customWidth="1"/>
    <col min="63" max="74" width="6.6328125" style="188" customWidth="1"/>
    <col min="75" max="16384" width="9.6328125" style="188"/>
  </cols>
  <sheetData>
    <row r="1" spans="1:74" ht="13.25" customHeight="1" x14ac:dyDescent="0.3">
      <c r="A1" s="766" t="s">
        <v>798</v>
      </c>
      <c r="B1" s="841" t="s">
        <v>1364</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25" customHeight="1" x14ac:dyDescent="0.25">
      <c r="A2" s="767"/>
      <c r="B2" s="683" t="str">
        <f>"U.S. Energy Information Administration  |  Short-Term Energy Outlook  - "&amp;Dates!D1</f>
        <v>U.S. Energy Information Administration  |  Short-Term Energy Outlook  - November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3" x14ac:dyDescent="0.3">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5" x14ac:dyDescent="0.25">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5" customHeight="1" x14ac:dyDescent="0.25">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66</v>
      </c>
      <c r="B6" s="206" t="s">
        <v>435</v>
      </c>
      <c r="C6" s="266">
        <v>1038.0274667000001</v>
      </c>
      <c r="D6" s="266">
        <v>905.46361142000001</v>
      </c>
      <c r="E6" s="266">
        <v>1036.1836914999999</v>
      </c>
      <c r="F6" s="266">
        <v>450.65716012000001</v>
      </c>
      <c r="G6" s="266">
        <v>302.83402003999998</v>
      </c>
      <c r="H6" s="266">
        <v>44.935197342999999</v>
      </c>
      <c r="I6" s="266">
        <v>9.0408741327000008</v>
      </c>
      <c r="J6" s="266">
        <v>26.344130048</v>
      </c>
      <c r="K6" s="266">
        <v>57.351561674000003</v>
      </c>
      <c r="L6" s="266">
        <v>237.04313495</v>
      </c>
      <c r="M6" s="266">
        <v>742.47547241999996</v>
      </c>
      <c r="N6" s="266">
        <v>1186.2002081000001</v>
      </c>
      <c r="O6" s="266">
        <v>1257.0988691</v>
      </c>
      <c r="P6" s="266">
        <v>868.61149699999999</v>
      </c>
      <c r="Q6" s="266">
        <v>925.73236328999997</v>
      </c>
      <c r="R6" s="266">
        <v>674.06231819000004</v>
      </c>
      <c r="S6" s="266">
        <v>167.84576645999999</v>
      </c>
      <c r="T6" s="266">
        <v>61.247399578</v>
      </c>
      <c r="U6" s="266">
        <v>1.5944124633000001</v>
      </c>
      <c r="V6" s="266">
        <v>3.4192495640999998</v>
      </c>
      <c r="W6" s="266">
        <v>64.478193000999994</v>
      </c>
      <c r="X6" s="266">
        <v>456.65187427000001</v>
      </c>
      <c r="Y6" s="266">
        <v>818.19696045000001</v>
      </c>
      <c r="Z6" s="266">
        <v>1026.2308786000001</v>
      </c>
      <c r="AA6" s="266">
        <v>1220.7805043999999</v>
      </c>
      <c r="AB6" s="266">
        <v>1029.9476861000001</v>
      </c>
      <c r="AC6" s="266">
        <v>976.08163232000004</v>
      </c>
      <c r="AD6" s="266">
        <v>527.28724527999998</v>
      </c>
      <c r="AE6" s="266">
        <v>313.05382328000002</v>
      </c>
      <c r="AF6" s="266">
        <v>55.421070501999999</v>
      </c>
      <c r="AG6" s="266">
        <v>1.6824456936000001</v>
      </c>
      <c r="AH6" s="266">
        <v>15.83532217</v>
      </c>
      <c r="AI6" s="266">
        <v>117.78341981</v>
      </c>
      <c r="AJ6" s="266">
        <v>388.67717768</v>
      </c>
      <c r="AK6" s="266">
        <v>830.72690702</v>
      </c>
      <c r="AL6" s="266">
        <v>1060.4192438</v>
      </c>
      <c r="AM6" s="266">
        <v>1031.5432023999999</v>
      </c>
      <c r="AN6" s="266">
        <v>922.67178280999997</v>
      </c>
      <c r="AO6" s="266">
        <v>777.25122019000003</v>
      </c>
      <c r="AP6" s="266">
        <v>654.52897440000004</v>
      </c>
      <c r="AQ6" s="266">
        <v>287.81097793999999</v>
      </c>
      <c r="AR6" s="266">
        <v>29.009755894000001</v>
      </c>
      <c r="AS6" s="266">
        <v>1.0798587454999999</v>
      </c>
      <c r="AT6" s="266">
        <v>9.5215407247999995</v>
      </c>
      <c r="AU6" s="266">
        <v>103.99218404</v>
      </c>
      <c r="AV6" s="266">
        <v>396.1169688</v>
      </c>
      <c r="AW6" s="266">
        <v>613.91844790000005</v>
      </c>
      <c r="AX6" s="266">
        <v>984.07160985999997</v>
      </c>
      <c r="AY6" s="266">
        <v>1120.7353336000001</v>
      </c>
      <c r="AZ6" s="266">
        <v>1051.3590844</v>
      </c>
      <c r="BA6" s="266">
        <v>837.25809078999998</v>
      </c>
      <c r="BB6" s="266">
        <v>518.08835182999997</v>
      </c>
      <c r="BC6" s="266">
        <v>246.34091763999999</v>
      </c>
      <c r="BD6" s="266">
        <v>14.444450454</v>
      </c>
      <c r="BE6" s="266">
        <v>13.482249980000001</v>
      </c>
      <c r="BF6" s="266">
        <v>3.2702667979000002</v>
      </c>
      <c r="BG6" s="266">
        <v>66.089374816000003</v>
      </c>
      <c r="BH6" s="266">
        <v>287.44798704999999</v>
      </c>
      <c r="BI6" s="309">
        <v>695.81234465</v>
      </c>
      <c r="BJ6" s="309">
        <v>1028.9114213</v>
      </c>
      <c r="BK6" s="309">
        <v>1194.1070778999999</v>
      </c>
      <c r="BL6" s="309">
        <v>1007.1675777</v>
      </c>
      <c r="BM6" s="309">
        <v>903.03383908000001</v>
      </c>
      <c r="BN6" s="309">
        <v>559.66347615999996</v>
      </c>
      <c r="BO6" s="309">
        <v>269.49754898999998</v>
      </c>
      <c r="BP6" s="309">
        <v>49.908091646000003</v>
      </c>
      <c r="BQ6" s="309">
        <v>8.0267390421999991</v>
      </c>
      <c r="BR6" s="309">
        <v>19.093749208999999</v>
      </c>
      <c r="BS6" s="309">
        <v>111.71763249</v>
      </c>
      <c r="BT6" s="309">
        <v>425.63281353000002</v>
      </c>
      <c r="BU6" s="309">
        <v>691.04916105999996</v>
      </c>
      <c r="BV6" s="309">
        <v>1030.4377261</v>
      </c>
    </row>
    <row r="7" spans="1:74" ht="11.15" customHeight="1" x14ac:dyDescent="0.25">
      <c r="A7" s="9" t="s">
        <v>68</v>
      </c>
      <c r="B7" s="206" t="s">
        <v>468</v>
      </c>
      <c r="C7" s="266">
        <v>971.28918441999997</v>
      </c>
      <c r="D7" s="266">
        <v>779.75830990999998</v>
      </c>
      <c r="E7" s="266">
        <v>908.69318265000004</v>
      </c>
      <c r="F7" s="266">
        <v>341.39085557999999</v>
      </c>
      <c r="G7" s="266">
        <v>233.06129074</v>
      </c>
      <c r="H7" s="266">
        <v>24.911800529000001</v>
      </c>
      <c r="I7" s="266">
        <v>3.3032115282999999</v>
      </c>
      <c r="J7" s="266">
        <v>17.662252865999999</v>
      </c>
      <c r="K7" s="266">
        <v>52.458172154000003</v>
      </c>
      <c r="L7" s="266">
        <v>214.83200545</v>
      </c>
      <c r="M7" s="266">
        <v>698.72683675999997</v>
      </c>
      <c r="N7" s="266">
        <v>1086.4858673000001</v>
      </c>
      <c r="O7" s="266">
        <v>1215.9992844999999</v>
      </c>
      <c r="P7" s="266">
        <v>812.55321677999996</v>
      </c>
      <c r="Q7" s="266">
        <v>913.26081438999995</v>
      </c>
      <c r="R7" s="266">
        <v>617.91736960000003</v>
      </c>
      <c r="S7" s="266">
        <v>108.11689502999999</v>
      </c>
      <c r="T7" s="266">
        <v>28.758972014000001</v>
      </c>
      <c r="U7" s="266">
        <v>0.78250090970999997</v>
      </c>
      <c r="V7" s="266">
        <v>2.3473312524000001</v>
      </c>
      <c r="W7" s="266">
        <v>33.671165297999998</v>
      </c>
      <c r="X7" s="266">
        <v>354.94407079000001</v>
      </c>
      <c r="Y7" s="266">
        <v>765.92763893999995</v>
      </c>
      <c r="Z7" s="266">
        <v>929.33863971000005</v>
      </c>
      <c r="AA7" s="266">
        <v>1153.2297487999999</v>
      </c>
      <c r="AB7" s="266">
        <v>941.62306245000002</v>
      </c>
      <c r="AC7" s="266">
        <v>890.40953852999996</v>
      </c>
      <c r="AD7" s="266">
        <v>413.59248058999998</v>
      </c>
      <c r="AE7" s="266">
        <v>188.80105139</v>
      </c>
      <c r="AF7" s="266">
        <v>32.136920726</v>
      </c>
      <c r="AG7" s="266">
        <v>0.78181320656999997</v>
      </c>
      <c r="AH7" s="266">
        <v>9.7211759664000006</v>
      </c>
      <c r="AI7" s="266">
        <v>57.594106027000002</v>
      </c>
      <c r="AJ7" s="266">
        <v>302.61335553999999</v>
      </c>
      <c r="AK7" s="266">
        <v>790.19590777999997</v>
      </c>
      <c r="AL7" s="266">
        <v>972.20080576999999</v>
      </c>
      <c r="AM7" s="266">
        <v>955.90642461000004</v>
      </c>
      <c r="AN7" s="266">
        <v>838.89402655000004</v>
      </c>
      <c r="AO7" s="266">
        <v>668.48958717000005</v>
      </c>
      <c r="AP7" s="266">
        <v>566.34162272000003</v>
      </c>
      <c r="AQ7" s="266">
        <v>249.47240907</v>
      </c>
      <c r="AR7" s="266">
        <v>17.757601559000001</v>
      </c>
      <c r="AS7" s="266">
        <v>0</v>
      </c>
      <c r="AT7" s="266">
        <v>4.0743042592999998</v>
      </c>
      <c r="AU7" s="266">
        <v>80.846803668999996</v>
      </c>
      <c r="AV7" s="266">
        <v>337.27267033999999</v>
      </c>
      <c r="AW7" s="266">
        <v>546.58901352999999</v>
      </c>
      <c r="AX7" s="266">
        <v>943.48404450999999</v>
      </c>
      <c r="AY7" s="266">
        <v>1065.7994521000001</v>
      </c>
      <c r="AZ7" s="266">
        <v>1014.9051955</v>
      </c>
      <c r="BA7" s="266">
        <v>734.24785883000004</v>
      </c>
      <c r="BB7" s="266">
        <v>440.41162986000001</v>
      </c>
      <c r="BC7" s="266">
        <v>215.89635439</v>
      </c>
      <c r="BD7" s="266">
        <v>10.079098606000001</v>
      </c>
      <c r="BE7" s="266">
        <v>4.0703102932000004</v>
      </c>
      <c r="BF7" s="266">
        <v>2.0349727547000001</v>
      </c>
      <c r="BG7" s="266">
        <v>50.452991312000002</v>
      </c>
      <c r="BH7" s="266">
        <v>191.92767602000001</v>
      </c>
      <c r="BI7" s="309">
        <v>639.98392765000006</v>
      </c>
      <c r="BJ7" s="309">
        <v>965.29193477000001</v>
      </c>
      <c r="BK7" s="309">
        <v>1105.6075212999999</v>
      </c>
      <c r="BL7" s="309">
        <v>933.97672596999996</v>
      </c>
      <c r="BM7" s="309">
        <v>817.97991303000003</v>
      </c>
      <c r="BN7" s="309">
        <v>473.93411782999999</v>
      </c>
      <c r="BO7" s="309">
        <v>207.89372824</v>
      </c>
      <c r="BP7" s="309">
        <v>25.705243576000001</v>
      </c>
      <c r="BQ7" s="309">
        <v>3.0330281333000002</v>
      </c>
      <c r="BR7" s="309">
        <v>8.7678751552000005</v>
      </c>
      <c r="BS7" s="309">
        <v>77.718879556000005</v>
      </c>
      <c r="BT7" s="309">
        <v>366.28165962000003</v>
      </c>
      <c r="BU7" s="309">
        <v>635.07777563000002</v>
      </c>
      <c r="BV7" s="309">
        <v>964.47822785000005</v>
      </c>
    </row>
    <row r="8" spans="1:74" ht="11.15" customHeight="1" x14ac:dyDescent="0.25">
      <c r="A8" s="9" t="s">
        <v>69</v>
      </c>
      <c r="B8" s="206" t="s">
        <v>436</v>
      </c>
      <c r="C8" s="266">
        <v>1081.4594365999999</v>
      </c>
      <c r="D8" s="266">
        <v>775.59528823000005</v>
      </c>
      <c r="E8" s="266">
        <v>833.73522659000002</v>
      </c>
      <c r="F8" s="266">
        <v>349.31200989000001</v>
      </c>
      <c r="G8" s="266">
        <v>249.38754012999999</v>
      </c>
      <c r="H8" s="266">
        <v>27.280935164999999</v>
      </c>
      <c r="I8" s="266">
        <v>6.4633515548</v>
      </c>
      <c r="J8" s="266">
        <v>34.055363268000001</v>
      </c>
      <c r="K8" s="266">
        <v>64.322810447999998</v>
      </c>
      <c r="L8" s="266">
        <v>291.14705450999998</v>
      </c>
      <c r="M8" s="266">
        <v>773.47323642000003</v>
      </c>
      <c r="N8" s="266">
        <v>1197.5274257999999</v>
      </c>
      <c r="O8" s="266">
        <v>1307.5978046</v>
      </c>
      <c r="P8" s="266">
        <v>980.59366910000006</v>
      </c>
      <c r="Q8" s="266">
        <v>922.35340819999999</v>
      </c>
      <c r="R8" s="266">
        <v>703.30584381999995</v>
      </c>
      <c r="S8" s="266">
        <v>99.090251718999994</v>
      </c>
      <c r="T8" s="266">
        <v>23.942693989999999</v>
      </c>
      <c r="U8" s="266">
        <v>4.0836133044</v>
      </c>
      <c r="V8" s="266">
        <v>8.0749108790000008</v>
      </c>
      <c r="W8" s="266">
        <v>48.173476205999997</v>
      </c>
      <c r="X8" s="266">
        <v>420.05163053000001</v>
      </c>
      <c r="Y8" s="266">
        <v>913.24995793000005</v>
      </c>
      <c r="Z8" s="266">
        <v>1003.3932265</v>
      </c>
      <c r="AA8" s="266">
        <v>1302.7478378999999</v>
      </c>
      <c r="AB8" s="266">
        <v>1061.8682014000001</v>
      </c>
      <c r="AC8" s="266">
        <v>961.04783554999995</v>
      </c>
      <c r="AD8" s="266">
        <v>475.17013788999998</v>
      </c>
      <c r="AE8" s="266">
        <v>236.32905436999999</v>
      </c>
      <c r="AF8" s="266">
        <v>48.561070901000001</v>
      </c>
      <c r="AG8" s="266">
        <v>1.3836808600999999</v>
      </c>
      <c r="AH8" s="266">
        <v>20.355996880999999</v>
      </c>
      <c r="AI8" s="266">
        <v>42.558049359999998</v>
      </c>
      <c r="AJ8" s="266">
        <v>390.0623602</v>
      </c>
      <c r="AK8" s="266">
        <v>912.71944986000005</v>
      </c>
      <c r="AL8" s="266">
        <v>974.72161189999997</v>
      </c>
      <c r="AM8" s="266">
        <v>1050.6559894</v>
      </c>
      <c r="AN8" s="266">
        <v>1001.5494216</v>
      </c>
      <c r="AO8" s="266">
        <v>733.17071367000005</v>
      </c>
      <c r="AP8" s="266">
        <v>566.71003983000003</v>
      </c>
      <c r="AQ8" s="266">
        <v>256.23725091</v>
      </c>
      <c r="AR8" s="266">
        <v>22.659658961000002</v>
      </c>
      <c r="AS8" s="266">
        <v>0.71116857879999995</v>
      </c>
      <c r="AT8" s="266">
        <v>12.936362674</v>
      </c>
      <c r="AU8" s="266">
        <v>112.02002622000001</v>
      </c>
      <c r="AV8" s="266">
        <v>464.47233138000001</v>
      </c>
      <c r="AW8" s="266">
        <v>599.06297318999998</v>
      </c>
      <c r="AX8" s="266">
        <v>1035.6101550000001</v>
      </c>
      <c r="AY8" s="266">
        <v>1147.3843727999999</v>
      </c>
      <c r="AZ8" s="266">
        <v>1248.1263295000001</v>
      </c>
      <c r="BA8" s="266">
        <v>689.52398988000004</v>
      </c>
      <c r="BB8" s="266">
        <v>449.87683926</v>
      </c>
      <c r="BC8" s="266">
        <v>243.77753787</v>
      </c>
      <c r="BD8" s="266">
        <v>14.588901898</v>
      </c>
      <c r="BE8" s="266">
        <v>6.8844434426000003</v>
      </c>
      <c r="BF8" s="266">
        <v>5.2843597509000002</v>
      </c>
      <c r="BG8" s="266">
        <v>57.025031376999998</v>
      </c>
      <c r="BH8" s="266">
        <v>253.60986996</v>
      </c>
      <c r="BI8" s="309">
        <v>723.10373092999998</v>
      </c>
      <c r="BJ8" s="309">
        <v>1112.5181881999999</v>
      </c>
      <c r="BK8" s="309">
        <v>1237.2280459999999</v>
      </c>
      <c r="BL8" s="309">
        <v>1025.3748501</v>
      </c>
      <c r="BM8" s="309">
        <v>848.26361159999999</v>
      </c>
      <c r="BN8" s="309">
        <v>477.68939585999999</v>
      </c>
      <c r="BO8" s="309">
        <v>226.09334662000001</v>
      </c>
      <c r="BP8" s="309">
        <v>39.344307104999999</v>
      </c>
      <c r="BQ8" s="309">
        <v>8.1881159103000005</v>
      </c>
      <c r="BR8" s="309">
        <v>21.30494105</v>
      </c>
      <c r="BS8" s="309">
        <v>105.18422497</v>
      </c>
      <c r="BT8" s="309">
        <v>410.19669641000002</v>
      </c>
      <c r="BU8" s="309">
        <v>729.75247185000001</v>
      </c>
      <c r="BV8" s="309">
        <v>1117.4562759999999</v>
      </c>
    </row>
    <row r="9" spans="1:74" ht="11.15" customHeight="1" x14ac:dyDescent="0.25">
      <c r="A9" s="9" t="s">
        <v>70</v>
      </c>
      <c r="B9" s="206" t="s">
        <v>437</v>
      </c>
      <c r="C9" s="266">
        <v>1212.3383521999999</v>
      </c>
      <c r="D9" s="266">
        <v>818.08441367</v>
      </c>
      <c r="E9" s="266">
        <v>783.01504831</v>
      </c>
      <c r="F9" s="266">
        <v>400.87908955</v>
      </c>
      <c r="G9" s="266">
        <v>224.38430409</v>
      </c>
      <c r="H9" s="266">
        <v>36.862121209999998</v>
      </c>
      <c r="I9" s="266">
        <v>10.032399036999999</v>
      </c>
      <c r="J9" s="266">
        <v>49.616494084999999</v>
      </c>
      <c r="K9" s="266">
        <v>77.764476368000004</v>
      </c>
      <c r="L9" s="266">
        <v>362.91760116</v>
      </c>
      <c r="M9" s="266">
        <v>805.7472583</v>
      </c>
      <c r="N9" s="266">
        <v>1218.6890109999999</v>
      </c>
      <c r="O9" s="266">
        <v>1373.6669125999999</v>
      </c>
      <c r="P9" s="266">
        <v>1178.5727603</v>
      </c>
      <c r="Q9" s="266">
        <v>868.91980881999996</v>
      </c>
      <c r="R9" s="266">
        <v>716.06819281000003</v>
      </c>
      <c r="S9" s="266">
        <v>88.890920953999995</v>
      </c>
      <c r="T9" s="266">
        <v>23.191179048999999</v>
      </c>
      <c r="U9" s="266">
        <v>10.972633468</v>
      </c>
      <c r="V9" s="266">
        <v>19.541641921</v>
      </c>
      <c r="W9" s="266">
        <v>90.503639933000002</v>
      </c>
      <c r="X9" s="266">
        <v>494.22076914000002</v>
      </c>
      <c r="Y9" s="266">
        <v>1003.1995236</v>
      </c>
      <c r="Z9" s="266">
        <v>1103.6182652</v>
      </c>
      <c r="AA9" s="266">
        <v>1359.8689836999999</v>
      </c>
      <c r="AB9" s="266">
        <v>1285.043866</v>
      </c>
      <c r="AC9" s="266">
        <v>1002.4503529</v>
      </c>
      <c r="AD9" s="266">
        <v>454.76767237000001</v>
      </c>
      <c r="AE9" s="266">
        <v>272.59469496000003</v>
      </c>
      <c r="AF9" s="266">
        <v>45.548046608</v>
      </c>
      <c r="AG9" s="266">
        <v>8.1611000039999997</v>
      </c>
      <c r="AH9" s="266">
        <v>32.477051080000003</v>
      </c>
      <c r="AI9" s="266">
        <v>67.629956042000003</v>
      </c>
      <c r="AJ9" s="266">
        <v>526.32208797999999</v>
      </c>
      <c r="AK9" s="266">
        <v>924.41511944000001</v>
      </c>
      <c r="AL9" s="266">
        <v>1098.4836088</v>
      </c>
      <c r="AM9" s="266">
        <v>1223.5116152000001</v>
      </c>
      <c r="AN9" s="266">
        <v>1070.6015580999999</v>
      </c>
      <c r="AO9" s="266">
        <v>745.38433885999996</v>
      </c>
      <c r="AP9" s="266">
        <v>533.29893532999995</v>
      </c>
      <c r="AQ9" s="266">
        <v>245.80295570000001</v>
      </c>
      <c r="AR9" s="266">
        <v>20.879750938000001</v>
      </c>
      <c r="AS9" s="266">
        <v>5.9963117917000002</v>
      </c>
      <c r="AT9" s="266">
        <v>18.576229676000001</v>
      </c>
      <c r="AU9" s="266">
        <v>142.41429653</v>
      </c>
      <c r="AV9" s="266">
        <v>555.53606385000001</v>
      </c>
      <c r="AW9" s="266">
        <v>662.85669866000001</v>
      </c>
      <c r="AX9" s="266">
        <v>1097.5965968999999</v>
      </c>
      <c r="AY9" s="266">
        <v>1180.9703804999999</v>
      </c>
      <c r="AZ9" s="266">
        <v>1375.845816</v>
      </c>
      <c r="BA9" s="266">
        <v>672.74766996000005</v>
      </c>
      <c r="BB9" s="266">
        <v>480.63924787000002</v>
      </c>
      <c r="BC9" s="266">
        <v>225.61770820000001</v>
      </c>
      <c r="BD9" s="266">
        <v>14.363968252999999</v>
      </c>
      <c r="BE9" s="266">
        <v>7.9762942444</v>
      </c>
      <c r="BF9" s="266">
        <v>11.689593905000001</v>
      </c>
      <c r="BG9" s="266">
        <v>68.559210378000003</v>
      </c>
      <c r="BH9" s="266">
        <v>318.10464464</v>
      </c>
      <c r="BI9" s="309">
        <v>799.30125526999996</v>
      </c>
      <c r="BJ9" s="309">
        <v>1226.7085340000001</v>
      </c>
      <c r="BK9" s="309">
        <v>1321.5818025999999</v>
      </c>
      <c r="BL9" s="309">
        <v>1064.6809825</v>
      </c>
      <c r="BM9" s="309">
        <v>846.80841321000003</v>
      </c>
      <c r="BN9" s="309">
        <v>460.86128033</v>
      </c>
      <c r="BO9" s="309">
        <v>206.27586704999999</v>
      </c>
      <c r="BP9" s="309">
        <v>46.827346351999999</v>
      </c>
      <c r="BQ9" s="309">
        <v>14.580439174</v>
      </c>
      <c r="BR9" s="309">
        <v>26.206699030999999</v>
      </c>
      <c r="BS9" s="309">
        <v>127.55158796000001</v>
      </c>
      <c r="BT9" s="309">
        <v>427.73568468000002</v>
      </c>
      <c r="BU9" s="309">
        <v>811.63716485999998</v>
      </c>
      <c r="BV9" s="309">
        <v>1236.7192663999999</v>
      </c>
    </row>
    <row r="10" spans="1:74" ht="11.15" customHeight="1" x14ac:dyDescent="0.25">
      <c r="A10" s="9" t="s">
        <v>332</v>
      </c>
      <c r="B10" s="206" t="s">
        <v>469</v>
      </c>
      <c r="C10" s="266">
        <v>477.41088477</v>
      </c>
      <c r="D10" s="266">
        <v>323.46418555999998</v>
      </c>
      <c r="E10" s="266">
        <v>347.16898791</v>
      </c>
      <c r="F10" s="266">
        <v>76.337849019000004</v>
      </c>
      <c r="G10" s="266">
        <v>46.977344598000002</v>
      </c>
      <c r="H10" s="266">
        <v>2.3782851806999998</v>
      </c>
      <c r="I10" s="266">
        <v>5.6348845852E-2</v>
      </c>
      <c r="J10" s="266">
        <v>0.56391507085000003</v>
      </c>
      <c r="K10" s="266">
        <v>14.301053923</v>
      </c>
      <c r="L10" s="266">
        <v>89.266316187000001</v>
      </c>
      <c r="M10" s="266">
        <v>322.64644928000001</v>
      </c>
      <c r="N10" s="266">
        <v>536.38862676999997</v>
      </c>
      <c r="O10" s="266">
        <v>700.96011057999999</v>
      </c>
      <c r="P10" s="266">
        <v>308.05455196999998</v>
      </c>
      <c r="Q10" s="266">
        <v>435.67159157999998</v>
      </c>
      <c r="R10" s="266">
        <v>205.61983072000001</v>
      </c>
      <c r="S10" s="266">
        <v>11.984118339</v>
      </c>
      <c r="T10" s="266">
        <v>0.97101665400000003</v>
      </c>
      <c r="U10" s="266">
        <v>5.5476655205000003E-2</v>
      </c>
      <c r="V10" s="266">
        <v>5.5411058093000003E-2</v>
      </c>
      <c r="W10" s="266">
        <v>1.9798334298</v>
      </c>
      <c r="X10" s="266">
        <v>99.143196708000005</v>
      </c>
      <c r="Y10" s="266">
        <v>380.54546388</v>
      </c>
      <c r="Z10" s="266">
        <v>489.11028159</v>
      </c>
      <c r="AA10" s="266">
        <v>583.74469670999997</v>
      </c>
      <c r="AB10" s="266">
        <v>377.8404223</v>
      </c>
      <c r="AC10" s="266">
        <v>376.55773363999998</v>
      </c>
      <c r="AD10" s="266">
        <v>109.74287547</v>
      </c>
      <c r="AE10" s="266">
        <v>16.009816990000001</v>
      </c>
      <c r="AF10" s="266">
        <v>2.1742180841000001</v>
      </c>
      <c r="AG10" s="266">
        <v>2.7349457797000001E-2</v>
      </c>
      <c r="AH10" s="266">
        <v>8.1955328162000005E-2</v>
      </c>
      <c r="AI10" s="266">
        <v>2.0238727435000001</v>
      </c>
      <c r="AJ10" s="266">
        <v>77.960326886000004</v>
      </c>
      <c r="AK10" s="266">
        <v>392.99110518999998</v>
      </c>
      <c r="AL10" s="266">
        <v>450.55289246000001</v>
      </c>
      <c r="AM10" s="266">
        <v>481.48663506999998</v>
      </c>
      <c r="AN10" s="266">
        <v>397.06659360999998</v>
      </c>
      <c r="AO10" s="266">
        <v>231.83168999</v>
      </c>
      <c r="AP10" s="266">
        <v>177.46556086000001</v>
      </c>
      <c r="AQ10" s="266">
        <v>74.305133705000003</v>
      </c>
      <c r="AR10" s="266">
        <v>2.0895798288999998</v>
      </c>
      <c r="AS10" s="266">
        <v>0</v>
      </c>
      <c r="AT10" s="266">
        <v>5.3989522909999997E-2</v>
      </c>
      <c r="AU10" s="266">
        <v>17.127172695999999</v>
      </c>
      <c r="AV10" s="266">
        <v>96.485132965000005</v>
      </c>
      <c r="AW10" s="266">
        <v>227.09309802999999</v>
      </c>
      <c r="AX10" s="266">
        <v>556.81960790999995</v>
      </c>
      <c r="AY10" s="266">
        <v>579.43747876999998</v>
      </c>
      <c r="AZ10" s="266">
        <v>485.18794474999999</v>
      </c>
      <c r="BA10" s="266">
        <v>283.91337238</v>
      </c>
      <c r="BB10" s="266">
        <v>154.02171288</v>
      </c>
      <c r="BC10" s="266">
        <v>56.184101224999999</v>
      </c>
      <c r="BD10" s="266">
        <v>1.161250087</v>
      </c>
      <c r="BE10" s="266">
        <v>5.3422676028E-2</v>
      </c>
      <c r="BF10" s="266">
        <v>2.6686868663000001E-2</v>
      </c>
      <c r="BG10" s="266">
        <v>10.40709427</v>
      </c>
      <c r="BH10" s="266">
        <v>75.632344603999996</v>
      </c>
      <c r="BI10" s="309">
        <v>302.36768899999998</v>
      </c>
      <c r="BJ10" s="309">
        <v>509.87249091000001</v>
      </c>
      <c r="BK10" s="309">
        <v>575.66842399999996</v>
      </c>
      <c r="BL10" s="309">
        <v>442.51784850000001</v>
      </c>
      <c r="BM10" s="309">
        <v>332.37521785000001</v>
      </c>
      <c r="BN10" s="309">
        <v>147.33390492000001</v>
      </c>
      <c r="BO10" s="309">
        <v>46.005851681000003</v>
      </c>
      <c r="BP10" s="309">
        <v>1.4388534512</v>
      </c>
      <c r="BQ10" s="309">
        <v>5.2829864982999998E-2</v>
      </c>
      <c r="BR10" s="309">
        <v>0.25054789217000001</v>
      </c>
      <c r="BS10" s="309">
        <v>13.274494820999999</v>
      </c>
      <c r="BT10" s="309">
        <v>130.75756358999999</v>
      </c>
      <c r="BU10" s="309">
        <v>301.17147392999999</v>
      </c>
      <c r="BV10" s="309">
        <v>516.02324097999997</v>
      </c>
    </row>
    <row r="11" spans="1:74" ht="11.15" customHeight="1" x14ac:dyDescent="0.25">
      <c r="A11" s="9" t="s">
        <v>71</v>
      </c>
      <c r="B11" s="206" t="s">
        <v>439</v>
      </c>
      <c r="C11" s="266">
        <v>578.80189256999995</v>
      </c>
      <c r="D11" s="266">
        <v>408.58647416999997</v>
      </c>
      <c r="E11" s="266">
        <v>387.08250449000002</v>
      </c>
      <c r="F11" s="266">
        <v>93.614967148999995</v>
      </c>
      <c r="G11" s="266">
        <v>56.824035739999999</v>
      </c>
      <c r="H11" s="266">
        <v>3.3929267973999999</v>
      </c>
      <c r="I11" s="266">
        <v>0</v>
      </c>
      <c r="J11" s="266">
        <v>0.70070584825000004</v>
      </c>
      <c r="K11" s="266">
        <v>23.903178658000002</v>
      </c>
      <c r="L11" s="266">
        <v>145.64057019000001</v>
      </c>
      <c r="M11" s="266">
        <v>407.12802011999997</v>
      </c>
      <c r="N11" s="266">
        <v>728.81453538000005</v>
      </c>
      <c r="O11" s="266">
        <v>928.56333076999999</v>
      </c>
      <c r="P11" s="266">
        <v>410.11034422</v>
      </c>
      <c r="Q11" s="266">
        <v>474.15528843999999</v>
      </c>
      <c r="R11" s="266">
        <v>311.61199335999999</v>
      </c>
      <c r="S11" s="266">
        <v>13.056632485</v>
      </c>
      <c r="T11" s="266">
        <v>0</v>
      </c>
      <c r="U11" s="266">
        <v>0</v>
      </c>
      <c r="V11" s="266">
        <v>0</v>
      </c>
      <c r="W11" s="266">
        <v>2.5629416021</v>
      </c>
      <c r="X11" s="266">
        <v>138.07468331999999</v>
      </c>
      <c r="Y11" s="266">
        <v>565.54226625000001</v>
      </c>
      <c r="Z11" s="266">
        <v>633.48602416999995</v>
      </c>
      <c r="AA11" s="266">
        <v>747.77488473000005</v>
      </c>
      <c r="AB11" s="266">
        <v>458.92001039000002</v>
      </c>
      <c r="AC11" s="266">
        <v>505.08511285999998</v>
      </c>
      <c r="AD11" s="266">
        <v>165.47390927000001</v>
      </c>
      <c r="AE11" s="266">
        <v>24.034847767999999</v>
      </c>
      <c r="AF11" s="266">
        <v>3.1589197411000001</v>
      </c>
      <c r="AG11" s="266">
        <v>0</v>
      </c>
      <c r="AH11" s="266">
        <v>0</v>
      </c>
      <c r="AI11" s="266">
        <v>1.3948840825</v>
      </c>
      <c r="AJ11" s="266">
        <v>128.10590142000001</v>
      </c>
      <c r="AK11" s="266">
        <v>572.89894563999997</v>
      </c>
      <c r="AL11" s="266">
        <v>572.76922797999998</v>
      </c>
      <c r="AM11" s="266">
        <v>633.78947052000001</v>
      </c>
      <c r="AN11" s="266">
        <v>553.43529726999998</v>
      </c>
      <c r="AO11" s="266">
        <v>292.64666113999999</v>
      </c>
      <c r="AP11" s="266">
        <v>247.54263025</v>
      </c>
      <c r="AQ11" s="266">
        <v>86.102093038000007</v>
      </c>
      <c r="AR11" s="266">
        <v>2.6948743505000001</v>
      </c>
      <c r="AS11" s="266">
        <v>0</v>
      </c>
      <c r="AT11" s="266">
        <v>0</v>
      </c>
      <c r="AU11" s="266">
        <v>19.968510518999999</v>
      </c>
      <c r="AV11" s="266">
        <v>155.54505497</v>
      </c>
      <c r="AW11" s="266">
        <v>345.00638960999999</v>
      </c>
      <c r="AX11" s="266">
        <v>725.63956919999998</v>
      </c>
      <c r="AY11" s="266">
        <v>736.76924609000002</v>
      </c>
      <c r="AZ11" s="266">
        <v>716.29739692999999</v>
      </c>
      <c r="BA11" s="266">
        <v>337.37476270000002</v>
      </c>
      <c r="BB11" s="266">
        <v>228.90044940000001</v>
      </c>
      <c r="BC11" s="266">
        <v>82.517046770999997</v>
      </c>
      <c r="BD11" s="266">
        <v>0.92682175111999998</v>
      </c>
      <c r="BE11" s="266">
        <v>0</v>
      </c>
      <c r="BF11" s="266">
        <v>0</v>
      </c>
      <c r="BG11" s="266">
        <v>19.061123741999999</v>
      </c>
      <c r="BH11" s="266">
        <v>128.90560497999999</v>
      </c>
      <c r="BI11" s="309">
        <v>409.03788661999999</v>
      </c>
      <c r="BJ11" s="309">
        <v>684.32044453000003</v>
      </c>
      <c r="BK11" s="309">
        <v>754.79496734999998</v>
      </c>
      <c r="BL11" s="309">
        <v>577.83913971000004</v>
      </c>
      <c r="BM11" s="309">
        <v>423.73055412999997</v>
      </c>
      <c r="BN11" s="309">
        <v>190.84766303999999</v>
      </c>
      <c r="BO11" s="309">
        <v>59.298234424999997</v>
      </c>
      <c r="BP11" s="309">
        <v>2.3391140888000002</v>
      </c>
      <c r="BQ11" s="309">
        <v>0</v>
      </c>
      <c r="BR11" s="309">
        <v>0.23133915695999999</v>
      </c>
      <c r="BS11" s="309">
        <v>21.514046348000001</v>
      </c>
      <c r="BT11" s="309">
        <v>186.11704005999999</v>
      </c>
      <c r="BU11" s="309">
        <v>422.13858413999998</v>
      </c>
      <c r="BV11" s="309">
        <v>706.56706242999996</v>
      </c>
    </row>
    <row r="12" spans="1:74" ht="11.15" customHeight="1" x14ac:dyDescent="0.25">
      <c r="A12" s="9" t="s">
        <v>72</v>
      </c>
      <c r="B12" s="206" t="s">
        <v>440</v>
      </c>
      <c r="C12" s="266">
        <v>417.45712746999999</v>
      </c>
      <c r="D12" s="266">
        <v>208.45675209000001</v>
      </c>
      <c r="E12" s="266">
        <v>147.23933113999999</v>
      </c>
      <c r="F12" s="266">
        <v>51.546050463</v>
      </c>
      <c r="G12" s="266">
        <v>13.923771383</v>
      </c>
      <c r="H12" s="266">
        <v>0.15024786114999999</v>
      </c>
      <c r="I12" s="266">
        <v>0</v>
      </c>
      <c r="J12" s="266">
        <v>0.49697694190000002</v>
      </c>
      <c r="K12" s="266">
        <v>3.2580874480999999</v>
      </c>
      <c r="L12" s="266">
        <v>58.736642007</v>
      </c>
      <c r="M12" s="266">
        <v>179.71644065999999</v>
      </c>
      <c r="N12" s="266">
        <v>500.81130413</v>
      </c>
      <c r="O12" s="266">
        <v>659.88746988000003</v>
      </c>
      <c r="P12" s="266">
        <v>347.68992462</v>
      </c>
      <c r="Q12" s="266">
        <v>185.97106853</v>
      </c>
      <c r="R12" s="266">
        <v>141.63468709</v>
      </c>
      <c r="S12" s="266">
        <v>0.4947367104</v>
      </c>
      <c r="T12" s="266">
        <v>0</v>
      </c>
      <c r="U12" s="266">
        <v>0</v>
      </c>
      <c r="V12" s="266">
        <v>7.4585373470999999E-2</v>
      </c>
      <c r="W12" s="266">
        <v>2.5791203489000001</v>
      </c>
      <c r="X12" s="266">
        <v>69.554182265999998</v>
      </c>
      <c r="Y12" s="266">
        <v>372.38151850999998</v>
      </c>
      <c r="Z12" s="266">
        <v>471.49404605000001</v>
      </c>
      <c r="AA12" s="266">
        <v>545.16665649000004</v>
      </c>
      <c r="AB12" s="266">
        <v>356.63410884000001</v>
      </c>
      <c r="AC12" s="266">
        <v>305.29707488999998</v>
      </c>
      <c r="AD12" s="266">
        <v>78.219300167</v>
      </c>
      <c r="AE12" s="266">
        <v>11.380533794</v>
      </c>
      <c r="AF12" s="266">
        <v>0.24573960414000001</v>
      </c>
      <c r="AG12" s="266">
        <v>0</v>
      </c>
      <c r="AH12" s="266">
        <v>7.4088678872999997E-2</v>
      </c>
      <c r="AI12" s="266">
        <v>7.4048815815999994E-2</v>
      </c>
      <c r="AJ12" s="266">
        <v>84.320731391999999</v>
      </c>
      <c r="AK12" s="266">
        <v>345.52306192999998</v>
      </c>
      <c r="AL12" s="266">
        <v>418.21199502000002</v>
      </c>
      <c r="AM12" s="266">
        <v>429.96612859999999</v>
      </c>
      <c r="AN12" s="266">
        <v>401.14049818000001</v>
      </c>
      <c r="AO12" s="266">
        <v>139.20075846</v>
      </c>
      <c r="AP12" s="266">
        <v>88.910987126999999</v>
      </c>
      <c r="AQ12" s="266">
        <v>12.698070005</v>
      </c>
      <c r="AR12" s="266">
        <v>7.3725758150000001E-2</v>
      </c>
      <c r="AS12" s="266">
        <v>0</v>
      </c>
      <c r="AT12" s="266">
        <v>0.24426908468</v>
      </c>
      <c r="AU12" s="266">
        <v>7.4377286428999998</v>
      </c>
      <c r="AV12" s="266">
        <v>84.214808117999993</v>
      </c>
      <c r="AW12" s="266">
        <v>176.39955424999999</v>
      </c>
      <c r="AX12" s="266">
        <v>477.95928318</v>
      </c>
      <c r="AY12" s="266">
        <v>514.26523599999996</v>
      </c>
      <c r="AZ12" s="266">
        <v>581.44928919999995</v>
      </c>
      <c r="BA12" s="266">
        <v>199.20096946000001</v>
      </c>
      <c r="BB12" s="266">
        <v>103.47943348</v>
      </c>
      <c r="BC12" s="266">
        <v>18.251428867000001</v>
      </c>
      <c r="BD12" s="266">
        <v>7.3304543582000004E-2</v>
      </c>
      <c r="BE12" s="266">
        <v>0</v>
      </c>
      <c r="BF12" s="266">
        <v>0</v>
      </c>
      <c r="BG12" s="266">
        <v>1.2376598715</v>
      </c>
      <c r="BH12" s="266">
        <v>45.102795293</v>
      </c>
      <c r="BI12" s="309">
        <v>226.76156032</v>
      </c>
      <c r="BJ12" s="309">
        <v>471.18779157</v>
      </c>
      <c r="BK12" s="309">
        <v>510.76719838000002</v>
      </c>
      <c r="BL12" s="309">
        <v>363.44248758999998</v>
      </c>
      <c r="BM12" s="309">
        <v>224.7904638</v>
      </c>
      <c r="BN12" s="309">
        <v>70.237801774000005</v>
      </c>
      <c r="BO12" s="309">
        <v>9.4495749169999996</v>
      </c>
      <c r="BP12" s="309">
        <v>0.33806959017999999</v>
      </c>
      <c r="BQ12" s="309">
        <v>0</v>
      </c>
      <c r="BR12" s="309">
        <v>0.24167978908000001</v>
      </c>
      <c r="BS12" s="309">
        <v>4.2885923226999996</v>
      </c>
      <c r="BT12" s="309">
        <v>64.792645512000007</v>
      </c>
      <c r="BU12" s="309">
        <v>256.49164082999999</v>
      </c>
      <c r="BV12" s="309">
        <v>509.83138339999999</v>
      </c>
    </row>
    <row r="13" spans="1:74" ht="11.15" customHeight="1" x14ac:dyDescent="0.25">
      <c r="A13" s="9" t="s">
        <v>73</v>
      </c>
      <c r="B13" s="206" t="s">
        <v>441</v>
      </c>
      <c r="C13" s="266">
        <v>965.25824151999996</v>
      </c>
      <c r="D13" s="266">
        <v>630.05254596999998</v>
      </c>
      <c r="E13" s="266">
        <v>469.53665396000002</v>
      </c>
      <c r="F13" s="266">
        <v>406.23772831000002</v>
      </c>
      <c r="G13" s="266">
        <v>236.42206013000001</v>
      </c>
      <c r="H13" s="266">
        <v>59.012272992</v>
      </c>
      <c r="I13" s="266">
        <v>6.4734662607000004</v>
      </c>
      <c r="J13" s="266">
        <v>26.714947328000001</v>
      </c>
      <c r="K13" s="266">
        <v>120.87847743</v>
      </c>
      <c r="L13" s="266">
        <v>361.00521165999999</v>
      </c>
      <c r="M13" s="266">
        <v>492.16124478</v>
      </c>
      <c r="N13" s="266">
        <v>818.93454754000004</v>
      </c>
      <c r="O13" s="266">
        <v>774.24874510999996</v>
      </c>
      <c r="P13" s="266">
        <v>750.96824823999998</v>
      </c>
      <c r="Q13" s="266">
        <v>607.01642013000003</v>
      </c>
      <c r="R13" s="266">
        <v>382.59272019999997</v>
      </c>
      <c r="S13" s="266">
        <v>164.28014662999999</v>
      </c>
      <c r="T13" s="266">
        <v>57.013061473</v>
      </c>
      <c r="U13" s="266">
        <v>9.1327144234999995</v>
      </c>
      <c r="V13" s="266">
        <v>24.921923235000001</v>
      </c>
      <c r="W13" s="266">
        <v>90.012841777999995</v>
      </c>
      <c r="X13" s="266">
        <v>386.55816357999998</v>
      </c>
      <c r="Y13" s="266">
        <v>682.04455607</v>
      </c>
      <c r="Z13" s="266">
        <v>901.09684983</v>
      </c>
      <c r="AA13" s="266">
        <v>896.75524044999997</v>
      </c>
      <c r="AB13" s="266">
        <v>870.00803602999997</v>
      </c>
      <c r="AC13" s="266">
        <v>670.59308220000003</v>
      </c>
      <c r="AD13" s="266">
        <v>376.63888391</v>
      </c>
      <c r="AE13" s="266">
        <v>316.59713388</v>
      </c>
      <c r="AF13" s="266">
        <v>97.752421224000003</v>
      </c>
      <c r="AG13" s="266">
        <v>14.798958624999999</v>
      </c>
      <c r="AH13" s="266">
        <v>16.943098410000001</v>
      </c>
      <c r="AI13" s="266">
        <v>96.352852745000007</v>
      </c>
      <c r="AJ13" s="266">
        <v>481.60500230999997</v>
      </c>
      <c r="AK13" s="266">
        <v>620.99912157000006</v>
      </c>
      <c r="AL13" s="266">
        <v>873.85406345000001</v>
      </c>
      <c r="AM13" s="266">
        <v>852.00402869000004</v>
      </c>
      <c r="AN13" s="266">
        <v>765.58199310999998</v>
      </c>
      <c r="AO13" s="266">
        <v>602.56375147000006</v>
      </c>
      <c r="AP13" s="266">
        <v>415.14012104</v>
      </c>
      <c r="AQ13" s="266">
        <v>186.40693192000001</v>
      </c>
      <c r="AR13" s="266">
        <v>74.462416140000002</v>
      </c>
      <c r="AS13" s="266">
        <v>14.257429337</v>
      </c>
      <c r="AT13" s="266">
        <v>9.0745256736000002</v>
      </c>
      <c r="AU13" s="266">
        <v>104.79689265</v>
      </c>
      <c r="AV13" s="266">
        <v>327.45728713</v>
      </c>
      <c r="AW13" s="266">
        <v>566.99041404000002</v>
      </c>
      <c r="AX13" s="266">
        <v>885.76912114000004</v>
      </c>
      <c r="AY13" s="266">
        <v>876.72460947000002</v>
      </c>
      <c r="AZ13" s="266">
        <v>783.39911059999997</v>
      </c>
      <c r="BA13" s="266">
        <v>644.74529066000002</v>
      </c>
      <c r="BB13" s="266">
        <v>406.55176469000003</v>
      </c>
      <c r="BC13" s="266">
        <v>221.19774946000001</v>
      </c>
      <c r="BD13" s="266">
        <v>34.581632102999997</v>
      </c>
      <c r="BE13" s="266">
        <v>4.4706724221999998</v>
      </c>
      <c r="BF13" s="266">
        <v>22.992870249999999</v>
      </c>
      <c r="BG13" s="266">
        <v>81.993657748999993</v>
      </c>
      <c r="BH13" s="266">
        <v>331.48294509999999</v>
      </c>
      <c r="BI13" s="309">
        <v>626.39040754999996</v>
      </c>
      <c r="BJ13" s="309">
        <v>908.07617135999999</v>
      </c>
      <c r="BK13" s="309">
        <v>897.03547587000003</v>
      </c>
      <c r="BL13" s="309">
        <v>732.33294814999999</v>
      </c>
      <c r="BM13" s="309">
        <v>613.36052169000004</v>
      </c>
      <c r="BN13" s="309">
        <v>407.45076956999998</v>
      </c>
      <c r="BO13" s="309">
        <v>211.27031903</v>
      </c>
      <c r="BP13" s="309">
        <v>75.543111943</v>
      </c>
      <c r="BQ13" s="309">
        <v>13.683372229</v>
      </c>
      <c r="BR13" s="309">
        <v>19.675350377000001</v>
      </c>
      <c r="BS13" s="309">
        <v>110.39406912</v>
      </c>
      <c r="BT13" s="309">
        <v>331.86805290000001</v>
      </c>
      <c r="BU13" s="309">
        <v>631.57844237999996</v>
      </c>
      <c r="BV13" s="309">
        <v>914.92014302999996</v>
      </c>
    </row>
    <row r="14" spans="1:74" ht="11.15" customHeight="1" x14ac:dyDescent="0.25">
      <c r="A14" s="9" t="s">
        <v>74</v>
      </c>
      <c r="B14" s="206" t="s">
        <v>442</v>
      </c>
      <c r="C14" s="266">
        <v>665.69476751000002</v>
      </c>
      <c r="D14" s="266">
        <v>495.83491602999999</v>
      </c>
      <c r="E14" s="266">
        <v>392.19468432999997</v>
      </c>
      <c r="F14" s="266">
        <v>308.65537760000001</v>
      </c>
      <c r="G14" s="266">
        <v>170.86266892</v>
      </c>
      <c r="H14" s="266">
        <v>49.801071790000002</v>
      </c>
      <c r="I14" s="266">
        <v>14.149329351</v>
      </c>
      <c r="J14" s="266">
        <v>8.5012593823000007</v>
      </c>
      <c r="K14" s="266">
        <v>44.851516078000003</v>
      </c>
      <c r="L14" s="266">
        <v>177.86761494999999</v>
      </c>
      <c r="M14" s="266">
        <v>350.97193637999999</v>
      </c>
      <c r="N14" s="266">
        <v>506.32599213999998</v>
      </c>
      <c r="O14" s="266">
        <v>457.91487887</v>
      </c>
      <c r="P14" s="266">
        <v>495.44676922000002</v>
      </c>
      <c r="Q14" s="266">
        <v>486.2369104</v>
      </c>
      <c r="R14" s="266">
        <v>299.00083009000002</v>
      </c>
      <c r="S14" s="266">
        <v>175.47215532999999</v>
      </c>
      <c r="T14" s="266">
        <v>64.974171948000006</v>
      </c>
      <c r="U14" s="266">
        <v>8.4814615728000007</v>
      </c>
      <c r="V14" s="266">
        <v>13.517087049000001</v>
      </c>
      <c r="W14" s="266">
        <v>62.103899624999997</v>
      </c>
      <c r="X14" s="266">
        <v>186.66122053999999</v>
      </c>
      <c r="Y14" s="266">
        <v>354.06513491999999</v>
      </c>
      <c r="Z14" s="266">
        <v>563.90823747000002</v>
      </c>
      <c r="AA14" s="266">
        <v>541.81368540999995</v>
      </c>
      <c r="AB14" s="266">
        <v>655.05668235999997</v>
      </c>
      <c r="AC14" s="266">
        <v>490.52996013000001</v>
      </c>
      <c r="AD14" s="266">
        <v>275.17113850999999</v>
      </c>
      <c r="AE14" s="266">
        <v>241.14895616000001</v>
      </c>
      <c r="AF14" s="266">
        <v>60.073173554999997</v>
      </c>
      <c r="AG14" s="266">
        <v>20.030492571</v>
      </c>
      <c r="AH14" s="266">
        <v>12.203612273999999</v>
      </c>
      <c r="AI14" s="266">
        <v>64.151809284999999</v>
      </c>
      <c r="AJ14" s="266">
        <v>238.53465738</v>
      </c>
      <c r="AK14" s="266">
        <v>371.39196394999999</v>
      </c>
      <c r="AL14" s="266">
        <v>575.19757036999999</v>
      </c>
      <c r="AM14" s="266">
        <v>562.70784662999995</v>
      </c>
      <c r="AN14" s="266">
        <v>448.01334052999999</v>
      </c>
      <c r="AO14" s="266">
        <v>526.36887528</v>
      </c>
      <c r="AP14" s="266">
        <v>308.99121941999999</v>
      </c>
      <c r="AQ14" s="266">
        <v>148.23054060999999</v>
      </c>
      <c r="AR14" s="266">
        <v>69.805178740000002</v>
      </c>
      <c r="AS14" s="266">
        <v>18.690804169</v>
      </c>
      <c r="AT14" s="266">
        <v>15.587298798999999</v>
      </c>
      <c r="AU14" s="266">
        <v>30.386183805000002</v>
      </c>
      <c r="AV14" s="266">
        <v>133.24909693000001</v>
      </c>
      <c r="AW14" s="266">
        <v>412.96124228999997</v>
      </c>
      <c r="AX14" s="266">
        <v>542.99892828999998</v>
      </c>
      <c r="AY14" s="266">
        <v>550.84195700999999</v>
      </c>
      <c r="AZ14" s="266">
        <v>492.63506608</v>
      </c>
      <c r="BA14" s="266">
        <v>520.18036826000002</v>
      </c>
      <c r="BB14" s="266">
        <v>284.63863232</v>
      </c>
      <c r="BC14" s="266">
        <v>170.86343608000001</v>
      </c>
      <c r="BD14" s="266">
        <v>27.582004882</v>
      </c>
      <c r="BE14" s="266">
        <v>10.293199583</v>
      </c>
      <c r="BF14" s="266">
        <v>13.962670975</v>
      </c>
      <c r="BG14" s="266">
        <v>52.013367256000002</v>
      </c>
      <c r="BH14" s="266">
        <v>235.62049268000001</v>
      </c>
      <c r="BI14" s="309">
        <v>431.91666027000002</v>
      </c>
      <c r="BJ14" s="309">
        <v>615.85284978000004</v>
      </c>
      <c r="BK14" s="309">
        <v>601.75801811999997</v>
      </c>
      <c r="BL14" s="309">
        <v>502.84265189000001</v>
      </c>
      <c r="BM14" s="309">
        <v>465.10647432000002</v>
      </c>
      <c r="BN14" s="309">
        <v>340.29107663000002</v>
      </c>
      <c r="BO14" s="309">
        <v>186.24776037000001</v>
      </c>
      <c r="BP14" s="309">
        <v>65.687547381000002</v>
      </c>
      <c r="BQ14" s="309">
        <v>19.945378438999999</v>
      </c>
      <c r="BR14" s="309">
        <v>18.155427655</v>
      </c>
      <c r="BS14" s="309">
        <v>49.278085111000003</v>
      </c>
      <c r="BT14" s="309">
        <v>199.03789042</v>
      </c>
      <c r="BU14" s="309">
        <v>423.92802876000002</v>
      </c>
      <c r="BV14" s="309">
        <v>607.45616101999997</v>
      </c>
    </row>
    <row r="15" spans="1:74" ht="11.15" customHeight="1" x14ac:dyDescent="0.25">
      <c r="A15" s="9" t="s">
        <v>565</v>
      </c>
      <c r="B15" s="206" t="s">
        <v>470</v>
      </c>
      <c r="C15" s="266">
        <v>767.99554477000004</v>
      </c>
      <c r="D15" s="266">
        <v>548.80817923999996</v>
      </c>
      <c r="E15" s="266">
        <v>544.87626555999998</v>
      </c>
      <c r="F15" s="266">
        <v>248.70618390000001</v>
      </c>
      <c r="G15" s="266">
        <v>154.38107622000001</v>
      </c>
      <c r="H15" s="266">
        <v>24.789034548</v>
      </c>
      <c r="I15" s="266">
        <v>5.2257020029000003</v>
      </c>
      <c r="J15" s="266">
        <v>15.227203829</v>
      </c>
      <c r="K15" s="266">
        <v>44.640946958999997</v>
      </c>
      <c r="L15" s="266">
        <v>193.39199260999999</v>
      </c>
      <c r="M15" s="266">
        <v>491.83257314999997</v>
      </c>
      <c r="N15" s="266">
        <v>800.20978566999997</v>
      </c>
      <c r="O15" s="266">
        <v>898.66374611000003</v>
      </c>
      <c r="P15" s="266">
        <v>626.88032684999996</v>
      </c>
      <c r="Q15" s="266">
        <v>610.96560586999999</v>
      </c>
      <c r="R15" s="266">
        <v>412.08706251000001</v>
      </c>
      <c r="S15" s="266">
        <v>85.657945312999999</v>
      </c>
      <c r="T15" s="266">
        <v>26.471681568000001</v>
      </c>
      <c r="U15" s="266">
        <v>3.5468552290000002</v>
      </c>
      <c r="V15" s="266">
        <v>6.9667562562000001</v>
      </c>
      <c r="W15" s="266">
        <v>37.777571794000004</v>
      </c>
      <c r="X15" s="266">
        <v>254.67553018999999</v>
      </c>
      <c r="Y15" s="266">
        <v>595.41541946999996</v>
      </c>
      <c r="Z15" s="266">
        <v>733.53041493000001</v>
      </c>
      <c r="AA15" s="266">
        <v>861.54190299000004</v>
      </c>
      <c r="AB15" s="266">
        <v>721.53463144</v>
      </c>
      <c r="AC15" s="266">
        <v>634.07224597000004</v>
      </c>
      <c r="AD15" s="266">
        <v>289.04415945</v>
      </c>
      <c r="AE15" s="266">
        <v>159.04834342000001</v>
      </c>
      <c r="AF15" s="266">
        <v>34.301378491000001</v>
      </c>
      <c r="AG15" s="266">
        <v>5.2700498714000004</v>
      </c>
      <c r="AH15" s="266">
        <v>10.280453423999999</v>
      </c>
      <c r="AI15" s="266">
        <v>41.395192815999998</v>
      </c>
      <c r="AJ15" s="266">
        <v>254.92159839000001</v>
      </c>
      <c r="AK15" s="266">
        <v>591.28723226</v>
      </c>
      <c r="AL15" s="266">
        <v>717.69573176999995</v>
      </c>
      <c r="AM15" s="266">
        <v>740.77657669999996</v>
      </c>
      <c r="AN15" s="266">
        <v>653.60933250999994</v>
      </c>
      <c r="AO15" s="266">
        <v>485.49582122999999</v>
      </c>
      <c r="AP15" s="266">
        <v>360.15104764</v>
      </c>
      <c r="AQ15" s="266">
        <v>157.10450481000001</v>
      </c>
      <c r="AR15" s="266">
        <v>25.683316382000001</v>
      </c>
      <c r="AS15" s="266">
        <v>4.6417757885000004</v>
      </c>
      <c r="AT15" s="266">
        <v>7.2583768101999997</v>
      </c>
      <c r="AU15" s="266">
        <v>58.658050455999998</v>
      </c>
      <c r="AV15" s="266">
        <v>248.57797955000001</v>
      </c>
      <c r="AW15" s="266">
        <v>423.27070061000001</v>
      </c>
      <c r="AX15" s="266">
        <v>751.82112788999996</v>
      </c>
      <c r="AY15" s="266">
        <v>805.20245511999997</v>
      </c>
      <c r="AZ15" s="266">
        <v>794.33421018000001</v>
      </c>
      <c r="BA15" s="266">
        <v>507.69650659000001</v>
      </c>
      <c r="BB15" s="266">
        <v>308.80947815000002</v>
      </c>
      <c r="BC15" s="266">
        <v>150.77406581</v>
      </c>
      <c r="BD15" s="266">
        <v>12.325528516</v>
      </c>
      <c r="BE15" s="266">
        <v>4.6403166214000002</v>
      </c>
      <c r="BF15" s="266">
        <v>5.9276461571999999</v>
      </c>
      <c r="BG15" s="266">
        <v>39.966860357000002</v>
      </c>
      <c r="BH15" s="266">
        <v>185.71569393999999</v>
      </c>
      <c r="BI15" s="309">
        <v>497.63248209</v>
      </c>
      <c r="BJ15" s="309">
        <v>776.284223</v>
      </c>
      <c r="BK15" s="309">
        <v>844.51551169000004</v>
      </c>
      <c r="BL15" s="309">
        <v>683.55461138999999</v>
      </c>
      <c r="BM15" s="309">
        <v>561.26229507999994</v>
      </c>
      <c r="BN15" s="309">
        <v>318.57386530000002</v>
      </c>
      <c r="BO15" s="309">
        <v>144.05025058000001</v>
      </c>
      <c r="BP15" s="309">
        <v>30.96651468</v>
      </c>
      <c r="BQ15" s="309">
        <v>7.1267660395999997</v>
      </c>
      <c r="BR15" s="309">
        <v>11.218952748</v>
      </c>
      <c r="BS15" s="309">
        <v>58.920810758000002</v>
      </c>
      <c r="BT15" s="309">
        <v>254.14680915</v>
      </c>
      <c r="BU15" s="309">
        <v>501.41469368000003</v>
      </c>
      <c r="BV15" s="309">
        <v>783.50969456999997</v>
      </c>
    </row>
    <row r="16" spans="1:74" ht="11.15" customHeight="1" x14ac:dyDescent="0.25">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310"/>
      <c r="BJ16" s="310"/>
      <c r="BK16" s="310"/>
      <c r="BL16" s="310"/>
      <c r="BM16" s="310"/>
      <c r="BN16" s="310"/>
      <c r="BO16" s="310"/>
      <c r="BP16" s="310"/>
      <c r="BQ16" s="310"/>
      <c r="BR16" s="310"/>
      <c r="BS16" s="310"/>
      <c r="BT16" s="310"/>
      <c r="BU16" s="310"/>
      <c r="BV16" s="310"/>
    </row>
    <row r="17" spans="1:74" ht="11.15" customHeight="1" x14ac:dyDescent="0.25">
      <c r="A17" s="9" t="s">
        <v>137</v>
      </c>
      <c r="B17" s="206" t="s">
        <v>435</v>
      </c>
      <c r="C17" s="266">
        <v>1219.2341663</v>
      </c>
      <c r="D17" s="266">
        <v>1077.3312467999999</v>
      </c>
      <c r="E17" s="266">
        <v>904.14243726999996</v>
      </c>
      <c r="F17" s="266">
        <v>547.21677370999998</v>
      </c>
      <c r="G17" s="266">
        <v>230.18229858000001</v>
      </c>
      <c r="H17" s="266">
        <v>53.289699822000003</v>
      </c>
      <c r="I17" s="266">
        <v>6.4349154295000002</v>
      </c>
      <c r="J17" s="266">
        <v>17.17926817</v>
      </c>
      <c r="K17" s="266">
        <v>98.687632452000003</v>
      </c>
      <c r="L17" s="266">
        <v>404.55916633999999</v>
      </c>
      <c r="M17" s="266">
        <v>707.86544564999997</v>
      </c>
      <c r="N17" s="266">
        <v>1012.5685044000001</v>
      </c>
      <c r="O17" s="266">
        <v>1212.2712974999999</v>
      </c>
      <c r="P17" s="266">
        <v>1047.6376623000001</v>
      </c>
      <c r="Q17" s="266">
        <v>911.39920930000005</v>
      </c>
      <c r="R17" s="266">
        <v>527.12238645000002</v>
      </c>
      <c r="S17" s="266">
        <v>237.42293340000001</v>
      </c>
      <c r="T17" s="266">
        <v>52.853503302</v>
      </c>
      <c r="U17" s="266">
        <v>6.2367151854999996</v>
      </c>
      <c r="V17" s="266">
        <v>17.905387803</v>
      </c>
      <c r="W17" s="266">
        <v>95.110386487</v>
      </c>
      <c r="X17" s="266">
        <v>399.74358102999997</v>
      </c>
      <c r="Y17" s="266">
        <v>703.41816107</v>
      </c>
      <c r="Z17" s="266">
        <v>1017.2940460999999</v>
      </c>
      <c r="AA17" s="266">
        <v>1224.0840975000001</v>
      </c>
      <c r="AB17" s="266">
        <v>1032.1530981000001</v>
      </c>
      <c r="AC17" s="266">
        <v>909.07741486999998</v>
      </c>
      <c r="AD17" s="266">
        <v>542.71359318999998</v>
      </c>
      <c r="AE17" s="266">
        <v>220.94013065999999</v>
      </c>
      <c r="AF17" s="266">
        <v>55.863678810000003</v>
      </c>
      <c r="AG17" s="266">
        <v>6.0432322743000002</v>
      </c>
      <c r="AH17" s="266">
        <v>14.663193144999999</v>
      </c>
      <c r="AI17" s="266">
        <v>90.296578488999998</v>
      </c>
      <c r="AJ17" s="266">
        <v>396.62779234999999</v>
      </c>
      <c r="AK17" s="266">
        <v>709.92122497000003</v>
      </c>
      <c r="AL17" s="266">
        <v>1014.9851535</v>
      </c>
      <c r="AM17" s="266">
        <v>1205.4446544</v>
      </c>
      <c r="AN17" s="266">
        <v>1032.9935954</v>
      </c>
      <c r="AO17" s="266">
        <v>913.81253422999998</v>
      </c>
      <c r="AP17" s="266">
        <v>544.72847434000005</v>
      </c>
      <c r="AQ17" s="266">
        <v>226.02226640999999</v>
      </c>
      <c r="AR17" s="266">
        <v>51.661853129000001</v>
      </c>
      <c r="AS17" s="266">
        <v>3.5499673870000001</v>
      </c>
      <c r="AT17" s="266">
        <v>15.322709324</v>
      </c>
      <c r="AU17" s="266">
        <v>85.681696447999997</v>
      </c>
      <c r="AV17" s="266">
        <v>383.94961770999998</v>
      </c>
      <c r="AW17" s="266">
        <v>733.48522069000001</v>
      </c>
      <c r="AX17" s="266">
        <v>1009.9691855</v>
      </c>
      <c r="AY17" s="266">
        <v>1188.1670474</v>
      </c>
      <c r="AZ17" s="266">
        <v>1025.8785295</v>
      </c>
      <c r="BA17" s="266">
        <v>918.68447185000002</v>
      </c>
      <c r="BB17" s="266">
        <v>566.86925289999999</v>
      </c>
      <c r="BC17" s="266">
        <v>237.17086671000001</v>
      </c>
      <c r="BD17" s="266">
        <v>51.406347855999996</v>
      </c>
      <c r="BE17" s="266">
        <v>3.5140032311999998</v>
      </c>
      <c r="BF17" s="266">
        <v>14.847700557</v>
      </c>
      <c r="BG17" s="266">
        <v>88.817118343000004</v>
      </c>
      <c r="BH17" s="266">
        <v>381.63112436</v>
      </c>
      <c r="BI17" s="309">
        <v>723.09780000000001</v>
      </c>
      <c r="BJ17" s="309">
        <v>994.16989999999998</v>
      </c>
      <c r="BK17" s="309">
        <v>1168.5129999999999</v>
      </c>
      <c r="BL17" s="309">
        <v>1020.497</v>
      </c>
      <c r="BM17" s="309">
        <v>910.61249999999995</v>
      </c>
      <c r="BN17" s="309">
        <v>565.59299999999996</v>
      </c>
      <c r="BO17" s="309">
        <v>239.39320000000001</v>
      </c>
      <c r="BP17" s="309">
        <v>47.389099999999999</v>
      </c>
      <c r="BQ17" s="309">
        <v>4.6014220000000003</v>
      </c>
      <c r="BR17" s="309">
        <v>13.746650000000001</v>
      </c>
      <c r="BS17" s="309">
        <v>88.921520000000001</v>
      </c>
      <c r="BT17" s="309">
        <v>372.23149999999998</v>
      </c>
      <c r="BU17" s="309">
        <v>733.46659999999997</v>
      </c>
      <c r="BV17" s="309">
        <v>1006.148</v>
      </c>
    </row>
    <row r="18" spans="1:74" ht="11.15" customHeight="1" x14ac:dyDescent="0.25">
      <c r="A18" s="9" t="s">
        <v>138</v>
      </c>
      <c r="B18" s="206" t="s">
        <v>468</v>
      </c>
      <c r="C18" s="266">
        <v>1150.8711069999999</v>
      </c>
      <c r="D18" s="266">
        <v>1018.5719754</v>
      </c>
      <c r="E18" s="266">
        <v>813.35544482</v>
      </c>
      <c r="F18" s="266">
        <v>463.98158907999999</v>
      </c>
      <c r="G18" s="266">
        <v>174.06633424</v>
      </c>
      <c r="H18" s="266">
        <v>22.867858025</v>
      </c>
      <c r="I18" s="266">
        <v>4.2931903473000004</v>
      </c>
      <c r="J18" s="266">
        <v>10.400518005</v>
      </c>
      <c r="K18" s="266">
        <v>66.273772949999994</v>
      </c>
      <c r="L18" s="266">
        <v>345.02516399000001</v>
      </c>
      <c r="M18" s="266">
        <v>658.71854192000001</v>
      </c>
      <c r="N18" s="266">
        <v>937.03471771</v>
      </c>
      <c r="O18" s="266">
        <v>1148.3469261</v>
      </c>
      <c r="P18" s="266">
        <v>979.90653624000004</v>
      </c>
      <c r="Q18" s="266">
        <v>818.95271764999995</v>
      </c>
      <c r="R18" s="266">
        <v>441.38293514999998</v>
      </c>
      <c r="S18" s="266">
        <v>180.85895904</v>
      </c>
      <c r="T18" s="266">
        <v>23.563757615</v>
      </c>
      <c r="U18" s="266">
        <v>3.7599347966000001</v>
      </c>
      <c r="V18" s="266">
        <v>11.441662456</v>
      </c>
      <c r="W18" s="266">
        <v>66.040010578999997</v>
      </c>
      <c r="X18" s="266">
        <v>346.87291119999998</v>
      </c>
      <c r="Y18" s="266">
        <v>656.77066043000002</v>
      </c>
      <c r="Z18" s="266">
        <v>945.14992027000005</v>
      </c>
      <c r="AA18" s="266">
        <v>1165.6056824</v>
      </c>
      <c r="AB18" s="266">
        <v>965.25366154000005</v>
      </c>
      <c r="AC18" s="266">
        <v>825.46065540999996</v>
      </c>
      <c r="AD18" s="266">
        <v>462.79909550999997</v>
      </c>
      <c r="AE18" s="266">
        <v>162.14539930000001</v>
      </c>
      <c r="AF18" s="266">
        <v>25.419025484999999</v>
      </c>
      <c r="AG18" s="266">
        <v>3.5241490746999999</v>
      </c>
      <c r="AH18" s="266">
        <v>9.3899408292000004</v>
      </c>
      <c r="AI18" s="266">
        <v>62.763088826000001</v>
      </c>
      <c r="AJ18" s="266">
        <v>338.86072646999997</v>
      </c>
      <c r="AK18" s="266">
        <v>662.28878855000005</v>
      </c>
      <c r="AL18" s="266">
        <v>939.54288723000002</v>
      </c>
      <c r="AM18" s="266">
        <v>1150.3917788000001</v>
      </c>
      <c r="AN18" s="266">
        <v>965.70251910000002</v>
      </c>
      <c r="AO18" s="266">
        <v>832.33865529000002</v>
      </c>
      <c r="AP18" s="266">
        <v>459.77994604999998</v>
      </c>
      <c r="AQ18" s="266">
        <v>160.62404226000001</v>
      </c>
      <c r="AR18" s="266">
        <v>23.664899862999999</v>
      </c>
      <c r="AS18" s="266">
        <v>1.9152343447</v>
      </c>
      <c r="AT18" s="266">
        <v>9.6866644416999996</v>
      </c>
      <c r="AU18" s="266">
        <v>57.673593808</v>
      </c>
      <c r="AV18" s="266">
        <v>325.03413362999999</v>
      </c>
      <c r="AW18" s="266">
        <v>686.65008279999995</v>
      </c>
      <c r="AX18" s="266">
        <v>932.45798821000005</v>
      </c>
      <c r="AY18" s="266">
        <v>1131.1294544</v>
      </c>
      <c r="AZ18" s="266">
        <v>948.22145683999997</v>
      </c>
      <c r="BA18" s="266">
        <v>832.67136241000003</v>
      </c>
      <c r="BB18" s="266">
        <v>481.37851732000001</v>
      </c>
      <c r="BC18" s="266">
        <v>171.75832002000001</v>
      </c>
      <c r="BD18" s="266">
        <v>24.102971882999999</v>
      </c>
      <c r="BE18" s="266">
        <v>1.8367499584</v>
      </c>
      <c r="BF18" s="266">
        <v>9.5282899303999997</v>
      </c>
      <c r="BG18" s="266">
        <v>60.112677484999999</v>
      </c>
      <c r="BH18" s="266">
        <v>322.81128598999999</v>
      </c>
      <c r="BI18" s="309">
        <v>674.64819999999997</v>
      </c>
      <c r="BJ18" s="309">
        <v>913.17870000000005</v>
      </c>
      <c r="BK18" s="309">
        <v>1111.8499999999999</v>
      </c>
      <c r="BL18" s="309">
        <v>951.75139999999999</v>
      </c>
      <c r="BM18" s="309">
        <v>822.31489999999997</v>
      </c>
      <c r="BN18" s="309">
        <v>482.0206</v>
      </c>
      <c r="BO18" s="309">
        <v>178.7449</v>
      </c>
      <c r="BP18" s="309">
        <v>23.272379999999998</v>
      </c>
      <c r="BQ18" s="309">
        <v>2.19625</v>
      </c>
      <c r="BR18" s="309">
        <v>8.8994730000000004</v>
      </c>
      <c r="BS18" s="309">
        <v>60.310859999999998</v>
      </c>
      <c r="BT18" s="309">
        <v>306.08920000000001</v>
      </c>
      <c r="BU18" s="309">
        <v>684.19479999999999</v>
      </c>
      <c r="BV18" s="309">
        <v>924.75239999999997</v>
      </c>
    </row>
    <row r="19" spans="1:74" ht="11.15" customHeight="1" x14ac:dyDescent="0.25">
      <c r="A19" s="9" t="s">
        <v>139</v>
      </c>
      <c r="B19" s="206" t="s">
        <v>436</v>
      </c>
      <c r="C19" s="266">
        <v>1291.2784443999999</v>
      </c>
      <c r="D19" s="266">
        <v>1136.2302046</v>
      </c>
      <c r="E19" s="266">
        <v>827.03710045000003</v>
      </c>
      <c r="F19" s="266">
        <v>476.6451654</v>
      </c>
      <c r="G19" s="266">
        <v>193.02856732999999</v>
      </c>
      <c r="H19" s="266">
        <v>31.190557010999999</v>
      </c>
      <c r="I19" s="266">
        <v>11.024097834999999</v>
      </c>
      <c r="J19" s="266">
        <v>16.81818556</v>
      </c>
      <c r="K19" s="266">
        <v>86.097986489999997</v>
      </c>
      <c r="L19" s="266">
        <v>382.70721047000001</v>
      </c>
      <c r="M19" s="266">
        <v>724.68734277999999</v>
      </c>
      <c r="N19" s="266">
        <v>1090.1466619</v>
      </c>
      <c r="O19" s="266">
        <v>1287.6224745</v>
      </c>
      <c r="P19" s="266">
        <v>1081.9351403000001</v>
      </c>
      <c r="Q19" s="266">
        <v>839.14824295000005</v>
      </c>
      <c r="R19" s="266">
        <v>457.35484303999999</v>
      </c>
      <c r="S19" s="266">
        <v>203.33129822000001</v>
      </c>
      <c r="T19" s="266">
        <v>31.586818128000001</v>
      </c>
      <c r="U19" s="266">
        <v>10.512251378</v>
      </c>
      <c r="V19" s="266">
        <v>19.368436683999999</v>
      </c>
      <c r="W19" s="266">
        <v>86.527185908999996</v>
      </c>
      <c r="X19" s="266">
        <v>388.52164714000003</v>
      </c>
      <c r="Y19" s="266">
        <v>725.42740684</v>
      </c>
      <c r="Z19" s="266">
        <v>1096.4631690000001</v>
      </c>
      <c r="AA19" s="266">
        <v>1295.5812914000001</v>
      </c>
      <c r="AB19" s="266">
        <v>1064.2644714999999</v>
      </c>
      <c r="AC19" s="266">
        <v>835.95537993999994</v>
      </c>
      <c r="AD19" s="266">
        <v>483.36468041000001</v>
      </c>
      <c r="AE19" s="266">
        <v>182.84644972999999</v>
      </c>
      <c r="AF19" s="266">
        <v>31.13578184</v>
      </c>
      <c r="AG19" s="266">
        <v>10.174196932999999</v>
      </c>
      <c r="AH19" s="266">
        <v>17.815826726000001</v>
      </c>
      <c r="AI19" s="266">
        <v>83.806985087000001</v>
      </c>
      <c r="AJ19" s="266">
        <v>386.93974922000001</v>
      </c>
      <c r="AK19" s="266">
        <v>738.06639073999997</v>
      </c>
      <c r="AL19" s="266">
        <v>1073.3751749</v>
      </c>
      <c r="AM19" s="266">
        <v>1276.9333217000001</v>
      </c>
      <c r="AN19" s="266">
        <v>1068.6315898</v>
      </c>
      <c r="AO19" s="266">
        <v>852.03716812000005</v>
      </c>
      <c r="AP19" s="266">
        <v>481.48885374999998</v>
      </c>
      <c r="AQ19" s="266">
        <v>184.8282007</v>
      </c>
      <c r="AR19" s="266">
        <v>31.421194314000001</v>
      </c>
      <c r="AS19" s="266">
        <v>6.5823158933999997</v>
      </c>
      <c r="AT19" s="266">
        <v>16.881005503000001</v>
      </c>
      <c r="AU19" s="266">
        <v>78.610315493000002</v>
      </c>
      <c r="AV19" s="266">
        <v>374.40608170000002</v>
      </c>
      <c r="AW19" s="266">
        <v>768.39865023000004</v>
      </c>
      <c r="AX19" s="266">
        <v>1054.5768860000001</v>
      </c>
      <c r="AY19" s="266">
        <v>1248.8068421999999</v>
      </c>
      <c r="AZ19" s="266">
        <v>1056.5933502</v>
      </c>
      <c r="BA19" s="266">
        <v>851.16530349000004</v>
      </c>
      <c r="BB19" s="266">
        <v>505.46789772</v>
      </c>
      <c r="BC19" s="266">
        <v>193.81756100000001</v>
      </c>
      <c r="BD19" s="266">
        <v>31.382964056999999</v>
      </c>
      <c r="BE19" s="266">
        <v>6.5373674168000004</v>
      </c>
      <c r="BF19" s="266">
        <v>17.724283453000002</v>
      </c>
      <c r="BG19" s="266">
        <v>80.255717566000001</v>
      </c>
      <c r="BH19" s="266">
        <v>385.96467662999999</v>
      </c>
      <c r="BI19" s="309">
        <v>756.40729999999996</v>
      </c>
      <c r="BJ19" s="309">
        <v>1027.509</v>
      </c>
      <c r="BK19" s="309">
        <v>1226.4590000000001</v>
      </c>
      <c r="BL19" s="309">
        <v>1074.24</v>
      </c>
      <c r="BM19" s="309">
        <v>831.9511</v>
      </c>
      <c r="BN19" s="309">
        <v>501.18180000000001</v>
      </c>
      <c r="BO19" s="309">
        <v>196.67009999999999</v>
      </c>
      <c r="BP19" s="309">
        <v>29.63532</v>
      </c>
      <c r="BQ19" s="309">
        <v>7.180034</v>
      </c>
      <c r="BR19" s="309">
        <v>16.91075</v>
      </c>
      <c r="BS19" s="309">
        <v>73.145240000000001</v>
      </c>
      <c r="BT19" s="309">
        <v>372.5093</v>
      </c>
      <c r="BU19" s="309">
        <v>766.26300000000003</v>
      </c>
      <c r="BV19" s="309">
        <v>1043.298</v>
      </c>
    </row>
    <row r="20" spans="1:74" ht="11.15" customHeight="1" x14ac:dyDescent="0.25">
      <c r="A20" s="9" t="s">
        <v>140</v>
      </c>
      <c r="B20" s="206" t="s">
        <v>437</v>
      </c>
      <c r="C20" s="266">
        <v>1348.7746801000001</v>
      </c>
      <c r="D20" s="266">
        <v>1145.9282387000001</v>
      </c>
      <c r="E20" s="266">
        <v>808.02963938000005</v>
      </c>
      <c r="F20" s="266">
        <v>466.70826438</v>
      </c>
      <c r="G20" s="266">
        <v>200.50422551</v>
      </c>
      <c r="H20" s="266">
        <v>39.883759241</v>
      </c>
      <c r="I20" s="266">
        <v>14.342014051</v>
      </c>
      <c r="J20" s="266">
        <v>22.217930378999998</v>
      </c>
      <c r="K20" s="266">
        <v>105.20310689</v>
      </c>
      <c r="L20" s="266">
        <v>397.40165979</v>
      </c>
      <c r="M20" s="266">
        <v>757.56543651000004</v>
      </c>
      <c r="N20" s="266">
        <v>1225.0344622</v>
      </c>
      <c r="O20" s="266">
        <v>1342.1665425000001</v>
      </c>
      <c r="P20" s="266">
        <v>1101.6851504000001</v>
      </c>
      <c r="Q20" s="266">
        <v>820.50085233000004</v>
      </c>
      <c r="R20" s="266">
        <v>454.76905848000001</v>
      </c>
      <c r="S20" s="266">
        <v>209.94721641999999</v>
      </c>
      <c r="T20" s="266">
        <v>40.637637634000001</v>
      </c>
      <c r="U20" s="266">
        <v>14.512786699999999</v>
      </c>
      <c r="V20" s="266">
        <v>25.416185161000001</v>
      </c>
      <c r="W20" s="266">
        <v>103.74647720999999</v>
      </c>
      <c r="X20" s="266">
        <v>402.87839151999998</v>
      </c>
      <c r="Y20" s="266">
        <v>759.82273156999997</v>
      </c>
      <c r="Z20" s="266">
        <v>1217.0449085</v>
      </c>
      <c r="AA20" s="266">
        <v>1342.5487633</v>
      </c>
      <c r="AB20" s="266">
        <v>1098.3981977000001</v>
      </c>
      <c r="AC20" s="266">
        <v>814.46913357999995</v>
      </c>
      <c r="AD20" s="266">
        <v>471.50072832000001</v>
      </c>
      <c r="AE20" s="266">
        <v>193.21335686</v>
      </c>
      <c r="AF20" s="266">
        <v>37.889479004000002</v>
      </c>
      <c r="AG20" s="266">
        <v>14.331440168</v>
      </c>
      <c r="AH20" s="266">
        <v>24.735731582</v>
      </c>
      <c r="AI20" s="266">
        <v>100.70735873</v>
      </c>
      <c r="AJ20" s="266">
        <v>410.06254638000001</v>
      </c>
      <c r="AK20" s="266">
        <v>780.73460890000001</v>
      </c>
      <c r="AL20" s="266">
        <v>1189.6632413</v>
      </c>
      <c r="AM20" s="266">
        <v>1331.6461672</v>
      </c>
      <c r="AN20" s="266">
        <v>1126.0927107</v>
      </c>
      <c r="AO20" s="266">
        <v>829.88535528</v>
      </c>
      <c r="AP20" s="266">
        <v>466.47214495999998</v>
      </c>
      <c r="AQ20" s="266">
        <v>199.27604135000001</v>
      </c>
      <c r="AR20" s="266">
        <v>37.033141815999997</v>
      </c>
      <c r="AS20" s="266">
        <v>10.865691453</v>
      </c>
      <c r="AT20" s="266">
        <v>23.629410061000002</v>
      </c>
      <c r="AU20" s="266">
        <v>97.185010325999997</v>
      </c>
      <c r="AV20" s="266">
        <v>402.86811870999998</v>
      </c>
      <c r="AW20" s="266">
        <v>811.39542449999999</v>
      </c>
      <c r="AX20" s="266">
        <v>1165.4748961</v>
      </c>
      <c r="AY20" s="266">
        <v>1308.0114242</v>
      </c>
      <c r="AZ20" s="266">
        <v>1111.0380576</v>
      </c>
      <c r="BA20" s="266">
        <v>828.71092896000005</v>
      </c>
      <c r="BB20" s="266">
        <v>489.57910265999999</v>
      </c>
      <c r="BC20" s="266">
        <v>203.61925310000001</v>
      </c>
      <c r="BD20" s="266">
        <v>35.257244061000002</v>
      </c>
      <c r="BE20" s="266">
        <v>10.670752877</v>
      </c>
      <c r="BF20" s="266">
        <v>24.675773887999998</v>
      </c>
      <c r="BG20" s="266">
        <v>97.871983717999996</v>
      </c>
      <c r="BH20" s="266">
        <v>424.97490700999998</v>
      </c>
      <c r="BI20" s="309">
        <v>800.39059999999995</v>
      </c>
      <c r="BJ20" s="309">
        <v>1142.7049999999999</v>
      </c>
      <c r="BK20" s="309">
        <v>1279.0820000000001</v>
      </c>
      <c r="BL20" s="309">
        <v>1134.31</v>
      </c>
      <c r="BM20" s="309">
        <v>806.1848</v>
      </c>
      <c r="BN20" s="309">
        <v>490.95859999999999</v>
      </c>
      <c r="BO20" s="309">
        <v>203.05279999999999</v>
      </c>
      <c r="BP20" s="309">
        <v>32.119509999999998</v>
      </c>
      <c r="BQ20" s="309">
        <v>11.178380000000001</v>
      </c>
      <c r="BR20" s="309">
        <v>24.34102</v>
      </c>
      <c r="BS20" s="309">
        <v>89.397859999999994</v>
      </c>
      <c r="BT20" s="309">
        <v>422.47239999999999</v>
      </c>
      <c r="BU20" s="309">
        <v>807.23220000000003</v>
      </c>
      <c r="BV20" s="309">
        <v>1158.8119999999999</v>
      </c>
    </row>
    <row r="21" spans="1:74" ht="11.15" customHeight="1" x14ac:dyDescent="0.25">
      <c r="A21" s="9" t="s">
        <v>141</v>
      </c>
      <c r="B21" s="206" t="s">
        <v>469</v>
      </c>
      <c r="C21" s="266">
        <v>633.97878360000004</v>
      </c>
      <c r="D21" s="266">
        <v>518.44842236</v>
      </c>
      <c r="E21" s="266">
        <v>350.63199616000003</v>
      </c>
      <c r="F21" s="266">
        <v>145.99197903999999</v>
      </c>
      <c r="G21" s="266">
        <v>41.022540652000004</v>
      </c>
      <c r="H21" s="266">
        <v>1.2285095317000001</v>
      </c>
      <c r="I21" s="266">
        <v>0.30056111478000003</v>
      </c>
      <c r="J21" s="266">
        <v>0.43328042522999999</v>
      </c>
      <c r="K21" s="266">
        <v>10.942830585999999</v>
      </c>
      <c r="L21" s="266">
        <v>131.43974001000001</v>
      </c>
      <c r="M21" s="266">
        <v>344.73209881999998</v>
      </c>
      <c r="N21" s="266">
        <v>490.41071208</v>
      </c>
      <c r="O21" s="266">
        <v>630.14876581999999</v>
      </c>
      <c r="P21" s="266">
        <v>491.32254293</v>
      </c>
      <c r="Q21" s="266">
        <v>355.84208008000002</v>
      </c>
      <c r="R21" s="266">
        <v>133.93292786000001</v>
      </c>
      <c r="S21" s="266">
        <v>41.623853390999997</v>
      </c>
      <c r="T21" s="266">
        <v>1.3414642009</v>
      </c>
      <c r="U21" s="266">
        <v>0.24548327094</v>
      </c>
      <c r="V21" s="266">
        <v>0.48967193232</v>
      </c>
      <c r="W21" s="266">
        <v>11.728866999999999</v>
      </c>
      <c r="X21" s="266">
        <v>133.62087462</v>
      </c>
      <c r="Y21" s="266">
        <v>342.02807489000003</v>
      </c>
      <c r="Z21" s="266">
        <v>499.03595653999997</v>
      </c>
      <c r="AA21" s="266">
        <v>639.15897084999995</v>
      </c>
      <c r="AB21" s="266">
        <v>478.20829730999998</v>
      </c>
      <c r="AC21" s="266">
        <v>363.9636764</v>
      </c>
      <c r="AD21" s="266">
        <v>139.42126056999999</v>
      </c>
      <c r="AE21" s="266">
        <v>36.008925333000001</v>
      </c>
      <c r="AF21" s="266">
        <v>1.3490011747999999</v>
      </c>
      <c r="AG21" s="266">
        <v>0.22202038598000001</v>
      </c>
      <c r="AH21" s="266">
        <v>0.40561117882999997</v>
      </c>
      <c r="AI21" s="266">
        <v>10.829677986</v>
      </c>
      <c r="AJ21" s="266">
        <v>126.24630949</v>
      </c>
      <c r="AK21" s="266">
        <v>339.03033436999999</v>
      </c>
      <c r="AL21" s="266">
        <v>499.52525116999999</v>
      </c>
      <c r="AM21" s="266">
        <v>630.66340287000003</v>
      </c>
      <c r="AN21" s="266">
        <v>465.56754991999998</v>
      </c>
      <c r="AO21" s="266">
        <v>364.58733339999998</v>
      </c>
      <c r="AP21" s="266">
        <v>134.44840891000001</v>
      </c>
      <c r="AQ21" s="266">
        <v>33.366974464999998</v>
      </c>
      <c r="AR21" s="266">
        <v>1.3496912802000001</v>
      </c>
      <c r="AS21" s="266">
        <v>9.0575703576000005E-2</v>
      </c>
      <c r="AT21" s="266">
        <v>0.40447533859000001</v>
      </c>
      <c r="AU21" s="266">
        <v>9.2732231572000003</v>
      </c>
      <c r="AV21" s="266">
        <v>117.78236142999999</v>
      </c>
      <c r="AW21" s="266">
        <v>349.47509631000003</v>
      </c>
      <c r="AX21" s="266">
        <v>485.76532046</v>
      </c>
      <c r="AY21" s="266">
        <v>606.51036236000004</v>
      </c>
      <c r="AZ21" s="266">
        <v>439.96210982999997</v>
      </c>
      <c r="BA21" s="266">
        <v>348.50245640000003</v>
      </c>
      <c r="BB21" s="266">
        <v>141.23227585999999</v>
      </c>
      <c r="BC21" s="266">
        <v>38.128219971999997</v>
      </c>
      <c r="BD21" s="266">
        <v>1.5431891797999999</v>
      </c>
      <c r="BE21" s="266">
        <v>8.7485739605000001E-2</v>
      </c>
      <c r="BF21" s="266">
        <v>0.40678632076999999</v>
      </c>
      <c r="BG21" s="266">
        <v>10.37975793</v>
      </c>
      <c r="BH21" s="266">
        <v>115.01632115</v>
      </c>
      <c r="BI21" s="309">
        <v>338.14960000000002</v>
      </c>
      <c r="BJ21" s="309">
        <v>462.95780000000002</v>
      </c>
      <c r="BK21" s="309">
        <v>592.9375</v>
      </c>
      <c r="BL21" s="309">
        <v>444.67669999999998</v>
      </c>
      <c r="BM21" s="309">
        <v>342.32639999999998</v>
      </c>
      <c r="BN21" s="309">
        <v>145.56</v>
      </c>
      <c r="BO21" s="309">
        <v>40.23771</v>
      </c>
      <c r="BP21" s="309">
        <v>1.5674840000000001</v>
      </c>
      <c r="BQ21" s="309">
        <v>9.2827999999999994E-2</v>
      </c>
      <c r="BR21" s="309">
        <v>0.4033293</v>
      </c>
      <c r="BS21" s="309">
        <v>10.203010000000001</v>
      </c>
      <c r="BT21" s="309">
        <v>105.5972</v>
      </c>
      <c r="BU21" s="309">
        <v>339.58069999999998</v>
      </c>
      <c r="BV21" s="309">
        <v>469.3766</v>
      </c>
    </row>
    <row r="22" spans="1:74" ht="11.15" customHeight="1" x14ac:dyDescent="0.25">
      <c r="A22" s="9" t="s">
        <v>142</v>
      </c>
      <c r="B22" s="206" t="s">
        <v>439</v>
      </c>
      <c r="C22" s="266">
        <v>824.10595388000002</v>
      </c>
      <c r="D22" s="266">
        <v>658.95618890000003</v>
      </c>
      <c r="E22" s="266">
        <v>422.46899373000002</v>
      </c>
      <c r="F22" s="266">
        <v>179.03268335999999</v>
      </c>
      <c r="G22" s="266">
        <v>51.214309985</v>
      </c>
      <c r="H22" s="266">
        <v>0.82192769692000001</v>
      </c>
      <c r="I22" s="266">
        <v>0.23519901905999999</v>
      </c>
      <c r="J22" s="266">
        <v>0.16426968441000001</v>
      </c>
      <c r="K22" s="266">
        <v>15.39463999</v>
      </c>
      <c r="L22" s="266">
        <v>178.41175189000001</v>
      </c>
      <c r="M22" s="266">
        <v>453.50341200999998</v>
      </c>
      <c r="N22" s="266">
        <v>654.90347921</v>
      </c>
      <c r="O22" s="266">
        <v>810.68444736000004</v>
      </c>
      <c r="P22" s="266">
        <v>624.61320766999995</v>
      </c>
      <c r="Q22" s="266">
        <v>432.60695092999998</v>
      </c>
      <c r="R22" s="266">
        <v>162.71728732</v>
      </c>
      <c r="S22" s="266">
        <v>53.432426302000003</v>
      </c>
      <c r="T22" s="266">
        <v>1.0904180577</v>
      </c>
      <c r="U22" s="266">
        <v>0.23519901905999999</v>
      </c>
      <c r="V22" s="266">
        <v>0.23434026924000001</v>
      </c>
      <c r="W22" s="266">
        <v>17.131005388999998</v>
      </c>
      <c r="X22" s="266">
        <v>182.10996710000001</v>
      </c>
      <c r="Y22" s="266">
        <v>449.16122094000002</v>
      </c>
      <c r="Z22" s="266">
        <v>669.88262111999995</v>
      </c>
      <c r="AA22" s="266">
        <v>820.78067089000001</v>
      </c>
      <c r="AB22" s="266">
        <v>606.44676962000005</v>
      </c>
      <c r="AC22" s="266">
        <v>433.99406310000001</v>
      </c>
      <c r="AD22" s="266">
        <v>173.58073580999999</v>
      </c>
      <c r="AE22" s="266">
        <v>46.858276535000002</v>
      </c>
      <c r="AF22" s="266">
        <v>1.0197265390000001</v>
      </c>
      <c r="AG22" s="266">
        <v>0.23519901905999999</v>
      </c>
      <c r="AH22" s="266">
        <v>0.23434026924000001</v>
      </c>
      <c r="AI22" s="266">
        <v>16.256179969000002</v>
      </c>
      <c r="AJ22" s="266">
        <v>175.16070521</v>
      </c>
      <c r="AK22" s="266">
        <v>452.18934199</v>
      </c>
      <c r="AL22" s="266">
        <v>664.72742555000002</v>
      </c>
      <c r="AM22" s="266">
        <v>811.43600759000003</v>
      </c>
      <c r="AN22" s="266">
        <v>593.78341211999998</v>
      </c>
      <c r="AO22" s="266">
        <v>443.98466522000001</v>
      </c>
      <c r="AP22" s="266">
        <v>169.27106391000001</v>
      </c>
      <c r="AQ22" s="266">
        <v>43.758565757</v>
      </c>
      <c r="AR22" s="266">
        <v>1.2650032834</v>
      </c>
      <c r="AS22" s="266">
        <v>7.0422463121000006E-2</v>
      </c>
      <c r="AT22" s="266">
        <v>0.18726111246999999</v>
      </c>
      <c r="AU22" s="266">
        <v>14.782124997</v>
      </c>
      <c r="AV22" s="266">
        <v>163.75410406</v>
      </c>
      <c r="AW22" s="266">
        <v>468.78933841999998</v>
      </c>
      <c r="AX22" s="266">
        <v>644.60986874000002</v>
      </c>
      <c r="AY22" s="266">
        <v>781.77345590000004</v>
      </c>
      <c r="AZ22" s="266">
        <v>567.04378665000002</v>
      </c>
      <c r="BA22" s="266">
        <v>422.15980711999998</v>
      </c>
      <c r="BB22" s="266">
        <v>180.61765115</v>
      </c>
      <c r="BC22" s="266">
        <v>49.183314781999997</v>
      </c>
      <c r="BD22" s="266">
        <v>1.5344907185000001</v>
      </c>
      <c r="BE22" s="266">
        <v>7.0422463121000006E-2</v>
      </c>
      <c r="BF22" s="266">
        <v>0.18726111246999999</v>
      </c>
      <c r="BG22" s="266">
        <v>15.653161603999999</v>
      </c>
      <c r="BH22" s="266">
        <v>162.02997434</v>
      </c>
      <c r="BI22" s="309">
        <v>461.90339999999998</v>
      </c>
      <c r="BJ22" s="309">
        <v>624.82759999999996</v>
      </c>
      <c r="BK22" s="309">
        <v>765.54269999999997</v>
      </c>
      <c r="BL22" s="309">
        <v>581.55060000000003</v>
      </c>
      <c r="BM22" s="309">
        <v>415.7559</v>
      </c>
      <c r="BN22" s="309">
        <v>190.4213</v>
      </c>
      <c r="BO22" s="309">
        <v>51.090710000000001</v>
      </c>
      <c r="BP22" s="309">
        <v>1.5565070000000001</v>
      </c>
      <c r="BQ22" s="309">
        <v>7.0422499999999999E-2</v>
      </c>
      <c r="BR22" s="309">
        <v>0.18726110000000001</v>
      </c>
      <c r="BS22" s="309">
        <v>14.41263</v>
      </c>
      <c r="BT22" s="309">
        <v>151.0804</v>
      </c>
      <c r="BU22" s="309">
        <v>464.86649999999997</v>
      </c>
      <c r="BV22" s="309">
        <v>630.43340000000001</v>
      </c>
    </row>
    <row r="23" spans="1:74" ht="11.15" customHeight="1" x14ac:dyDescent="0.25">
      <c r="A23" s="9" t="s">
        <v>143</v>
      </c>
      <c r="B23" s="206" t="s">
        <v>440</v>
      </c>
      <c r="C23" s="266">
        <v>577.49221575000001</v>
      </c>
      <c r="D23" s="266">
        <v>411.38701522000002</v>
      </c>
      <c r="E23" s="266">
        <v>238.62676414000001</v>
      </c>
      <c r="F23" s="266">
        <v>76.845141101999999</v>
      </c>
      <c r="G23" s="266">
        <v>11.106105616000001</v>
      </c>
      <c r="H23" s="266">
        <v>5.0521795042000002E-2</v>
      </c>
      <c r="I23" s="266">
        <v>7.6979676671000002E-3</v>
      </c>
      <c r="J23" s="266">
        <v>0.14276946218</v>
      </c>
      <c r="K23" s="266">
        <v>3.8905954571999999</v>
      </c>
      <c r="L23" s="266">
        <v>62.170615918999999</v>
      </c>
      <c r="M23" s="266">
        <v>254.13285299</v>
      </c>
      <c r="N23" s="266">
        <v>482.91818602000001</v>
      </c>
      <c r="O23" s="266">
        <v>555.68731877000005</v>
      </c>
      <c r="P23" s="266">
        <v>387.51181678</v>
      </c>
      <c r="Q23" s="266">
        <v>238.06068716999999</v>
      </c>
      <c r="R23" s="266">
        <v>68.631710342000005</v>
      </c>
      <c r="S23" s="266">
        <v>11.572759595000001</v>
      </c>
      <c r="T23" s="266">
        <v>3.8664347513999997E-2</v>
      </c>
      <c r="U23" s="266">
        <v>7.6979676671000002E-3</v>
      </c>
      <c r="V23" s="266">
        <v>0.19246715637</v>
      </c>
      <c r="W23" s="266">
        <v>3.9986628554000001</v>
      </c>
      <c r="X23" s="266">
        <v>63.611149421</v>
      </c>
      <c r="Y23" s="266">
        <v>249.30506335000001</v>
      </c>
      <c r="Z23" s="266">
        <v>487.78345788000001</v>
      </c>
      <c r="AA23" s="266">
        <v>564.31535898000004</v>
      </c>
      <c r="AB23" s="266">
        <v>386.92397747000001</v>
      </c>
      <c r="AC23" s="266">
        <v>232.00090446999999</v>
      </c>
      <c r="AD23" s="266">
        <v>74.010508449</v>
      </c>
      <c r="AE23" s="266">
        <v>10.745925756</v>
      </c>
      <c r="AF23" s="266">
        <v>3.0524481571999999E-2</v>
      </c>
      <c r="AG23" s="266">
        <v>7.6979676671000002E-3</v>
      </c>
      <c r="AH23" s="266">
        <v>0.18367356844999999</v>
      </c>
      <c r="AI23" s="266">
        <v>3.3247928081000002</v>
      </c>
      <c r="AJ23" s="266">
        <v>62.271383110999999</v>
      </c>
      <c r="AK23" s="266">
        <v>260.50326525999998</v>
      </c>
      <c r="AL23" s="266">
        <v>484.67991590999998</v>
      </c>
      <c r="AM23" s="266">
        <v>565.04819984999995</v>
      </c>
      <c r="AN23" s="266">
        <v>393.59125072000001</v>
      </c>
      <c r="AO23" s="266">
        <v>240.10744647000001</v>
      </c>
      <c r="AP23" s="266">
        <v>72.737272666999999</v>
      </c>
      <c r="AQ23" s="266">
        <v>10.438237706000001</v>
      </c>
      <c r="AR23" s="266">
        <v>5.5098441986000002E-2</v>
      </c>
      <c r="AS23" s="266">
        <v>7.6979676671000002E-3</v>
      </c>
      <c r="AT23" s="266">
        <v>0.13818782229000001</v>
      </c>
      <c r="AU23" s="266">
        <v>2.4765696257999998</v>
      </c>
      <c r="AV23" s="266">
        <v>58.998600570999997</v>
      </c>
      <c r="AW23" s="266">
        <v>272.19556415</v>
      </c>
      <c r="AX23" s="266">
        <v>462.35645885000002</v>
      </c>
      <c r="AY23" s="266">
        <v>543.94466894000004</v>
      </c>
      <c r="AZ23" s="266">
        <v>374.30814952999998</v>
      </c>
      <c r="BA23" s="266">
        <v>221.38526446</v>
      </c>
      <c r="BB23" s="266">
        <v>74.935510160000007</v>
      </c>
      <c r="BC23" s="266">
        <v>10.944956081999999</v>
      </c>
      <c r="BD23" s="266">
        <v>6.2471017800999999E-2</v>
      </c>
      <c r="BE23" s="266">
        <v>7.6979676671000002E-3</v>
      </c>
      <c r="BF23" s="266">
        <v>0.16261473075999999</v>
      </c>
      <c r="BG23" s="266">
        <v>3.0272087069000002</v>
      </c>
      <c r="BH23" s="266">
        <v>61.511130403999999</v>
      </c>
      <c r="BI23" s="309">
        <v>265.1551</v>
      </c>
      <c r="BJ23" s="309">
        <v>459.541</v>
      </c>
      <c r="BK23" s="309">
        <v>533.30029999999999</v>
      </c>
      <c r="BL23" s="309">
        <v>389.38420000000002</v>
      </c>
      <c r="BM23" s="309">
        <v>221.89769999999999</v>
      </c>
      <c r="BN23" s="309">
        <v>81.655050000000003</v>
      </c>
      <c r="BO23" s="309">
        <v>11.56748</v>
      </c>
      <c r="BP23" s="309">
        <v>6.9801500000000002E-2</v>
      </c>
      <c r="BQ23" s="309">
        <v>7.6979700000000002E-3</v>
      </c>
      <c r="BR23" s="309">
        <v>0.1626147</v>
      </c>
      <c r="BS23" s="309">
        <v>2.484388</v>
      </c>
      <c r="BT23" s="309">
        <v>59.280760000000001</v>
      </c>
      <c r="BU23" s="309">
        <v>263.98090000000002</v>
      </c>
      <c r="BV23" s="309">
        <v>455.84469999999999</v>
      </c>
    </row>
    <row r="24" spans="1:74" ht="11.15" customHeight="1" x14ac:dyDescent="0.25">
      <c r="A24" s="9" t="s">
        <v>144</v>
      </c>
      <c r="B24" s="206" t="s">
        <v>441</v>
      </c>
      <c r="C24" s="266">
        <v>914.68264244</v>
      </c>
      <c r="D24" s="266">
        <v>728.01876959000003</v>
      </c>
      <c r="E24" s="266">
        <v>575.76499535000005</v>
      </c>
      <c r="F24" s="266">
        <v>418.50593615999998</v>
      </c>
      <c r="G24" s="266">
        <v>243.45213559999999</v>
      </c>
      <c r="H24" s="266">
        <v>73.016714386000004</v>
      </c>
      <c r="I24" s="266">
        <v>14.231040957999999</v>
      </c>
      <c r="J24" s="266">
        <v>23.952299631999999</v>
      </c>
      <c r="K24" s="266">
        <v>104.31963444</v>
      </c>
      <c r="L24" s="266">
        <v>330.02193396000001</v>
      </c>
      <c r="M24" s="266">
        <v>603.45623464000005</v>
      </c>
      <c r="N24" s="266">
        <v>931.30924539</v>
      </c>
      <c r="O24" s="266">
        <v>906.51832198</v>
      </c>
      <c r="P24" s="266">
        <v>719.07606018000001</v>
      </c>
      <c r="Q24" s="266">
        <v>572.05832580000003</v>
      </c>
      <c r="R24" s="266">
        <v>419.03712521</v>
      </c>
      <c r="S24" s="266">
        <v>247.18147006000001</v>
      </c>
      <c r="T24" s="266">
        <v>72.419580961999998</v>
      </c>
      <c r="U24" s="266">
        <v>14.451550538999999</v>
      </c>
      <c r="V24" s="266">
        <v>25.059823486999999</v>
      </c>
      <c r="W24" s="266">
        <v>105.06435689</v>
      </c>
      <c r="X24" s="266">
        <v>333.13849492999998</v>
      </c>
      <c r="Y24" s="266">
        <v>597.65045644999998</v>
      </c>
      <c r="Z24" s="266">
        <v>914.29304692999995</v>
      </c>
      <c r="AA24" s="266">
        <v>882.36708811000005</v>
      </c>
      <c r="AB24" s="266">
        <v>719.04127174999996</v>
      </c>
      <c r="AC24" s="266">
        <v>567.38604984999995</v>
      </c>
      <c r="AD24" s="266">
        <v>410.122366</v>
      </c>
      <c r="AE24" s="266">
        <v>237.57409233000001</v>
      </c>
      <c r="AF24" s="266">
        <v>68.919787552000003</v>
      </c>
      <c r="AG24" s="266">
        <v>14.128359728</v>
      </c>
      <c r="AH24" s="266">
        <v>24.942696139999999</v>
      </c>
      <c r="AI24" s="266">
        <v>100.5728117</v>
      </c>
      <c r="AJ24" s="266">
        <v>338.35943238999999</v>
      </c>
      <c r="AK24" s="266">
        <v>611.59859305999998</v>
      </c>
      <c r="AL24" s="266">
        <v>910.58528847000002</v>
      </c>
      <c r="AM24" s="266">
        <v>888.05196028</v>
      </c>
      <c r="AN24" s="266">
        <v>736.87340009000002</v>
      </c>
      <c r="AO24" s="266">
        <v>572.83651267000005</v>
      </c>
      <c r="AP24" s="266">
        <v>403.22905055000001</v>
      </c>
      <c r="AQ24" s="266">
        <v>250.00196976999999</v>
      </c>
      <c r="AR24" s="266">
        <v>67.687988012000005</v>
      </c>
      <c r="AS24" s="266">
        <v>13.368035186</v>
      </c>
      <c r="AT24" s="266">
        <v>23.050314011000001</v>
      </c>
      <c r="AU24" s="266">
        <v>99.738517861999995</v>
      </c>
      <c r="AV24" s="266">
        <v>340.60634870000001</v>
      </c>
      <c r="AW24" s="266">
        <v>616.21937763999995</v>
      </c>
      <c r="AX24" s="266">
        <v>893.21962759999997</v>
      </c>
      <c r="AY24" s="266">
        <v>884.16999910000004</v>
      </c>
      <c r="AZ24" s="266">
        <v>735.40026967999995</v>
      </c>
      <c r="BA24" s="266">
        <v>568.27700322999999</v>
      </c>
      <c r="BB24" s="266">
        <v>400.15041345999998</v>
      </c>
      <c r="BC24" s="266">
        <v>237.41012774999999</v>
      </c>
      <c r="BD24" s="266">
        <v>66.824892921</v>
      </c>
      <c r="BE24" s="266">
        <v>12.969774474999999</v>
      </c>
      <c r="BF24" s="266">
        <v>21.116630106999999</v>
      </c>
      <c r="BG24" s="266">
        <v>100.53169990000001</v>
      </c>
      <c r="BH24" s="266">
        <v>343.79483470999998</v>
      </c>
      <c r="BI24" s="309">
        <v>603.9452</v>
      </c>
      <c r="BJ24" s="309">
        <v>902.28489999999999</v>
      </c>
      <c r="BK24" s="309">
        <v>877.80430000000001</v>
      </c>
      <c r="BL24" s="309">
        <v>729.02</v>
      </c>
      <c r="BM24" s="309">
        <v>573.7473</v>
      </c>
      <c r="BN24" s="309">
        <v>396.38470000000001</v>
      </c>
      <c r="BO24" s="309">
        <v>228.49590000000001</v>
      </c>
      <c r="BP24" s="309">
        <v>60.386159999999997</v>
      </c>
      <c r="BQ24" s="309">
        <v>11.75869</v>
      </c>
      <c r="BR24" s="309">
        <v>22.014420000000001</v>
      </c>
      <c r="BS24" s="309">
        <v>98.416229999999999</v>
      </c>
      <c r="BT24" s="309">
        <v>343.81110000000001</v>
      </c>
      <c r="BU24" s="309">
        <v>599.95709999999997</v>
      </c>
      <c r="BV24" s="309">
        <v>896.60270000000003</v>
      </c>
    </row>
    <row r="25" spans="1:74" ht="11.15" customHeight="1" x14ac:dyDescent="0.25">
      <c r="A25" s="9" t="s">
        <v>145</v>
      </c>
      <c r="B25" s="206" t="s">
        <v>442</v>
      </c>
      <c r="C25" s="266">
        <v>564.10203926999998</v>
      </c>
      <c r="D25" s="266">
        <v>471.64244186000002</v>
      </c>
      <c r="E25" s="266">
        <v>426.51819003999998</v>
      </c>
      <c r="F25" s="266">
        <v>327.03381217999998</v>
      </c>
      <c r="G25" s="266">
        <v>196.62834217</v>
      </c>
      <c r="H25" s="266">
        <v>73.969869126999996</v>
      </c>
      <c r="I25" s="266">
        <v>17.685491533</v>
      </c>
      <c r="J25" s="266">
        <v>17.610178566999998</v>
      </c>
      <c r="K25" s="266">
        <v>53.400272084000001</v>
      </c>
      <c r="L25" s="266">
        <v>192.85073202000001</v>
      </c>
      <c r="M25" s="266">
        <v>397.28794112999998</v>
      </c>
      <c r="N25" s="266">
        <v>615.37398504999999</v>
      </c>
      <c r="O25" s="266">
        <v>563.41272627000001</v>
      </c>
      <c r="P25" s="266">
        <v>472.46498101999998</v>
      </c>
      <c r="Q25" s="266">
        <v>428.50626541999998</v>
      </c>
      <c r="R25" s="266">
        <v>325.42142962999998</v>
      </c>
      <c r="S25" s="266">
        <v>195.71810268999999</v>
      </c>
      <c r="T25" s="266">
        <v>71.221274078999997</v>
      </c>
      <c r="U25" s="266">
        <v>17.798023141000002</v>
      </c>
      <c r="V25" s="266">
        <v>16.278270412000001</v>
      </c>
      <c r="W25" s="266">
        <v>49.645559962999997</v>
      </c>
      <c r="X25" s="266">
        <v>186.53369389</v>
      </c>
      <c r="Y25" s="266">
        <v>394.95477892999997</v>
      </c>
      <c r="Z25" s="266">
        <v>600.05375630000003</v>
      </c>
      <c r="AA25" s="266">
        <v>541.82588804</v>
      </c>
      <c r="AB25" s="266">
        <v>471.20990175999998</v>
      </c>
      <c r="AC25" s="266">
        <v>430.61396228000001</v>
      </c>
      <c r="AD25" s="266">
        <v>318.85370863999998</v>
      </c>
      <c r="AE25" s="266">
        <v>192.72860441</v>
      </c>
      <c r="AF25" s="266">
        <v>69.872891721000002</v>
      </c>
      <c r="AG25" s="266">
        <v>16.450913062000001</v>
      </c>
      <c r="AH25" s="266">
        <v>15.580633242999999</v>
      </c>
      <c r="AI25" s="266">
        <v>50.533327206999999</v>
      </c>
      <c r="AJ25" s="266">
        <v>186.70818444</v>
      </c>
      <c r="AK25" s="266">
        <v>397.63326030000002</v>
      </c>
      <c r="AL25" s="266">
        <v>590.03244643000005</v>
      </c>
      <c r="AM25" s="266">
        <v>542.60541387000001</v>
      </c>
      <c r="AN25" s="266">
        <v>483.90018357999998</v>
      </c>
      <c r="AO25" s="266">
        <v>429.17124869000003</v>
      </c>
      <c r="AP25" s="266">
        <v>310.58554808000002</v>
      </c>
      <c r="AQ25" s="266">
        <v>202.3264739</v>
      </c>
      <c r="AR25" s="266">
        <v>67.264649418000005</v>
      </c>
      <c r="AS25" s="266">
        <v>17.579590738</v>
      </c>
      <c r="AT25" s="266">
        <v>14.80065999</v>
      </c>
      <c r="AU25" s="266">
        <v>52.949026490999998</v>
      </c>
      <c r="AV25" s="266">
        <v>185.90276333</v>
      </c>
      <c r="AW25" s="266">
        <v>394.02604673000002</v>
      </c>
      <c r="AX25" s="266">
        <v>581.60702788000003</v>
      </c>
      <c r="AY25" s="266">
        <v>545.09237083999994</v>
      </c>
      <c r="AZ25" s="266">
        <v>481.45985780000001</v>
      </c>
      <c r="BA25" s="266">
        <v>435.02352217999999</v>
      </c>
      <c r="BB25" s="266">
        <v>299.72027671000001</v>
      </c>
      <c r="BC25" s="266">
        <v>188.55503508000001</v>
      </c>
      <c r="BD25" s="266">
        <v>64.387203374999999</v>
      </c>
      <c r="BE25" s="266">
        <v>16.904431572</v>
      </c>
      <c r="BF25" s="266">
        <v>13.579125382000001</v>
      </c>
      <c r="BG25" s="266">
        <v>50.027951979999997</v>
      </c>
      <c r="BH25" s="266">
        <v>178.57348762999999</v>
      </c>
      <c r="BI25" s="309">
        <v>388.61939999999998</v>
      </c>
      <c r="BJ25" s="309">
        <v>580.11</v>
      </c>
      <c r="BK25" s="309">
        <v>544.53729999999996</v>
      </c>
      <c r="BL25" s="309">
        <v>472.71269999999998</v>
      </c>
      <c r="BM25" s="309">
        <v>437.63819999999998</v>
      </c>
      <c r="BN25" s="309">
        <v>289.86309999999997</v>
      </c>
      <c r="BO25" s="309">
        <v>177.15639999999999</v>
      </c>
      <c r="BP25" s="309">
        <v>55.502049999999997</v>
      </c>
      <c r="BQ25" s="309">
        <v>14.6432</v>
      </c>
      <c r="BR25" s="309">
        <v>12.784079999999999</v>
      </c>
      <c r="BS25" s="309">
        <v>51.281140000000001</v>
      </c>
      <c r="BT25" s="309">
        <v>182.6164</v>
      </c>
      <c r="BU25" s="309">
        <v>383.92039999999997</v>
      </c>
      <c r="BV25" s="309">
        <v>577.95519999999999</v>
      </c>
    </row>
    <row r="26" spans="1:74" ht="11.15" customHeight="1" x14ac:dyDescent="0.25">
      <c r="A26" s="9" t="s">
        <v>146</v>
      </c>
      <c r="B26" s="206" t="s">
        <v>470</v>
      </c>
      <c r="C26" s="266">
        <v>888.47322864</v>
      </c>
      <c r="D26" s="266">
        <v>747.56810277</v>
      </c>
      <c r="E26" s="266">
        <v>558.38346730000001</v>
      </c>
      <c r="F26" s="266">
        <v>319.82164080000001</v>
      </c>
      <c r="G26" s="266">
        <v>137.45257007999999</v>
      </c>
      <c r="H26" s="266">
        <v>30.275465110999999</v>
      </c>
      <c r="I26" s="266">
        <v>7.4232772214000002</v>
      </c>
      <c r="J26" s="266">
        <v>10.833214103</v>
      </c>
      <c r="K26" s="266">
        <v>52.783119837000001</v>
      </c>
      <c r="L26" s="266">
        <v>246.01707428</v>
      </c>
      <c r="M26" s="266">
        <v>509.71363368999999</v>
      </c>
      <c r="N26" s="266">
        <v>772.27648432000001</v>
      </c>
      <c r="O26" s="266">
        <v>881.28152464000004</v>
      </c>
      <c r="P26" s="266">
        <v>718.45398196999997</v>
      </c>
      <c r="Q26" s="266">
        <v>562.83887016999995</v>
      </c>
      <c r="R26" s="266">
        <v>307.30124819999997</v>
      </c>
      <c r="S26" s="266">
        <v>141.07883733</v>
      </c>
      <c r="T26" s="266">
        <v>29.996360848999998</v>
      </c>
      <c r="U26" s="266">
        <v>7.2939383793000001</v>
      </c>
      <c r="V26" s="266">
        <v>11.458961407</v>
      </c>
      <c r="W26" s="266">
        <v>52.226520993000001</v>
      </c>
      <c r="X26" s="266">
        <v>247.09970317</v>
      </c>
      <c r="Y26" s="266">
        <v>506.67674625000001</v>
      </c>
      <c r="Z26" s="266">
        <v>772.54056254</v>
      </c>
      <c r="AA26" s="266">
        <v>882.57750096999996</v>
      </c>
      <c r="AB26" s="266">
        <v>708.19426734000001</v>
      </c>
      <c r="AC26" s="266">
        <v>562.84539676999998</v>
      </c>
      <c r="AD26" s="266">
        <v>315.92375011000001</v>
      </c>
      <c r="AE26" s="266">
        <v>130.76889143</v>
      </c>
      <c r="AF26" s="266">
        <v>29.652383779000001</v>
      </c>
      <c r="AG26" s="266">
        <v>6.9447522453000001</v>
      </c>
      <c r="AH26" s="266">
        <v>10.61399215</v>
      </c>
      <c r="AI26" s="266">
        <v>50.437153592000001</v>
      </c>
      <c r="AJ26" s="266">
        <v>244.15598156999999</v>
      </c>
      <c r="AK26" s="266">
        <v>512.70768353000005</v>
      </c>
      <c r="AL26" s="266">
        <v>763.29767990000005</v>
      </c>
      <c r="AM26" s="266">
        <v>873.62389020000001</v>
      </c>
      <c r="AN26" s="266">
        <v>710.90526199999999</v>
      </c>
      <c r="AO26" s="266">
        <v>568.49726652000004</v>
      </c>
      <c r="AP26" s="266">
        <v>311.38841864</v>
      </c>
      <c r="AQ26" s="266">
        <v>133.02272235999999</v>
      </c>
      <c r="AR26" s="266">
        <v>28.695253489999999</v>
      </c>
      <c r="AS26" s="266">
        <v>5.9388097576999996</v>
      </c>
      <c r="AT26" s="266">
        <v>10.182199926999999</v>
      </c>
      <c r="AU26" s="266">
        <v>48.331449749000001</v>
      </c>
      <c r="AV26" s="266">
        <v>236.42225783999999</v>
      </c>
      <c r="AW26" s="266">
        <v>527.14073683000004</v>
      </c>
      <c r="AX26" s="266">
        <v>747.96661611000002</v>
      </c>
      <c r="AY26" s="266">
        <v>854.97817063000002</v>
      </c>
      <c r="AZ26" s="266">
        <v>695.47100864000004</v>
      </c>
      <c r="BA26" s="266">
        <v>561.96728593</v>
      </c>
      <c r="BB26" s="266">
        <v>320.17520008999998</v>
      </c>
      <c r="BC26" s="266">
        <v>134.58923751</v>
      </c>
      <c r="BD26" s="266">
        <v>28.146699045999998</v>
      </c>
      <c r="BE26" s="266">
        <v>5.7735371713000001</v>
      </c>
      <c r="BF26" s="266">
        <v>9.9919045775999997</v>
      </c>
      <c r="BG26" s="266">
        <v>48.915245673999998</v>
      </c>
      <c r="BH26" s="266">
        <v>237.52897092000001</v>
      </c>
      <c r="BI26" s="309">
        <v>516.93169999999998</v>
      </c>
      <c r="BJ26" s="309">
        <v>733.01829999999995</v>
      </c>
      <c r="BK26" s="309">
        <v>840.13810000000001</v>
      </c>
      <c r="BL26" s="309">
        <v>700.73479999999995</v>
      </c>
      <c r="BM26" s="309">
        <v>554.62419999999997</v>
      </c>
      <c r="BN26" s="309">
        <v>319.64089999999999</v>
      </c>
      <c r="BO26" s="309">
        <v>133.9084</v>
      </c>
      <c r="BP26" s="309">
        <v>25.484279999999998</v>
      </c>
      <c r="BQ26" s="309">
        <v>5.5417589999999999</v>
      </c>
      <c r="BR26" s="309">
        <v>9.6519379999999995</v>
      </c>
      <c r="BS26" s="309">
        <v>47.16122</v>
      </c>
      <c r="BT26" s="309">
        <v>230.46629999999999</v>
      </c>
      <c r="BU26" s="309">
        <v>519.38139999999999</v>
      </c>
      <c r="BV26" s="309">
        <v>738.24350000000004</v>
      </c>
    </row>
    <row r="27" spans="1:74" ht="11.15" customHeight="1" x14ac:dyDescent="0.25">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311"/>
      <c r="BJ27" s="311"/>
      <c r="BK27" s="311"/>
      <c r="BL27" s="311"/>
      <c r="BM27" s="311"/>
      <c r="BN27" s="311"/>
      <c r="BO27" s="311"/>
      <c r="BP27" s="311"/>
      <c r="BQ27" s="311"/>
      <c r="BR27" s="311"/>
      <c r="BS27" s="311"/>
      <c r="BT27" s="311"/>
      <c r="BU27" s="311"/>
      <c r="BV27" s="311"/>
    </row>
    <row r="28" spans="1:74" ht="11.15" customHeight="1" x14ac:dyDescent="0.25">
      <c r="A28" s="9" t="s">
        <v>37</v>
      </c>
      <c r="B28" s="206" t="s">
        <v>435</v>
      </c>
      <c r="C28" s="266">
        <v>0</v>
      </c>
      <c r="D28" s="266">
        <v>0</v>
      </c>
      <c r="E28" s="266">
        <v>0</v>
      </c>
      <c r="F28" s="266">
        <v>0</v>
      </c>
      <c r="G28" s="266">
        <v>3.0764707703999998</v>
      </c>
      <c r="H28" s="266">
        <v>72.292618915000006</v>
      </c>
      <c r="I28" s="266">
        <v>169.79754259000001</v>
      </c>
      <c r="J28" s="266">
        <v>128.26538889</v>
      </c>
      <c r="K28" s="266">
        <v>66.381214311999997</v>
      </c>
      <c r="L28" s="266">
        <v>10.664153381</v>
      </c>
      <c r="M28" s="266">
        <v>0</v>
      </c>
      <c r="N28" s="266">
        <v>0</v>
      </c>
      <c r="O28" s="266">
        <v>0</v>
      </c>
      <c r="P28" s="266">
        <v>0</v>
      </c>
      <c r="Q28" s="266">
        <v>0</v>
      </c>
      <c r="R28" s="266">
        <v>0</v>
      </c>
      <c r="S28" s="266">
        <v>25.202652165</v>
      </c>
      <c r="T28" s="266">
        <v>57.372208254</v>
      </c>
      <c r="U28" s="266">
        <v>254.33360062</v>
      </c>
      <c r="V28" s="266">
        <v>265.81850141000001</v>
      </c>
      <c r="W28" s="266">
        <v>64.413343307000005</v>
      </c>
      <c r="X28" s="266">
        <v>0</v>
      </c>
      <c r="Y28" s="266">
        <v>0</v>
      </c>
      <c r="Z28" s="266">
        <v>0</v>
      </c>
      <c r="AA28" s="266">
        <v>0</v>
      </c>
      <c r="AB28" s="266">
        <v>0</v>
      </c>
      <c r="AC28" s="266">
        <v>0</v>
      </c>
      <c r="AD28" s="266">
        <v>0</v>
      </c>
      <c r="AE28" s="266">
        <v>3.3074315517000001</v>
      </c>
      <c r="AF28" s="266">
        <v>63.174556784000004</v>
      </c>
      <c r="AG28" s="266">
        <v>274.50493295000001</v>
      </c>
      <c r="AH28" s="266">
        <v>165.87560121000001</v>
      </c>
      <c r="AI28" s="266">
        <v>28.220838617999998</v>
      </c>
      <c r="AJ28" s="266">
        <v>0</v>
      </c>
      <c r="AK28" s="266">
        <v>0</v>
      </c>
      <c r="AL28" s="266">
        <v>0</v>
      </c>
      <c r="AM28" s="266">
        <v>0</v>
      </c>
      <c r="AN28" s="266">
        <v>0</v>
      </c>
      <c r="AO28" s="266">
        <v>0</v>
      </c>
      <c r="AP28" s="266">
        <v>0</v>
      </c>
      <c r="AQ28" s="266">
        <v>3.2894736651000001</v>
      </c>
      <c r="AR28" s="266">
        <v>99.309727762999998</v>
      </c>
      <c r="AS28" s="266">
        <v>292.21362305999997</v>
      </c>
      <c r="AT28" s="266">
        <v>214.68955123000001</v>
      </c>
      <c r="AU28" s="266">
        <v>34.693394232000003</v>
      </c>
      <c r="AV28" s="266">
        <v>0</v>
      </c>
      <c r="AW28" s="266">
        <v>0</v>
      </c>
      <c r="AX28" s="266">
        <v>0</v>
      </c>
      <c r="AY28" s="266">
        <v>0</v>
      </c>
      <c r="AZ28" s="266">
        <v>0</v>
      </c>
      <c r="BA28" s="266">
        <v>0</v>
      </c>
      <c r="BB28" s="266">
        <v>0</v>
      </c>
      <c r="BC28" s="266">
        <v>7.8190967108000002</v>
      </c>
      <c r="BD28" s="266">
        <v>136.18834249</v>
      </c>
      <c r="BE28" s="266">
        <v>158.51580365000001</v>
      </c>
      <c r="BF28" s="266">
        <v>239.63109978</v>
      </c>
      <c r="BG28" s="266">
        <v>62.278901466000001</v>
      </c>
      <c r="BH28" s="266">
        <v>1.7766202382</v>
      </c>
      <c r="BI28" s="309">
        <v>0</v>
      </c>
      <c r="BJ28" s="309">
        <v>0</v>
      </c>
      <c r="BK28" s="309">
        <v>0</v>
      </c>
      <c r="BL28" s="309">
        <v>0</v>
      </c>
      <c r="BM28" s="309">
        <v>0</v>
      </c>
      <c r="BN28" s="309">
        <v>0</v>
      </c>
      <c r="BO28" s="309">
        <v>7.1883317326</v>
      </c>
      <c r="BP28" s="309">
        <v>73.034367137999993</v>
      </c>
      <c r="BQ28" s="309">
        <v>199.57011553000001</v>
      </c>
      <c r="BR28" s="309">
        <v>170.81333616000001</v>
      </c>
      <c r="BS28" s="309">
        <v>32.290082632000001</v>
      </c>
      <c r="BT28" s="309">
        <v>2.1684076145</v>
      </c>
      <c r="BU28" s="309">
        <v>0</v>
      </c>
      <c r="BV28" s="309">
        <v>0</v>
      </c>
    </row>
    <row r="29" spans="1:74" ht="11.15" customHeight="1" x14ac:dyDescent="0.25">
      <c r="A29" s="9" t="s">
        <v>38</v>
      </c>
      <c r="B29" s="206" t="s">
        <v>468</v>
      </c>
      <c r="C29" s="266">
        <v>0</v>
      </c>
      <c r="D29" s="266">
        <v>0</v>
      </c>
      <c r="E29" s="266">
        <v>0</v>
      </c>
      <c r="F29" s="266">
        <v>2.1801697831000002</v>
      </c>
      <c r="G29" s="266">
        <v>14.317178283000001</v>
      </c>
      <c r="H29" s="266">
        <v>122.46397346000001</v>
      </c>
      <c r="I29" s="266">
        <v>250.90325973</v>
      </c>
      <c r="J29" s="266">
        <v>162.19100370999999</v>
      </c>
      <c r="K29" s="266">
        <v>87.021948076000001</v>
      </c>
      <c r="L29" s="266">
        <v>21.602016340999999</v>
      </c>
      <c r="M29" s="266">
        <v>0</v>
      </c>
      <c r="N29" s="266">
        <v>0</v>
      </c>
      <c r="O29" s="266">
        <v>0</v>
      </c>
      <c r="P29" s="266">
        <v>0</v>
      </c>
      <c r="Q29" s="266">
        <v>0</v>
      </c>
      <c r="R29" s="266">
        <v>0</v>
      </c>
      <c r="S29" s="266">
        <v>64.894435766000001</v>
      </c>
      <c r="T29" s="266">
        <v>110.58818805</v>
      </c>
      <c r="U29" s="266">
        <v>287.02607788</v>
      </c>
      <c r="V29" s="266">
        <v>297.65241377000001</v>
      </c>
      <c r="W29" s="266">
        <v>121.39880339</v>
      </c>
      <c r="X29" s="266">
        <v>3.7001496805</v>
      </c>
      <c r="Y29" s="266">
        <v>0</v>
      </c>
      <c r="Z29" s="266">
        <v>0</v>
      </c>
      <c r="AA29" s="266">
        <v>0</v>
      </c>
      <c r="AB29" s="266">
        <v>0</v>
      </c>
      <c r="AC29" s="266">
        <v>0</v>
      </c>
      <c r="AD29" s="266">
        <v>0.43602779416999998</v>
      </c>
      <c r="AE29" s="266">
        <v>31.217036007000001</v>
      </c>
      <c r="AF29" s="266">
        <v>112.05352386</v>
      </c>
      <c r="AG29" s="266">
        <v>325.34651485000001</v>
      </c>
      <c r="AH29" s="266">
        <v>218.11305254000001</v>
      </c>
      <c r="AI29" s="266">
        <v>87.739035960999999</v>
      </c>
      <c r="AJ29" s="266">
        <v>7.9313056091999998</v>
      </c>
      <c r="AK29" s="266">
        <v>0</v>
      </c>
      <c r="AL29" s="266">
        <v>0</v>
      </c>
      <c r="AM29" s="266">
        <v>0</v>
      </c>
      <c r="AN29" s="266">
        <v>0</v>
      </c>
      <c r="AO29" s="266">
        <v>0</v>
      </c>
      <c r="AP29" s="266">
        <v>0</v>
      </c>
      <c r="AQ29" s="266">
        <v>11.456832917</v>
      </c>
      <c r="AR29" s="266">
        <v>145.63685613999999</v>
      </c>
      <c r="AS29" s="266">
        <v>363.31562004</v>
      </c>
      <c r="AT29" s="266">
        <v>261.20218096000002</v>
      </c>
      <c r="AU29" s="266">
        <v>59.359388676000002</v>
      </c>
      <c r="AV29" s="266">
        <v>4.4008839958000001</v>
      </c>
      <c r="AW29" s="266">
        <v>0</v>
      </c>
      <c r="AX29" s="266">
        <v>0</v>
      </c>
      <c r="AY29" s="266">
        <v>0</v>
      </c>
      <c r="AZ29" s="266">
        <v>0</v>
      </c>
      <c r="BA29" s="266">
        <v>0</v>
      </c>
      <c r="BB29" s="266">
        <v>0</v>
      </c>
      <c r="BC29" s="266">
        <v>17.918382811000001</v>
      </c>
      <c r="BD29" s="266">
        <v>166.94378854999999</v>
      </c>
      <c r="BE29" s="266">
        <v>253.05842791000001</v>
      </c>
      <c r="BF29" s="266">
        <v>289.30054490999999</v>
      </c>
      <c r="BG29" s="266">
        <v>95.117553082000001</v>
      </c>
      <c r="BH29" s="266">
        <v>12.545307658</v>
      </c>
      <c r="BI29" s="309">
        <v>0</v>
      </c>
      <c r="BJ29" s="309">
        <v>0</v>
      </c>
      <c r="BK29" s="309">
        <v>0</v>
      </c>
      <c r="BL29" s="309">
        <v>0</v>
      </c>
      <c r="BM29" s="309">
        <v>0</v>
      </c>
      <c r="BN29" s="309">
        <v>0</v>
      </c>
      <c r="BO29" s="309">
        <v>24.267339764999999</v>
      </c>
      <c r="BP29" s="309">
        <v>122.71641823</v>
      </c>
      <c r="BQ29" s="309">
        <v>252.59514970000001</v>
      </c>
      <c r="BR29" s="309">
        <v>216.64331257000001</v>
      </c>
      <c r="BS29" s="309">
        <v>61.477968427999997</v>
      </c>
      <c r="BT29" s="309">
        <v>4.6275230044000004</v>
      </c>
      <c r="BU29" s="309">
        <v>0</v>
      </c>
      <c r="BV29" s="309">
        <v>0</v>
      </c>
    </row>
    <row r="30" spans="1:74" ht="11.15" customHeight="1" x14ac:dyDescent="0.25">
      <c r="A30" s="9" t="s">
        <v>39</v>
      </c>
      <c r="B30" s="206" t="s">
        <v>436</v>
      </c>
      <c r="C30" s="266">
        <v>0</v>
      </c>
      <c r="D30" s="266">
        <v>0</v>
      </c>
      <c r="E30" s="266">
        <v>0.55680891003999999</v>
      </c>
      <c r="F30" s="266">
        <v>6.5799189332000001</v>
      </c>
      <c r="G30" s="266">
        <v>36.779197621000002</v>
      </c>
      <c r="H30" s="266">
        <v>167.11369876000001</v>
      </c>
      <c r="I30" s="266">
        <v>242.04074374000001</v>
      </c>
      <c r="J30" s="266">
        <v>147.73329398999999</v>
      </c>
      <c r="K30" s="266">
        <v>92.302285707999999</v>
      </c>
      <c r="L30" s="266">
        <v>15.670839280999999</v>
      </c>
      <c r="M30" s="266">
        <v>0</v>
      </c>
      <c r="N30" s="266">
        <v>0</v>
      </c>
      <c r="O30" s="266">
        <v>0</v>
      </c>
      <c r="P30" s="266">
        <v>0</v>
      </c>
      <c r="Q30" s="266">
        <v>0</v>
      </c>
      <c r="R30" s="266">
        <v>0</v>
      </c>
      <c r="S30" s="266">
        <v>139.8731875</v>
      </c>
      <c r="T30" s="266">
        <v>192.05152853999999</v>
      </c>
      <c r="U30" s="266">
        <v>257.38327391000001</v>
      </c>
      <c r="V30" s="266">
        <v>256.58129063000001</v>
      </c>
      <c r="W30" s="266">
        <v>122.42884099</v>
      </c>
      <c r="X30" s="266">
        <v>3.8751931989999999</v>
      </c>
      <c r="Y30" s="266">
        <v>0</v>
      </c>
      <c r="Z30" s="266">
        <v>0</v>
      </c>
      <c r="AA30" s="266">
        <v>0</v>
      </c>
      <c r="AB30" s="266">
        <v>0</v>
      </c>
      <c r="AC30" s="266">
        <v>0</v>
      </c>
      <c r="AD30" s="266">
        <v>0.80578199972999998</v>
      </c>
      <c r="AE30" s="266">
        <v>47.280694549000003</v>
      </c>
      <c r="AF30" s="266">
        <v>127.07979687</v>
      </c>
      <c r="AG30" s="266">
        <v>319.93813139000002</v>
      </c>
      <c r="AH30" s="266">
        <v>194.61946725999999</v>
      </c>
      <c r="AI30" s="266">
        <v>134.99414783</v>
      </c>
      <c r="AJ30" s="266">
        <v>6.6535563474000003</v>
      </c>
      <c r="AK30" s="266">
        <v>0</v>
      </c>
      <c r="AL30" s="266">
        <v>0</v>
      </c>
      <c r="AM30" s="266">
        <v>0</v>
      </c>
      <c r="AN30" s="266">
        <v>0</v>
      </c>
      <c r="AO30" s="266">
        <v>2.0046513578999998</v>
      </c>
      <c r="AP30" s="266">
        <v>0</v>
      </c>
      <c r="AQ30" s="266">
        <v>31.787544875999998</v>
      </c>
      <c r="AR30" s="266">
        <v>186.02725219000001</v>
      </c>
      <c r="AS30" s="266">
        <v>334.54336090999999</v>
      </c>
      <c r="AT30" s="266">
        <v>218.08519602999999</v>
      </c>
      <c r="AU30" s="266">
        <v>54.301523697999997</v>
      </c>
      <c r="AV30" s="266">
        <v>1.9848117997000001</v>
      </c>
      <c r="AW30" s="266">
        <v>0</v>
      </c>
      <c r="AX30" s="266">
        <v>0</v>
      </c>
      <c r="AY30" s="266">
        <v>0</v>
      </c>
      <c r="AZ30" s="266">
        <v>0</v>
      </c>
      <c r="BA30" s="266">
        <v>2.1695176702999999</v>
      </c>
      <c r="BB30" s="266">
        <v>0.26919377204</v>
      </c>
      <c r="BC30" s="266">
        <v>34.774331431</v>
      </c>
      <c r="BD30" s="266">
        <v>214.96295727</v>
      </c>
      <c r="BE30" s="266">
        <v>238.31840271999999</v>
      </c>
      <c r="BF30" s="266">
        <v>285.86299887000001</v>
      </c>
      <c r="BG30" s="266">
        <v>105.59162981</v>
      </c>
      <c r="BH30" s="266">
        <v>40.63849956</v>
      </c>
      <c r="BI30" s="309">
        <v>0</v>
      </c>
      <c r="BJ30" s="309">
        <v>0</v>
      </c>
      <c r="BK30" s="309">
        <v>0</v>
      </c>
      <c r="BL30" s="309">
        <v>0</v>
      </c>
      <c r="BM30" s="309">
        <v>0.41267003041</v>
      </c>
      <c r="BN30" s="309">
        <v>1.4873517350000001</v>
      </c>
      <c r="BO30" s="309">
        <v>53.044782767000001</v>
      </c>
      <c r="BP30" s="309">
        <v>154.30470926999999</v>
      </c>
      <c r="BQ30" s="309">
        <v>246.64325909999999</v>
      </c>
      <c r="BR30" s="309">
        <v>208.09235593</v>
      </c>
      <c r="BS30" s="309">
        <v>62.911818160000003</v>
      </c>
      <c r="BT30" s="309">
        <v>5.7416651325999997</v>
      </c>
      <c r="BU30" s="309">
        <v>0</v>
      </c>
      <c r="BV30" s="309">
        <v>0</v>
      </c>
    </row>
    <row r="31" spans="1:74" ht="11.15" customHeight="1" x14ac:dyDescent="0.25">
      <c r="A31" s="9" t="s">
        <v>40</v>
      </c>
      <c r="B31" s="206" t="s">
        <v>437</v>
      </c>
      <c r="C31" s="266">
        <v>0</v>
      </c>
      <c r="D31" s="266">
        <v>2.9625507467999999</v>
      </c>
      <c r="E31" s="266">
        <v>5.7162094622000001</v>
      </c>
      <c r="F31" s="266">
        <v>8.7082144193000008</v>
      </c>
      <c r="G31" s="266">
        <v>50.548965088999999</v>
      </c>
      <c r="H31" s="266">
        <v>205.45683693000001</v>
      </c>
      <c r="I31" s="266">
        <v>330.33633021999998</v>
      </c>
      <c r="J31" s="266">
        <v>165.59992763</v>
      </c>
      <c r="K31" s="266">
        <v>126.8303188</v>
      </c>
      <c r="L31" s="266">
        <v>13.978194071000001</v>
      </c>
      <c r="M31" s="266">
        <v>0</v>
      </c>
      <c r="N31" s="266">
        <v>0</v>
      </c>
      <c r="O31" s="266">
        <v>0</v>
      </c>
      <c r="P31" s="266">
        <v>0</v>
      </c>
      <c r="Q31" s="266">
        <v>1.8129181698000001</v>
      </c>
      <c r="R31" s="266">
        <v>0</v>
      </c>
      <c r="S31" s="266">
        <v>167.82649803999999</v>
      </c>
      <c r="T31" s="266">
        <v>272.23799817000003</v>
      </c>
      <c r="U31" s="266">
        <v>304.14762089999999</v>
      </c>
      <c r="V31" s="266">
        <v>257.88130036000001</v>
      </c>
      <c r="W31" s="266">
        <v>123.86198335</v>
      </c>
      <c r="X31" s="266">
        <v>5.6422089839999998</v>
      </c>
      <c r="Y31" s="266">
        <v>0</v>
      </c>
      <c r="Z31" s="266">
        <v>0</v>
      </c>
      <c r="AA31" s="266">
        <v>0</v>
      </c>
      <c r="AB31" s="266">
        <v>0</v>
      </c>
      <c r="AC31" s="266">
        <v>0</v>
      </c>
      <c r="AD31" s="266">
        <v>6.0641705213000003</v>
      </c>
      <c r="AE31" s="266">
        <v>41.783894005999997</v>
      </c>
      <c r="AF31" s="266">
        <v>174.56505711</v>
      </c>
      <c r="AG31" s="266">
        <v>319.77073121000001</v>
      </c>
      <c r="AH31" s="266">
        <v>224.19147953999999</v>
      </c>
      <c r="AI31" s="266">
        <v>182.30566081000001</v>
      </c>
      <c r="AJ31" s="266">
        <v>2.4016404088000001</v>
      </c>
      <c r="AK31" s="266">
        <v>0</v>
      </c>
      <c r="AL31" s="266">
        <v>0</v>
      </c>
      <c r="AM31" s="266">
        <v>0</v>
      </c>
      <c r="AN31" s="266">
        <v>0</v>
      </c>
      <c r="AO31" s="266">
        <v>6.0691428683000002</v>
      </c>
      <c r="AP31" s="266">
        <v>1.3847399306999999</v>
      </c>
      <c r="AQ31" s="266">
        <v>37.077415776999999</v>
      </c>
      <c r="AR31" s="266">
        <v>255.92421775</v>
      </c>
      <c r="AS31" s="266">
        <v>342.88676930000003</v>
      </c>
      <c r="AT31" s="266">
        <v>246.2257625</v>
      </c>
      <c r="AU31" s="266">
        <v>71.764016608000006</v>
      </c>
      <c r="AV31" s="266">
        <v>2.5220497040000001</v>
      </c>
      <c r="AW31" s="266">
        <v>0.28451869267000002</v>
      </c>
      <c r="AX31" s="266">
        <v>0</v>
      </c>
      <c r="AY31" s="266">
        <v>0</v>
      </c>
      <c r="AZ31" s="266">
        <v>0</v>
      </c>
      <c r="BA31" s="266">
        <v>8.2641804388000004</v>
      </c>
      <c r="BB31" s="266">
        <v>2.9404196416000001</v>
      </c>
      <c r="BC31" s="266">
        <v>43.059214892</v>
      </c>
      <c r="BD31" s="266">
        <v>265.28291460999998</v>
      </c>
      <c r="BE31" s="266">
        <v>302.16518399</v>
      </c>
      <c r="BF31" s="266">
        <v>298.21667022999998</v>
      </c>
      <c r="BG31" s="266">
        <v>145.7500695</v>
      </c>
      <c r="BH31" s="266">
        <v>24.168763662</v>
      </c>
      <c r="BI31" s="309">
        <v>0.28427574613000001</v>
      </c>
      <c r="BJ31" s="309">
        <v>0</v>
      </c>
      <c r="BK31" s="309">
        <v>0</v>
      </c>
      <c r="BL31" s="309">
        <v>0</v>
      </c>
      <c r="BM31" s="309">
        <v>2.9828935813999999</v>
      </c>
      <c r="BN31" s="309">
        <v>6.4959353988000004</v>
      </c>
      <c r="BO31" s="309">
        <v>63.533683390999997</v>
      </c>
      <c r="BP31" s="309">
        <v>186.34618046</v>
      </c>
      <c r="BQ31" s="309">
        <v>303.12509638</v>
      </c>
      <c r="BR31" s="309">
        <v>258.45718273</v>
      </c>
      <c r="BS31" s="309">
        <v>88.777095200000005</v>
      </c>
      <c r="BT31" s="309">
        <v>8.3087792155999995</v>
      </c>
      <c r="BU31" s="309">
        <v>0.28407337343</v>
      </c>
      <c r="BV31" s="309">
        <v>0</v>
      </c>
    </row>
    <row r="32" spans="1:74" ht="11.15" customHeight="1" x14ac:dyDescent="0.25">
      <c r="A32" s="9" t="s">
        <v>331</v>
      </c>
      <c r="B32" s="206" t="s">
        <v>469</v>
      </c>
      <c r="C32" s="266">
        <v>50.102239001000001</v>
      </c>
      <c r="D32" s="266">
        <v>54.394502785</v>
      </c>
      <c r="E32" s="266">
        <v>55.85748092</v>
      </c>
      <c r="F32" s="266">
        <v>123.62011604999999</v>
      </c>
      <c r="G32" s="266">
        <v>211.99871155</v>
      </c>
      <c r="H32" s="266">
        <v>336.64591236000001</v>
      </c>
      <c r="I32" s="266">
        <v>468.22100611000002</v>
      </c>
      <c r="J32" s="266">
        <v>405.61976742000002</v>
      </c>
      <c r="K32" s="266">
        <v>281.23459661999999</v>
      </c>
      <c r="L32" s="266">
        <v>158.32523388000001</v>
      </c>
      <c r="M32" s="266">
        <v>66.192029876999996</v>
      </c>
      <c r="N32" s="266">
        <v>38.071786826999997</v>
      </c>
      <c r="O32" s="266">
        <v>20.828233770000001</v>
      </c>
      <c r="P32" s="266">
        <v>80.537674062999997</v>
      </c>
      <c r="Q32" s="266">
        <v>34.662985450999997</v>
      </c>
      <c r="R32" s="266">
        <v>79.122107936000006</v>
      </c>
      <c r="S32" s="266">
        <v>264.55496729999999</v>
      </c>
      <c r="T32" s="266">
        <v>383.95551609</v>
      </c>
      <c r="U32" s="266">
        <v>440.60964236000001</v>
      </c>
      <c r="V32" s="266">
        <v>438.35718817999998</v>
      </c>
      <c r="W32" s="266">
        <v>390.38809040000001</v>
      </c>
      <c r="X32" s="266">
        <v>175.51604139</v>
      </c>
      <c r="Y32" s="266">
        <v>65.882587293</v>
      </c>
      <c r="Z32" s="266">
        <v>39.531928348000001</v>
      </c>
      <c r="AA32" s="266">
        <v>29.3595282</v>
      </c>
      <c r="AB32" s="266">
        <v>66.569889864000004</v>
      </c>
      <c r="AC32" s="266">
        <v>55.934777793000002</v>
      </c>
      <c r="AD32" s="266">
        <v>101.04028445</v>
      </c>
      <c r="AE32" s="266">
        <v>292.83735113</v>
      </c>
      <c r="AF32" s="266">
        <v>360.21490657999999</v>
      </c>
      <c r="AG32" s="266">
        <v>480.43112137000003</v>
      </c>
      <c r="AH32" s="266">
        <v>440.97307038999998</v>
      </c>
      <c r="AI32" s="266">
        <v>373.95768837000003</v>
      </c>
      <c r="AJ32" s="266">
        <v>203.32506003</v>
      </c>
      <c r="AK32" s="266">
        <v>52.992259930000003</v>
      </c>
      <c r="AL32" s="266">
        <v>50.597072140999998</v>
      </c>
      <c r="AM32" s="266">
        <v>46.711835614000002</v>
      </c>
      <c r="AN32" s="266">
        <v>46.152132918</v>
      </c>
      <c r="AO32" s="266">
        <v>101.81990758000001</v>
      </c>
      <c r="AP32" s="266">
        <v>108.33321764999999</v>
      </c>
      <c r="AQ32" s="266">
        <v>165.40235243000001</v>
      </c>
      <c r="AR32" s="266">
        <v>340.70680451999999</v>
      </c>
      <c r="AS32" s="266">
        <v>500.21148765999999</v>
      </c>
      <c r="AT32" s="266">
        <v>453.17454307000003</v>
      </c>
      <c r="AU32" s="266">
        <v>271.34954233000002</v>
      </c>
      <c r="AV32" s="266">
        <v>182.90483836000001</v>
      </c>
      <c r="AW32" s="266">
        <v>92.338512340999998</v>
      </c>
      <c r="AX32" s="266">
        <v>21.135972864999999</v>
      </c>
      <c r="AY32" s="266">
        <v>29.834796804</v>
      </c>
      <c r="AZ32" s="266">
        <v>48.906870507999997</v>
      </c>
      <c r="BA32" s="266">
        <v>70.871295652000001</v>
      </c>
      <c r="BB32" s="266">
        <v>79.615595708000001</v>
      </c>
      <c r="BC32" s="266">
        <v>187.98983724000001</v>
      </c>
      <c r="BD32" s="266">
        <v>347.33556742000002</v>
      </c>
      <c r="BE32" s="266">
        <v>437.02712773000002</v>
      </c>
      <c r="BF32" s="266">
        <v>455.82531576999997</v>
      </c>
      <c r="BG32" s="266">
        <v>282.84249409</v>
      </c>
      <c r="BH32" s="266">
        <v>176.36465749999999</v>
      </c>
      <c r="BI32" s="309">
        <v>60.476366835</v>
      </c>
      <c r="BJ32" s="309">
        <v>38.270248283000001</v>
      </c>
      <c r="BK32" s="309">
        <v>35.465974019999997</v>
      </c>
      <c r="BL32" s="309">
        <v>39.594271429999999</v>
      </c>
      <c r="BM32" s="309">
        <v>60.978603403000001</v>
      </c>
      <c r="BN32" s="309">
        <v>87.712150320000006</v>
      </c>
      <c r="BO32" s="309">
        <v>210.37101826</v>
      </c>
      <c r="BP32" s="309">
        <v>358.25166338999998</v>
      </c>
      <c r="BQ32" s="309">
        <v>452.57454854000002</v>
      </c>
      <c r="BR32" s="309">
        <v>427.44266751999999</v>
      </c>
      <c r="BS32" s="309">
        <v>280.04840852000001</v>
      </c>
      <c r="BT32" s="309">
        <v>138.96375456000001</v>
      </c>
      <c r="BU32" s="309">
        <v>61.426164931000002</v>
      </c>
      <c r="BV32" s="309">
        <v>36.901136696000002</v>
      </c>
    </row>
    <row r="33" spans="1:74" ht="11.15" customHeight="1" x14ac:dyDescent="0.25">
      <c r="A33" s="9" t="s">
        <v>41</v>
      </c>
      <c r="B33" s="206" t="s">
        <v>439</v>
      </c>
      <c r="C33" s="266">
        <v>20.087214819</v>
      </c>
      <c r="D33" s="266">
        <v>17.702120374</v>
      </c>
      <c r="E33" s="266">
        <v>27.522071593</v>
      </c>
      <c r="F33" s="266">
        <v>74.292050880999994</v>
      </c>
      <c r="G33" s="266">
        <v>135.08366022000001</v>
      </c>
      <c r="H33" s="266">
        <v>272.43849675000001</v>
      </c>
      <c r="I33" s="266">
        <v>429.79004519</v>
      </c>
      <c r="J33" s="266">
        <v>340.81518934000002</v>
      </c>
      <c r="K33" s="266">
        <v>194.20414327</v>
      </c>
      <c r="L33" s="266">
        <v>65.950964063000001</v>
      </c>
      <c r="M33" s="266">
        <v>6.2058906155000004</v>
      </c>
      <c r="N33" s="266">
        <v>1.3959270401999999</v>
      </c>
      <c r="O33" s="266">
        <v>0.67212353613999998</v>
      </c>
      <c r="P33" s="266">
        <v>21.758847181</v>
      </c>
      <c r="Q33" s="266">
        <v>14.527907484</v>
      </c>
      <c r="R33" s="266">
        <v>7.3337404528999999</v>
      </c>
      <c r="S33" s="266">
        <v>267.59994103999998</v>
      </c>
      <c r="T33" s="266">
        <v>376.21663373000001</v>
      </c>
      <c r="U33" s="266">
        <v>430.29094464999997</v>
      </c>
      <c r="V33" s="266">
        <v>391.66976520999998</v>
      </c>
      <c r="W33" s="266">
        <v>338.05113666</v>
      </c>
      <c r="X33" s="266">
        <v>77.167623007000003</v>
      </c>
      <c r="Y33" s="266">
        <v>0.97948084612999997</v>
      </c>
      <c r="Z33" s="266">
        <v>2.3711960246000001</v>
      </c>
      <c r="AA33" s="266">
        <v>4.9511611544000003</v>
      </c>
      <c r="AB33" s="266">
        <v>13.939398155999999</v>
      </c>
      <c r="AC33" s="266">
        <v>9.8707890613</v>
      </c>
      <c r="AD33" s="266">
        <v>31.283185257</v>
      </c>
      <c r="AE33" s="266">
        <v>220.44138674999999</v>
      </c>
      <c r="AF33" s="266">
        <v>300.12136095</v>
      </c>
      <c r="AG33" s="266">
        <v>428.55958256999998</v>
      </c>
      <c r="AH33" s="266">
        <v>408.33434504000002</v>
      </c>
      <c r="AI33" s="266">
        <v>382.10964388999997</v>
      </c>
      <c r="AJ33" s="266">
        <v>80.441541985000001</v>
      </c>
      <c r="AK33" s="266">
        <v>0.82371550005000005</v>
      </c>
      <c r="AL33" s="266">
        <v>5.5001703657999998</v>
      </c>
      <c r="AM33" s="266">
        <v>13.033645572999999</v>
      </c>
      <c r="AN33" s="266">
        <v>4.3147344302999997</v>
      </c>
      <c r="AO33" s="266">
        <v>56.176727882999998</v>
      </c>
      <c r="AP33" s="266">
        <v>21.355811405000001</v>
      </c>
      <c r="AQ33" s="266">
        <v>106.541115</v>
      </c>
      <c r="AR33" s="266">
        <v>297.43508651000002</v>
      </c>
      <c r="AS33" s="266">
        <v>463.30174950000003</v>
      </c>
      <c r="AT33" s="266">
        <v>388.40403980999997</v>
      </c>
      <c r="AU33" s="266">
        <v>210.64273369</v>
      </c>
      <c r="AV33" s="266">
        <v>66.917624481999994</v>
      </c>
      <c r="AW33" s="266">
        <v>12.561130701</v>
      </c>
      <c r="AX33" s="266">
        <v>1.1242635535000001</v>
      </c>
      <c r="AY33" s="266">
        <v>5.6385286263000003</v>
      </c>
      <c r="AZ33" s="266">
        <v>0.82064485002999998</v>
      </c>
      <c r="BA33" s="266">
        <v>34.108728716999998</v>
      </c>
      <c r="BB33" s="266">
        <v>18.566501425999999</v>
      </c>
      <c r="BC33" s="266">
        <v>110.69049876</v>
      </c>
      <c r="BD33" s="266">
        <v>307.47869152999999</v>
      </c>
      <c r="BE33" s="266">
        <v>399.71556205000002</v>
      </c>
      <c r="BF33" s="266">
        <v>412.61661450000003</v>
      </c>
      <c r="BG33" s="266">
        <v>206.85069397999999</v>
      </c>
      <c r="BH33" s="266">
        <v>104.47039435000001</v>
      </c>
      <c r="BI33" s="309">
        <v>7.6710651553</v>
      </c>
      <c r="BJ33" s="309">
        <v>2.8659036109999998</v>
      </c>
      <c r="BK33" s="309">
        <v>6.0121661049000004</v>
      </c>
      <c r="BL33" s="309">
        <v>5.1115984244000003</v>
      </c>
      <c r="BM33" s="309">
        <v>19.367827751</v>
      </c>
      <c r="BN33" s="309">
        <v>35.664456633999997</v>
      </c>
      <c r="BO33" s="309">
        <v>155.21683693</v>
      </c>
      <c r="BP33" s="309">
        <v>313.89826171999999</v>
      </c>
      <c r="BQ33" s="309">
        <v>419.55211307000002</v>
      </c>
      <c r="BR33" s="309">
        <v>397.28586603999997</v>
      </c>
      <c r="BS33" s="309">
        <v>214.26240813000001</v>
      </c>
      <c r="BT33" s="309">
        <v>52.679926086000002</v>
      </c>
      <c r="BU33" s="309">
        <v>6.7383774694999996</v>
      </c>
      <c r="BV33" s="309">
        <v>2.4503526986000002</v>
      </c>
    </row>
    <row r="34" spans="1:74" ht="11.15" customHeight="1" x14ac:dyDescent="0.25">
      <c r="A34" s="9" t="s">
        <v>42</v>
      </c>
      <c r="B34" s="206" t="s">
        <v>440</v>
      </c>
      <c r="C34" s="266">
        <v>35.663322643000001</v>
      </c>
      <c r="D34" s="266">
        <v>66.886114180000007</v>
      </c>
      <c r="E34" s="266">
        <v>111.4219774</v>
      </c>
      <c r="F34" s="266">
        <v>141.30231351</v>
      </c>
      <c r="G34" s="266">
        <v>239.73486326</v>
      </c>
      <c r="H34" s="266">
        <v>445.28668105999998</v>
      </c>
      <c r="I34" s="266">
        <v>582.11174335999999</v>
      </c>
      <c r="J34" s="266">
        <v>508.01721430999999</v>
      </c>
      <c r="K34" s="266">
        <v>368.34003361999999</v>
      </c>
      <c r="L34" s="266">
        <v>145.50938936</v>
      </c>
      <c r="M34" s="266">
        <v>67.405314067000006</v>
      </c>
      <c r="N34" s="266">
        <v>6.1389995129999999</v>
      </c>
      <c r="O34" s="266">
        <v>4.4853242211</v>
      </c>
      <c r="P34" s="266">
        <v>33.425811778000003</v>
      </c>
      <c r="Q34" s="266">
        <v>87.326390416999999</v>
      </c>
      <c r="R34" s="266">
        <v>57.92372769</v>
      </c>
      <c r="S34" s="266">
        <v>395.42945164000002</v>
      </c>
      <c r="T34" s="266">
        <v>550.00033682000003</v>
      </c>
      <c r="U34" s="266">
        <v>607.46747045999996</v>
      </c>
      <c r="V34" s="266">
        <v>564.65567608000003</v>
      </c>
      <c r="W34" s="266">
        <v>391.77002742000002</v>
      </c>
      <c r="X34" s="266">
        <v>142.32869782</v>
      </c>
      <c r="Y34" s="266">
        <v>12.649317499</v>
      </c>
      <c r="Z34" s="266">
        <v>8.9735033404000006</v>
      </c>
      <c r="AA34" s="266">
        <v>11.920186997</v>
      </c>
      <c r="AB34" s="266">
        <v>24.357305926999999</v>
      </c>
      <c r="AC34" s="266">
        <v>36.101486231999999</v>
      </c>
      <c r="AD34" s="266">
        <v>90.986119196999994</v>
      </c>
      <c r="AE34" s="266">
        <v>291.23122244000001</v>
      </c>
      <c r="AF34" s="266">
        <v>439.00594476999999</v>
      </c>
      <c r="AG34" s="266">
        <v>548.55818934000001</v>
      </c>
      <c r="AH34" s="266">
        <v>624.56185287999995</v>
      </c>
      <c r="AI34" s="266">
        <v>523.48977014000002</v>
      </c>
      <c r="AJ34" s="266">
        <v>139.22978316999999</v>
      </c>
      <c r="AK34" s="266">
        <v>15.774359704</v>
      </c>
      <c r="AL34" s="266">
        <v>13.19413688</v>
      </c>
      <c r="AM34" s="266">
        <v>29.704964734000001</v>
      </c>
      <c r="AN34" s="266">
        <v>12.863110417</v>
      </c>
      <c r="AO34" s="266">
        <v>131.62970390999999</v>
      </c>
      <c r="AP34" s="266">
        <v>105.14263627</v>
      </c>
      <c r="AQ34" s="266">
        <v>278.61795021</v>
      </c>
      <c r="AR34" s="266">
        <v>457.61038172999997</v>
      </c>
      <c r="AS34" s="266">
        <v>602.39606545000004</v>
      </c>
      <c r="AT34" s="266">
        <v>577.45647351000002</v>
      </c>
      <c r="AU34" s="266">
        <v>325.44767211999999</v>
      </c>
      <c r="AV34" s="266">
        <v>132.42683923999999</v>
      </c>
      <c r="AW34" s="266">
        <v>69.568514218999994</v>
      </c>
      <c r="AX34" s="266">
        <v>8.1841930928999993</v>
      </c>
      <c r="AY34" s="266">
        <v>15.123720054</v>
      </c>
      <c r="AZ34" s="266">
        <v>4.3751267812999997</v>
      </c>
      <c r="BA34" s="266">
        <v>71.282753436999997</v>
      </c>
      <c r="BB34" s="266">
        <v>85.088950703999998</v>
      </c>
      <c r="BC34" s="266">
        <v>228.88590557000001</v>
      </c>
      <c r="BD34" s="266">
        <v>457.43904614000002</v>
      </c>
      <c r="BE34" s="266">
        <v>514.94946070000003</v>
      </c>
      <c r="BF34" s="266">
        <v>555.77521683999998</v>
      </c>
      <c r="BG34" s="266">
        <v>404.13655867</v>
      </c>
      <c r="BH34" s="266">
        <v>226.51335824</v>
      </c>
      <c r="BI34" s="309">
        <v>47.905392378999998</v>
      </c>
      <c r="BJ34" s="309">
        <v>11.653705878</v>
      </c>
      <c r="BK34" s="309">
        <v>17.366217916</v>
      </c>
      <c r="BL34" s="309">
        <v>21.386662225999999</v>
      </c>
      <c r="BM34" s="309">
        <v>62.262485236000003</v>
      </c>
      <c r="BN34" s="309">
        <v>122.49327796999999</v>
      </c>
      <c r="BO34" s="309">
        <v>291.43538215000001</v>
      </c>
      <c r="BP34" s="309">
        <v>452.78941153</v>
      </c>
      <c r="BQ34" s="309">
        <v>558.73577144000001</v>
      </c>
      <c r="BR34" s="309">
        <v>562.03253151000001</v>
      </c>
      <c r="BS34" s="309">
        <v>366.80811162999998</v>
      </c>
      <c r="BT34" s="309">
        <v>144.59082176999999</v>
      </c>
      <c r="BU34" s="309">
        <v>38.857949347000002</v>
      </c>
      <c r="BV34" s="309">
        <v>8.9788097620999991</v>
      </c>
    </row>
    <row r="35" spans="1:74" ht="11.15" customHeight="1" x14ac:dyDescent="0.25">
      <c r="A35" s="9" t="s">
        <v>45</v>
      </c>
      <c r="B35" s="206" t="s">
        <v>441</v>
      </c>
      <c r="C35" s="266">
        <v>0</v>
      </c>
      <c r="D35" s="266">
        <v>5.1981671710999997</v>
      </c>
      <c r="E35" s="266">
        <v>31.093481549</v>
      </c>
      <c r="F35" s="266">
        <v>49.992562984000003</v>
      </c>
      <c r="G35" s="266">
        <v>107.84931582</v>
      </c>
      <c r="H35" s="266">
        <v>305.08317396000001</v>
      </c>
      <c r="I35" s="266">
        <v>412.15473422000002</v>
      </c>
      <c r="J35" s="266">
        <v>326.80003842999997</v>
      </c>
      <c r="K35" s="266">
        <v>175.66245753000001</v>
      </c>
      <c r="L35" s="266">
        <v>90.407020372000005</v>
      </c>
      <c r="M35" s="266">
        <v>28.615300901000001</v>
      </c>
      <c r="N35" s="266">
        <v>1.1454523375000001</v>
      </c>
      <c r="O35" s="266">
        <v>4.1764991217</v>
      </c>
      <c r="P35" s="266">
        <v>2.5771440034999999</v>
      </c>
      <c r="Q35" s="266">
        <v>13.634100437000001</v>
      </c>
      <c r="R35" s="266">
        <v>69.383598962999997</v>
      </c>
      <c r="S35" s="266">
        <v>134.95422488</v>
      </c>
      <c r="T35" s="266">
        <v>295.96021035000001</v>
      </c>
      <c r="U35" s="266">
        <v>412.38228072999999</v>
      </c>
      <c r="V35" s="266">
        <v>340.87026401000003</v>
      </c>
      <c r="W35" s="266">
        <v>235.27677199999999</v>
      </c>
      <c r="X35" s="266">
        <v>44.325719925000001</v>
      </c>
      <c r="Y35" s="266">
        <v>4.7931201493</v>
      </c>
      <c r="Z35" s="266">
        <v>0</v>
      </c>
      <c r="AA35" s="266">
        <v>4.3669113156999999E-2</v>
      </c>
      <c r="AB35" s="266">
        <v>0</v>
      </c>
      <c r="AC35" s="266">
        <v>10.001970528999999</v>
      </c>
      <c r="AD35" s="266">
        <v>49.733823602000001</v>
      </c>
      <c r="AE35" s="266">
        <v>56.003592898999997</v>
      </c>
      <c r="AF35" s="266">
        <v>230.28990844</v>
      </c>
      <c r="AG35" s="266">
        <v>392.08293677</v>
      </c>
      <c r="AH35" s="266">
        <v>382.15007032</v>
      </c>
      <c r="AI35" s="266">
        <v>204.50440599999999</v>
      </c>
      <c r="AJ35" s="266">
        <v>47.800670646999997</v>
      </c>
      <c r="AK35" s="266">
        <v>10.500643088</v>
      </c>
      <c r="AL35" s="266">
        <v>0</v>
      </c>
      <c r="AM35" s="266">
        <v>0</v>
      </c>
      <c r="AN35" s="266">
        <v>2.0089310698</v>
      </c>
      <c r="AO35" s="266">
        <v>7.8456268238</v>
      </c>
      <c r="AP35" s="266">
        <v>42.853911476</v>
      </c>
      <c r="AQ35" s="266">
        <v>158.04221704</v>
      </c>
      <c r="AR35" s="266">
        <v>262.13678367</v>
      </c>
      <c r="AS35" s="266">
        <v>411.79153463</v>
      </c>
      <c r="AT35" s="266">
        <v>437.3939072</v>
      </c>
      <c r="AU35" s="266">
        <v>225.95839806000001</v>
      </c>
      <c r="AV35" s="266">
        <v>102.30975641000001</v>
      </c>
      <c r="AW35" s="266">
        <v>14.532726478000001</v>
      </c>
      <c r="AX35" s="266">
        <v>0</v>
      </c>
      <c r="AY35" s="266">
        <v>4.3435064294E-2</v>
      </c>
      <c r="AZ35" s="266">
        <v>3.1588637195999998</v>
      </c>
      <c r="BA35" s="266">
        <v>7.0669559907000004</v>
      </c>
      <c r="BB35" s="266">
        <v>58.159067651000001</v>
      </c>
      <c r="BC35" s="266">
        <v>124.8209367</v>
      </c>
      <c r="BD35" s="266">
        <v>345.5071964</v>
      </c>
      <c r="BE35" s="266">
        <v>413.26843262</v>
      </c>
      <c r="BF35" s="266">
        <v>328.64574455000002</v>
      </c>
      <c r="BG35" s="266">
        <v>218.41320973000001</v>
      </c>
      <c r="BH35" s="266">
        <v>36.353338747999999</v>
      </c>
      <c r="BI35" s="309">
        <v>8.5507800843999995</v>
      </c>
      <c r="BJ35" s="309">
        <v>0.28759162589999998</v>
      </c>
      <c r="BK35" s="309">
        <v>1.3187868649000001</v>
      </c>
      <c r="BL35" s="309">
        <v>3.4143709561</v>
      </c>
      <c r="BM35" s="309">
        <v>12.394981548000001</v>
      </c>
      <c r="BN35" s="309">
        <v>40.569359599999999</v>
      </c>
      <c r="BO35" s="309">
        <v>121.84499653</v>
      </c>
      <c r="BP35" s="309">
        <v>261.68784998000001</v>
      </c>
      <c r="BQ35" s="309">
        <v>388.96704037000001</v>
      </c>
      <c r="BR35" s="309">
        <v>342.66564611000001</v>
      </c>
      <c r="BS35" s="309">
        <v>201.41710818000001</v>
      </c>
      <c r="BT35" s="309">
        <v>66.710010045000004</v>
      </c>
      <c r="BU35" s="309">
        <v>8.5665110245000005</v>
      </c>
      <c r="BV35" s="309">
        <v>0.28814034783999998</v>
      </c>
    </row>
    <row r="36" spans="1:74" ht="11.15" customHeight="1" x14ac:dyDescent="0.25">
      <c r="A36" s="9" t="s">
        <v>46</v>
      </c>
      <c r="B36" s="206" t="s">
        <v>442</v>
      </c>
      <c r="C36" s="266">
        <v>7.1410821956000001</v>
      </c>
      <c r="D36" s="266">
        <v>6.7255414096999999</v>
      </c>
      <c r="E36" s="266">
        <v>16.903721707999999</v>
      </c>
      <c r="F36" s="266">
        <v>25.073197947000001</v>
      </c>
      <c r="G36" s="266">
        <v>45.853035304000002</v>
      </c>
      <c r="H36" s="266">
        <v>149.87149769000001</v>
      </c>
      <c r="I36" s="266">
        <v>283.44775012999997</v>
      </c>
      <c r="J36" s="266">
        <v>281.45463054999999</v>
      </c>
      <c r="K36" s="266">
        <v>139.34951154999999</v>
      </c>
      <c r="L36" s="266">
        <v>68.683623921000006</v>
      </c>
      <c r="M36" s="266">
        <v>20.841085081999999</v>
      </c>
      <c r="N36" s="266">
        <v>9.8789817591000002</v>
      </c>
      <c r="O36" s="266">
        <v>15.216738188000001</v>
      </c>
      <c r="P36" s="266">
        <v>7.7366040958999998</v>
      </c>
      <c r="Q36" s="266">
        <v>9.0480254643000002</v>
      </c>
      <c r="R36" s="266">
        <v>24.764694234</v>
      </c>
      <c r="S36" s="266">
        <v>39.455959057000001</v>
      </c>
      <c r="T36" s="266">
        <v>117.69564269</v>
      </c>
      <c r="U36" s="266">
        <v>320.48794449000002</v>
      </c>
      <c r="V36" s="266">
        <v>256.72470743000002</v>
      </c>
      <c r="W36" s="266">
        <v>141.97728584000001</v>
      </c>
      <c r="X36" s="266">
        <v>46.114574138999998</v>
      </c>
      <c r="Y36" s="266">
        <v>16.129023646</v>
      </c>
      <c r="Z36" s="266">
        <v>9.5618314541</v>
      </c>
      <c r="AA36" s="266">
        <v>8.4961540535999998</v>
      </c>
      <c r="AB36" s="266">
        <v>5.6347136483</v>
      </c>
      <c r="AC36" s="266">
        <v>8.4387160148000007</v>
      </c>
      <c r="AD36" s="266">
        <v>26.001505766000001</v>
      </c>
      <c r="AE36" s="266">
        <v>23.872489044000002</v>
      </c>
      <c r="AF36" s="266">
        <v>115.935894</v>
      </c>
      <c r="AG36" s="266">
        <v>209.62196723</v>
      </c>
      <c r="AH36" s="266">
        <v>246.25451645000001</v>
      </c>
      <c r="AI36" s="266">
        <v>131.83299514999999</v>
      </c>
      <c r="AJ36" s="266">
        <v>40.629383093000001</v>
      </c>
      <c r="AK36" s="266">
        <v>16.281730247999999</v>
      </c>
      <c r="AL36" s="266">
        <v>10.309317449</v>
      </c>
      <c r="AM36" s="266">
        <v>9.0590656025000005</v>
      </c>
      <c r="AN36" s="266">
        <v>7.7550308663000003</v>
      </c>
      <c r="AO36" s="266">
        <v>8.2408091341999992</v>
      </c>
      <c r="AP36" s="266">
        <v>19.221265306999999</v>
      </c>
      <c r="AQ36" s="266">
        <v>64.979112509999993</v>
      </c>
      <c r="AR36" s="266">
        <v>110.75112657</v>
      </c>
      <c r="AS36" s="266">
        <v>212.22810265999999</v>
      </c>
      <c r="AT36" s="266">
        <v>292.03615230000003</v>
      </c>
      <c r="AU36" s="266">
        <v>209.79184660000001</v>
      </c>
      <c r="AV36" s="266">
        <v>97.480818420999995</v>
      </c>
      <c r="AW36" s="266">
        <v>15.500343094</v>
      </c>
      <c r="AX36" s="266">
        <v>10.197939375000001</v>
      </c>
      <c r="AY36" s="266">
        <v>9.5483199426999992</v>
      </c>
      <c r="AZ36" s="266">
        <v>7.0587040857999996</v>
      </c>
      <c r="BA36" s="266">
        <v>7.5440939443000001</v>
      </c>
      <c r="BB36" s="266">
        <v>23.562662943999999</v>
      </c>
      <c r="BC36" s="266">
        <v>53.223388823000001</v>
      </c>
      <c r="BD36" s="266">
        <v>176.09530391000001</v>
      </c>
      <c r="BE36" s="266">
        <v>296.01458943</v>
      </c>
      <c r="BF36" s="266">
        <v>251.39993573000001</v>
      </c>
      <c r="BG36" s="266">
        <v>157.85095415999999</v>
      </c>
      <c r="BH36" s="266">
        <v>27.405729724</v>
      </c>
      <c r="BI36" s="309">
        <v>12.265861878999999</v>
      </c>
      <c r="BJ36" s="309">
        <v>8.3432970622999996</v>
      </c>
      <c r="BK36" s="309">
        <v>8.5443516672000008</v>
      </c>
      <c r="BL36" s="309">
        <v>7.6561875946000004</v>
      </c>
      <c r="BM36" s="309">
        <v>11.276393843999999</v>
      </c>
      <c r="BN36" s="309">
        <v>18.265193907</v>
      </c>
      <c r="BO36" s="309">
        <v>45.959337290999997</v>
      </c>
      <c r="BP36" s="309">
        <v>106.30642464</v>
      </c>
      <c r="BQ36" s="309">
        <v>231.94205669999999</v>
      </c>
      <c r="BR36" s="309">
        <v>225.41036807</v>
      </c>
      <c r="BS36" s="309">
        <v>137.75339939</v>
      </c>
      <c r="BT36" s="309">
        <v>39.758441298999998</v>
      </c>
      <c r="BU36" s="309">
        <v>12.22695626</v>
      </c>
      <c r="BV36" s="309">
        <v>8.3122522620999995</v>
      </c>
    </row>
    <row r="37" spans="1:74" ht="11.15" customHeight="1" x14ac:dyDescent="0.25">
      <c r="A37" s="9" t="s">
        <v>572</v>
      </c>
      <c r="B37" s="206" t="s">
        <v>470</v>
      </c>
      <c r="C37" s="266">
        <v>16.567552364000001</v>
      </c>
      <c r="D37" s="266">
        <v>21.588470802</v>
      </c>
      <c r="E37" s="266">
        <v>31.704334195000001</v>
      </c>
      <c r="F37" s="266">
        <v>55.546050190000003</v>
      </c>
      <c r="G37" s="266">
        <v>105.03370280999999</v>
      </c>
      <c r="H37" s="266">
        <v>240.40715718999999</v>
      </c>
      <c r="I37" s="266">
        <v>362.08499614999999</v>
      </c>
      <c r="J37" s="266">
        <v>291.08180955</v>
      </c>
      <c r="K37" s="266">
        <v>183.4908476</v>
      </c>
      <c r="L37" s="266">
        <v>77.245885833000003</v>
      </c>
      <c r="M37" s="266">
        <v>27.189342700000001</v>
      </c>
      <c r="N37" s="266">
        <v>10.059064834000001</v>
      </c>
      <c r="O37" s="266">
        <v>7.4961456951000001</v>
      </c>
      <c r="P37" s="266">
        <v>22.753325462999999</v>
      </c>
      <c r="Q37" s="266">
        <v>20.977489721000001</v>
      </c>
      <c r="R37" s="266">
        <v>32.348679269000002</v>
      </c>
      <c r="S37" s="266">
        <v>173.4582498</v>
      </c>
      <c r="T37" s="266">
        <v>268.76992404999999</v>
      </c>
      <c r="U37" s="266">
        <v>375.13392470000002</v>
      </c>
      <c r="V37" s="266">
        <v>350.29853157000002</v>
      </c>
      <c r="W37" s="266">
        <v>230.03030709999999</v>
      </c>
      <c r="X37" s="266">
        <v>68.959078864999995</v>
      </c>
      <c r="Y37" s="266">
        <v>17.662973363999999</v>
      </c>
      <c r="Z37" s="266">
        <v>10.641427438999999</v>
      </c>
      <c r="AA37" s="266">
        <v>8.9648960169999992</v>
      </c>
      <c r="AB37" s="266">
        <v>17.942291274999999</v>
      </c>
      <c r="AC37" s="266">
        <v>18.235214188</v>
      </c>
      <c r="AD37" s="266">
        <v>41.573089688000003</v>
      </c>
      <c r="AE37" s="266">
        <v>128.57937989999999</v>
      </c>
      <c r="AF37" s="266">
        <v>226.00017907</v>
      </c>
      <c r="AG37" s="266">
        <v>372.39535433999998</v>
      </c>
      <c r="AH37" s="266">
        <v>334.98275599999999</v>
      </c>
      <c r="AI37" s="266">
        <v>241.57435902</v>
      </c>
      <c r="AJ37" s="266">
        <v>74.600894253000007</v>
      </c>
      <c r="AK37" s="266">
        <v>15.969872038</v>
      </c>
      <c r="AL37" s="266">
        <v>13.696916286</v>
      </c>
      <c r="AM37" s="266">
        <v>15.194037537</v>
      </c>
      <c r="AN37" s="266">
        <v>12.444220322</v>
      </c>
      <c r="AO37" s="266">
        <v>42.404132920999999</v>
      </c>
      <c r="AP37" s="266">
        <v>42.243596101000001</v>
      </c>
      <c r="AQ37" s="266">
        <v>104.57666002000001</v>
      </c>
      <c r="AR37" s="266">
        <v>245.90632944999999</v>
      </c>
      <c r="AS37" s="266">
        <v>396.51096118999999</v>
      </c>
      <c r="AT37" s="266">
        <v>355.03415367000002</v>
      </c>
      <c r="AU37" s="266">
        <v>179.27274045999999</v>
      </c>
      <c r="AV37" s="266">
        <v>81.319727798000002</v>
      </c>
      <c r="AW37" s="266">
        <v>31.405567556000001</v>
      </c>
      <c r="AX37" s="266">
        <v>6.9510589449999998</v>
      </c>
      <c r="AY37" s="266">
        <v>9.7113676809000005</v>
      </c>
      <c r="AZ37" s="266">
        <v>11.751212381</v>
      </c>
      <c r="BA37" s="266">
        <v>27.591801716999999</v>
      </c>
      <c r="BB37" s="266">
        <v>35.993207441000003</v>
      </c>
      <c r="BC37" s="266">
        <v>100.89247417</v>
      </c>
      <c r="BD37" s="266">
        <v>274.13075450999997</v>
      </c>
      <c r="BE37" s="266">
        <v>346.84591128</v>
      </c>
      <c r="BF37" s="266">
        <v>357.60384685999998</v>
      </c>
      <c r="BG37" s="266">
        <v>200.37504792999999</v>
      </c>
      <c r="BH37" s="266">
        <v>85.756173951999997</v>
      </c>
      <c r="BI37" s="309">
        <v>21.163641286000001</v>
      </c>
      <c r="BJ37" s="309">
        <v>10.655724153</v>
      </c>
      <c r="BK37" s="309">
        <v>11.099934784</v>
      </c>
      <c r="BL37" s="309">
        <v>12.394004303999999</v>
      </c>
      <c r="BM37" s="309">
        <v>24.123163117000001</v>
      </c>
      <c r="BN37" s="309">
        <v>41.595788380000002</v>
      </c>
      <c r="BO37" s="309">
        <v>119.33165394</v>
      </c>
      <c r="BP37" s="309">
        <v>236.61819686999999</v>
      </c>
      <c r="BQ37" s="309">
        <v>347.79186971000001</v>
      </c>
      <c r="BR37" s="309">
        <v>323.06939896</v>
      </c>
      <c r="BS37" s="309">
        <v>176.04133647</v>
      </c>
      <c r="BT37" s="309">
        <v>62.587214631999998</v>
      </c>
      <c r="BU37" s="309">
        <v>20.234227518000001</v>
      </c>
      <c r="BV37" s="309">
        <v>10.046178631</v>
      </c>
    </row>
    <row r="38" spans="1:74" ht="11.15" customHeight="1" x14ac:dyDescent="0.25">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310"/>
      <c r="BJ38" s="310"/>
      <c r="BK38" s="310"/>
      <c r="BL38" s="310"/>
      <c r="BM38" s="310"/>
      <c r="BN38" s="310"/>
      <c r="BO38" s="310"/>
      <c r="BP38" s="310"/>
      <c r="BQ38" s="310"/>
      <c r="BR38" s="310"/>
      <c r="BS38" s="310"/>
      <c r="BT38" s="310"/>
      <c r="BU38" s="310"/>
      <c r="BV38" s="310"/>
    </row>
    <row r="39" spans="1:74" ht="11.15" customHeight="1" x14ac:dyDescent="0.25">
      <c r="A39" s="9" t="s">
        <v>147</v>
      </c>
      <c r="B39" s="206" t="s">
        <v>435</v>
      </c>
      <c r="C39" s="249">
        <v>0</v>
      </c>
      <c r="D39" s="249">
        <v>0</v>
      </c>
      <c r="E39" s="249">
        <v>0</v>
      </c>
      <c r="F39" s="249">
        <v>0</v>
      </c>
      <c r="G39" s="249">
        <v>12.298909817</v>
      </c>
      <c r="H39" s="249">
        <v>68.626837180999999</v>
      </c>
      <c r="I39" s="249">
        <v>222.14798343000001</v>
      </c>
      <c r="J39" s="249">
        <v>168.30357029000001</v>
      </c>
      <c r="K39" s="249">
        <v>42.566708517999999</v>
      </c>
      <c r="L39" s="249">
        <v>0.76335934787000004</v>
      </c>
      <c r="M39" s="249">
        <v>0</v>
      </c>
      <c r="N39" s="249">
        <v>0</v>
      </c>
      <c r="O39" s="249">
        <v>0</v>
      </c>
      <c r="P39" s="249">
        <v>0</v>
      </c>
      <c r="Q39" s="249">
        <v>0</v>
      </c>
      <c r="R39" s="249">
        <v>0</v>
      </c>
      <c r="S39" s="249">
        <v>11.512399017</v>
      </c>
      <c r="T39" s="249">
        <v>69.350690904999993</v>
      </c>
      <c r="U39" s="249">
        <v>222.40288851</v>
      </c>
      <c r="V39" s="249">
        <v>165.71853002</v>
      </c>
      <c r="W39" s="249">
        <v>45.133226301000001</v>
      </c>
      <c r="X39" s="249">
        <v>1.1642532468</v>
      </c>
      <c r="Y39" s="249">
        <v>0</v>
      </c>
      <c r="Z39" s="249">
        <v>0</v>
      </c>
      <c r="AA39" s="249">
        <v>0</v>
      </c>
      <c r="AB39" s="249">
        <v>0</v>
      </c>
      <c r="AC39" s="249">
        <v>0</v>
      </c>
      <c r="AD39" s="249">
        <v>0</v>
      </c>
      <c r="AE39" s="249">
        <v>14.032664234</v>
      </c>
      <c r="AF39" s="249">
        <v>65.188146007</v>
      </c>
      <c r="AG39" s="249">
        <v>224.75524544999999</v>
      </c>
      <c r="AH39" s="249">
        <v>182.03135305000001</v>
      </c>
      <c r="AI39" s="249">
        <v>48.636846796999997</v>
      </c>
      <c r="AJ39" s="249">
        <v>1.1642532468</v>
      </c>
      <c r="AK39" s="249">
        <v>0</v>
      </c>
      <c r="AL39" s="249">
        <v>0</v>
      </c>
      <c r="AM39" s="249">
        <v>0</v>
      </c>
      <c r="AN39" s="249">
        <v>0</v>
      </c>
      <c r="AO39" s="249">
        <v>0</v>
      </c>
      <c r="AP39" s="249">
        <v>0</v>
      </c>
      <c r="AQ39" s="249">
        <v>13.838665269</v>
      </c>
      <c r="AR39" s="249">
        <v>68.756218704999995</v>
      </c>
      <c r="AS39" s="249">
        <v>241.37079055999999</v>
      </c>
      <c r="AT39" s="249">
        <v>178.96077518999999</v>
      </c>
      <c r="AU39" s="249">
        <v>50.282051275000001</v>
      </c>
      <c r="AV39" s="249">
        <v>1.1642532468</v>
      </c>
      <c r="AW39" s="249">
        <v>0</v>
      </c>
      <c r="AX39" s="249">
        <v>0</v>
      </c>
      <c r="AY39" s="249">
        <v>0</v>
      </c>
      <c r="AZ39" s="249">
        <v>0</v>
      </c>
      <c r="BA39" s="249">
        <v>0</v>
      </c>
      <c r="BB39" s="249">
        <v>0</v>
      </c>
      <c r="BC39" s="249">
        <v>12.127752345999999</v>
      </c>
      <c r="BD39" s="249">
        <v>68.368690763999993</v>
      </c>
      <c r="BE39" s="249">
        <v>242.29765728000001</v>
      </c>
      <c r="BF39" s="249">
        <v>183.34925583</v>
      </c>
      <c r="BG39" s="249">
        <v>48.065161918000001</v>
      </c>
      <c r="BH39" s="249">
        <v>1.1642532468</v>
      </c>
      <c r="BI39" s="312">
        <v>0</v>
      </c>
      <c r="BJ39" s="312">
        <v>0</v>
      </c>
      <c r="BK39" s="312">
        <v>0</v>
      </c>
      <c r="BL39" s="312">
        <v>0</v>
      </c>
      <c r="BM39" s="312">
        <v>0</v>
      </c>
      <c r="BN39" s="312">
        <v>0</v>
      </c>
      <c r="BO39" s="312">
        <v>11.73992</v>
      </c>
      <c r="BP39" s="312">
        <v>75.705020000000005</v>
      </c>
      <c r="BQ39" s="312">
        <v>233.42080000000001</v>
      </c>
      <c r="BR39" s="312">
        <v>190.40379999999999</v>
      </c>
      <c r="BS39" s="312">
        <v>48.042929999999998</v>
      </c>
      <c r="BT39" s="312">
        <v>1.341915</v>
      </c>
      <c r="BU39" s="312">
        <v>0</v>
      </c>
      <c r="BV39" s="312">
        <v>0</v>
      </c>
    </row>
    <row r="40" spans="1:74" ht="11.15" customHeight="1" x14ac:dyDescent="0.25">
      <c r="A40" s="9" t="s">
        <v>148</v>
      </c>
      <c r="B40" s="206" t="s">
        <v>468</v>
      </c>
      <c r="C40" s="249">
        <v>0</v>
      </c>
      <c r="D40" s="249">
        <v>0</v>
      </c>
      <c r="E40" s="249">
        <v>0.19748724655</v>
      </c>
      <c r="F40" s="249">
        <v>4.3026925034999997E-2</v>
      </c>
      <c r="G40" s="249">
        <v>34.812863237000002</v>
      </c>
      <c r="H40" s="249">
        <v>133.82358757</v>
      </c>
      <c r="I40" s="249">
        <v>273.65970550999998</v>
      </c>
      <c r="J40" s="249">
        <v>213.90490903</v>
      </c>
      <c r="K40" s="249">
        <v>78.795688049999995</v>
      </c>
      <c r="L40" s="249">
        <v>5.6636490866999996</v>
      </c>
      <c r="M40" s="249">
        <v>0</v>
      </c>
      <c r="N40" s="249">
        <v>8.6426902882000001E-2</v>
      </c>
      <c r="O40" s="249">
        <v>0</v>
      </c>
      <c r="P40" s="249">
        <v>0</v>
      </c>
      <c r="Q40" s="249">
        <v>0.19748724655</v>
      </c>
      <c r="R40" s="249">
        <v>0.26104390335</v>
      </c>
      <c r="S40" s="249">
        <v>32.888512949999999</v>
      </c>
      <c r="T40" s="249">
        <v>132.66370696000001</v>
      </c>
      <c r="U40" s="249">
        <v>278.62022880000001</v>
      </c>
      <c r="V40" s="249">
        <v>208.62086239999999</v>
      </c>
      <c r="W40" s="249">
        <v>79.246961377999995</v>
      </c>
      <c r="X40" s="249">
        <v>5.1279902163999997</v>
      </c>
      <c r="Y40" s="249">
        <v>0</v>
      </c>
      <c r="Z40" s="249">
        <v>8.6426902882000001E-2</v>
      </c>
      <c r="AA40" s="249">
        <v>0</v>
      </c>
      <c r="AB40" s="249">
        <v>0</v>
      </c>
      <c r="AC40" s="249">
        <v>0.19748724655</v>
      </c>
      <c r="AD40" s="249">
        <v>0.26104390335</v>
      </c>
      <c r="AE40" s="249">
        <v>38.809730066999997</v>
      </c>
      <c r="AF40" s="249">
        <v>126.14402173000001</v>
      </c>
      <c r="AG40" s="249">
        <v>280.53986971</v>
      </c>
      <c r="AH40" s="249">
        <v>223.86921373999999</v>
      </c>
      <c r="AI40" s="249">
        <v>84.259044469000003</v>
      </c>
      <c r="AJ40" s="249">
        <v>5.4335267250000001</v>
      </c>
      <c r="AK40" s="249">
        <v>0</v>
      </c>
      <c r="AL40" s="249">
        <v>8.6426902882000001E-2</v>
      </c>
      <c r="AM40" s="249">
        <v>0</v>
      </c>
      <c r="AN40" s="249">
        <v>0</v>
      </c>
      <c r="AO40" s="249">
        <v>0.19748724655</v>
      </c>
      <c r="AP40" s="249">
        <v>0.30464668276000001</v>
      </c>
      <c r="AQ40" s="249">
        <v>39.827682981000002</v>
      </c>
      <c r="AR40" s="249">
        <v>130.04993537999999</v>
      </c>
      <c r="AS40" s="249">
        <v>297.67854817</v>
      </c>
      <c r="AT40" s="249">
        <v>221.95831845999999</v>
      </c>
      <c r="AU40" s="249">
        <v>89.274880568</v>
      </c>
      <c r="AV40" s="249">
        <v>6.1621439137999996</v>
      </c>
      <c r="AW40" s="249">
        <v>0</v>
      </c>
      <c r="AX40" s="249">
        <v>8.6426902882000001E-2</v>
      </c>
      <c r="AY40" s="249">
        <v>0</v>
      </c>
      <c r="AZ40" s="249">
        <v>0</v>
      </c>
      <c r="BA40" s="249">
        <v>0.19748724655</v>
      </c>
      <c r="BB40" s="249">
        <v>0.26161975773000001</v>
      </c>
      <c r="BC40" s="249">
        <v>36.545425684999998</v>
      </c>
      <c r="BD40" s="249">
        <v>125.90891497</v>
      </c>
      <c r="BE40" s="249">
        <v>300.08779615999998</v>
      </c>
      <c r="BF40" s="249">
        <v>223.86387933</v>
      </c>
      <c r="BG40" s="249">
        <v>85.995632385999997</v>
      </c>
      <c r="BH40" s="249">
        <v>6.2851460771000003</v>
      </c>
      <c r="BI40" s="312">
        <v>0</v>
      </c>
      <c r="BJ40" s="312">
        <v>8.6426900000000001E-2</v>
      </c>
      <c r="BK40" s="312">
        <v>0</v>
      </c>
      <c r="BL40" s="312">
        <v>0</v>
      </c>
      <c r="BM40" s="312">
        <v>0.1974872</v>
      </c>
      <c r="BN40" s="312">
        <v>0.26161980000000001</v>
      </c>
      <c r="BO40" s="312">
        <v>34.205820000000003</v>
      </c>
      <c r="BP40" s="312">
        <v>127.89360000000001</v>
      </c>
      <c r="BQ40" s="312">
        <v>291.46629999999999</v>
      </c>
      <c r="BR40" s="312">
        <v>231.66040000000001</v>
      </c>
      <c r="BS40" s="312">
        <v>86.160390000000007</v>
      </c>
      <c r="BT40" s="312">
        <v>7.2751070000000002</v>
      </c>
      <c r="BU40" s="312">
        <v>0</v>
      </c>
      <c r="BV40" s="312">
        <v>8.6426900000000001E-2</v>
      </c>
    </row>
    <row r="41" spans="1:74" ht="11.15" customHeight="1" x14ac:dyDescent="0.25">
      <c r="A41" s="9" t="s">
        <v>149</v>
      </c>
      <c r="B41" s="206" t="s">
        <v>436</v>
      </c>
      <c r="C41" s="249">
        <v>0</v>
      </c>
      <c r="D41" s="249">
        <v>0</v>
      </c>
      <c r="E41" s="249">
        <v>3.0558809948999999</v>
      </c>
      <c r="F41" s="249">
        <v>1.3652509301</v>
      </c>
      <c r="G41" s="249">
        <v>64.189198390000001</v>
      </c>
      <c r="H41" s="249">
        <v>168.73921856000001</v>
      </c>
      <c r="I41" s="249">
        <v>247.01816632000001</v>
      </c>
      <c r="J41" s="249">
        <v>217.00550047999999</v>
      </c>
      <c r="K41" s="249">
        <v>78.443074723999999</v>
      </c>
      <c r="L41" s="249">
        <v>7.8176448615999998</v>
      </c>
      <c r="M41" s="249">
        <v>0</v>
      </c>
      <c r="N41" s="249">
        <v>0.15500339077</v>
      </c>
      <c r="O41" s="249">
        <v>0</v>
      </c>
      <c r="P41" s="249">
        <v>0</v>
      </c>
      <c r="Q41" s="249">
        <v>2.8139465361</v>
      </c>
      <c r="R41" s="249">
        <v>2.0232428233999999</v>
      </c>
      <c r="S41" s="249">
        <v>58.712183852999999</v>
      </c>
      <c r="T41" s="249">
        <v>167.50152073000001</v>
      </c>
      <c r="U41" s="249">
        <v>251.66789032</v>
      </c>
      <c r="V41" s="249">
        <v>203.68161185</v>
      </c>
      <c r="W41" s="249">
        <v>77.378149249000003</v>
      </c>
      <c r="X41" s="249">
        <v>6.6282385995000004</v>
      </c>
      <c r="Y41" s="249">
        <v>0</v>
      </c>
      <c r="Z41" s="249">
        <v>0.15500339077</v>
      </c>
      <c r="AA41" s="249">
        <v>0</v>
      </c>
      <c r="AB41" s="249">
        <v>0</v>
      </c>
      <c r="AC41" s="249">
        <v>2.8139465361</v>
      </c>
      <c r="AD41" s="249">
        <v>2.0093640707999998</v>
      </c>
      <c r="AE41" s="249">
        <v>70.543087417999999</v>
      </c>
      <c r="AF41" s="249">
        <v>169.25732601999999</v>
      </c>
      <c r="AG41" s="249">
        <v>254.7595302</v>
      </c>
      <c r="AH41" s="249">
        <v>211.86367129000001</v>
      </c>
      <c r="AI41" s="249">
        <v>81.271179971999999</v>
      </c>
      <c r="AJ41" s="249">
        <v>6.7998582484999996</v>
      </c>
      <c r="AK41" s="249">
        <v>0</v>
      </c>
      <c r="AL41" s="249">
        <v>0.15500339077</v>
      </c>
      <c r="AM41" s="249">
        <v>0</v>
      </c>
      <c r="AN41" s="249">
        <v>0</v>
      </c>
      <c r="AO41" s="249">
        <v>2.7060307470999998</v>
      </c>
      <c r="AP41" s="249">
        <v>2.0484109285000001</v>
      </c>
      <c r="AQ41" s="249">
        <v>70.485168181999995</v>
      </c>
      <c r="AR41" s="249">
        <v>167.85632418</v>
      </c>
      <c r="AS41" s="249">
        <v>274.77475132000001</v>
      </c>
      <c r="AT41" s="249">
        <v>215.16757898</v>
      </c>
      <c r="AU41" s="249">
        <v>88.585560810999993</v>
      </c>
      <c r="AV41" s="249">
        <v>7.4652138831999997</v>
      </c>
      <c r="AW41" s="249">
        <v>0</v>
      </c>
      <c r="AX41" s="249">
        <v>0.15500339077</v>
      </c>
      <c r="AY41" s="249">
        <v>0</v>
      </c>
      <c r="AZ41" s="249">
        <v>0</v>
      </c>
      <c r="BA41" s="249">
        <v>2.8648813912</v>
      </c>
      <c r="BB41" s="249">
        <v>1.2183132167999999</v>
      </c>
      <c r="BC41" s="249">
        <v>66.414771215000002</v>
      </c>
      <c r="BD41" s="249">
        <v>166.43678797000001</v>
      </c>
      <c r="BE41" s="249">
        <v>276.84238312999997</v>
      </c>
      <c r="BF41" s="249">
        <v>208.17766567999999</v>
      </c>
      <c r="BG41" s="249">
        <v>86.894734130000003</v>
      </c>
      <c r="BH41" s="249">
        <v>6.7930915505999998</v>
      </c>
      <c r="BI41" s="312">
        <v>0</v>
      </c>
      <c r="BJ41" s="312">
        <v>0.15500340000000001</v>
      </c>
      <c r="BK41" s="312">
        <v>0</v>
      </c>
      <c r="BL41" s="312">
        <v>0</v>
      </c>
      <c r="BM41" s="312">
        <v>3.0401630000000002</v>
      </c>
      <c r="BN41" s="312">
        <v>1.1122510000000001</v>
      </c>
      <c r="BO41" s="312">
        <v>65.051950000000005</v>
      </c>
      <c r="BP41" s="312">
        <v>171.31319999999999</v>
      </c>
      <c r="BQ41" s="312">
        <v>263.17450000000002</v>
      </c>
      <c r="BR41" s="312">
        <v>214.76650000000001</v>
      </c>
      <c r="BS41" s="312">
        <v>93.24924</v>
      </c>
      <c r="BT41" s="312">
        <v>10.39682</v>
      </c>
      <c r="BU41" s="312">
        <v>0</v>
      </c>
      <c r="BV41" s="312">
        <v>0.15500340000000001</v>
      </c>
    </row>
    <row r="42" spans="1:74" ht="11.15" customHeight="1" x14ac:dyDescent="0.25">
      <c r="A42" s="9" t="s">
        <v>150</v>
      </c>
      <c r="B42" s="206" t="s">
        <v>437</v>
      </c>
      <c r="C42" s="249">
        <v>0</v>
      </c>
      <c r="D42" s="249">
        <v>7.6363571575999998E-3</v>
      </c>
      <c r="E42" s="249">
        <v>7.2715678113999997</v>
      </c>
      <c r="F42" s="249">
        <v>6.3230380706</v>
      </c>
      <c r="G42" s="249">
        <v>64.645563099</v>
      </c>
      <c r="H42" s="249">
        <v>209.89362198000001</v>
      </c>
      <c r="I42" s="249">
        <v>307.93111329999999</v>
      </c>
      <c r="J42" s="249">
        <v>260.73317116999999</v>
      </c>
      <c r="K42" s="249">
        <v>103.68214799</v>
      </c>
      <c r="L42" s="249">
        <v>11.670882390999999</v>
      </c>
      <c r="M42" s="249">
        <v>0.27036156216000001</v>
      </c>
      <c r="N42" s="249">
        <v>0</v>
      </c>
      <c r="O42" s="249">
        <v>0</v>
      </c>
      <c r="P42" s="249">
        <v>0.30389143184</v>
      </c>
      <c r="Q42" s="249">
        <v>6.4383458415000003</v>
      </c>
      <c r="R42" s="249">
        <v>7.1661697790999996</v>
      </c>
      <c r="S42" s="249">
        <v>58.963891271000001</v>
      </c>
      <c r="T42" s="249">
        <v>210.38916738</v>
      </c>
      <c r="U42" s="249">
        <v>310.79791750999999</v>
      </c>
      <c r="V42" s="249">
        <v>243.25174179000001</v>
      </c>
      <c r="W42" s="249">
        <v>104.55760531</v>
      </c>
      <c r="X42" s="249">
        <v>11.064585072</v>
      </c>
      <c r="Y42" s="249">
        <v>0.27036156216000001</v>
      </c>
      <c r="Z42" s="249">
        <v>0</v>
      </c>
      <c r="AA42" s="249">
        <v>0</v>
      </c>
      <c r="AB42" s="249">
        <v>0.30389143184</v>
      </c>
      <c r="AC42" s="249">
        <v>6.5333888652000001</v>
      </c>
      <c r="AD42" s="249">
        <v>7.1384378221000002</v>
      </c>
      <c r="AE42" s="249">
        <v>71.732069791000001</v>
      </c>
      <c r="AF42" s="249">
        <v>219.41493249000001</v>
      </c>
      <c r="AG42" s="249">
        <v>312.41979809999998</v>
      </c>
      <c r="AH42" s="249">
        <v>246.92127013999999</v>
      </c>
      <c r="AI42" s="249">
        <v>108.98207116</v>
      </c>
      <c r="AJ42" s="249">
        <v>11.017274023000001</v>
      </c>
      <c r="AK42" s="249">
        <v>0.27036156216000001</v>
      </c>
      <c r="AL42" s="249">
        <v>0</v>
      </c>
      <c r="AM42" s="249">
        <v>0</v>
      </c>
      <c r="AN42" s="249">
        <v>0.30389143184</v>
      </c>
      <c r="AO42" s="249">
        <v>6.2161816512000003</v>
      </c>
      <c r="AP42" s="249">
        <v>7.5877094532999996</v>
      </c>
      <c r="AQ42" s="249">
        <v>70.420797342</v>
      </c>
      <c r="AR42" s="249">
        <v>218.02336489000001</v>
      </c>
      <c r="AS42" s="249">
        <v>325.87660417000001</v>
      </c>
      <c r="AT42" s="249">
        <v>251.24602024999999</v>
      </c>
      <c r="AU42" s="249">
        <v>118.92269518000001</v>
      </c>
      <c r="AV42" s="249">
        <v>11.257438064</v>
      </c>
      <c r="AW42" s="249">
        <v>0.19802665338</v>
      </c>
      <c r="AX42" s="249">
        <v>0</v>
      </c>
      <c r="AY42" s="249">
        <v>0</v>
      </c>
      <c r="AZ42" s="249">
        <v>0.30389143184</v>
      </c>
      <c r="BA42" s="249">
        <v>6.5643888638999996</v>
      </c>
      <c r="BB42" s="249">
        <v>5.7076821713000001</v>
      </c>
      <c r="BC42" s="249">
        <v>68.493691522999995</v>
      </c>
      <c r="BD42" s="249">
        <v>219.87331886000001</v>
      </c>
      <c r="BE42" s="249">
        <v>326.75028771000001</v>
      </c>
      <c r="BF42" s="249">
        <v>242.40296604</v>
      </c>
      <c r="BG42" s="249">
        <v>116.61197641</v>
      </c>
      <c r="BH42" s="249">
        <v>10.057866812</v>
      </c>
      <c r="BI42" s="312">
        <v>0.2264785</v>
      </c>
      <c r="BJ42" s="312">
        <v>0</v>
      </c>
      <c r="BK42" s="312">
        <v>0</v>
      </c>
      <c r="BL42" s="312">
        <v>0.30389139999999998</v>
      </c>
      <c r="BM42" s="312">
        <v>7.1618040000000001</v>
      </c>
      <c r="BN42" s="312">
        <v>5.3995889999999997</v>
      </c>
      <c r="BO42" s="312">
        <v>68.155100000000004</v>
      </c>
      <c r="BP42" s="312">
        <v>225.0728</v>
      </c>
      <c r="BQ42" s="312">
        <v>313.03300000000002</v>
      </c>
      <c r="BR42" s="312">
        <v>242.5377</v>
      </c>
      <c r="BS42" s="312">
        <v>125.4528</v>
      </c>
      <c r="BT42" s="312">
        <v>11.27037</v>
      </c>
      <c r="BU42" s="312">
        <v>0.25490610000000002</v>
      </c>
      <c r="BV42" s="312">
        <v>0</v>
      </c>
    </row>
    <row r="43" spans="1:74" ht="11.15" customHeight="1" x14ac:dyDescent="0.25">
      <c r="A43" s="9" t="s">
        <v>151</v>
      </c>
      <c r="B43" s="206" t="s">
        <v>469</v>
      </c>
      <c r="C43" s="249">
        <v>29.607321820999999</v>
      </c>
      <c r="D43" s="249">
        <v>29.666613888000001</v>
      </c>
      <c r="E43" s="249">
        <v>57.214898793000003</v>
      </c>
      <c r="F43" s="249">
        <v>87.658761921999997</v>
      </c>
      <c r="G43" s="249">
        <v>206.04944362000001</v>
      </c>
      <c r="H43" s="249">
        <v>371.53132900000003</v>
      </c>
      <c r="I43" s="249">
        <v>447.76116353999998</v>
      </c>
      <c r="J43" s="249">
        <v>429.33533884000002</v>
      </c>
      <c r="K43" s="249">
        <v>289.21778426999998</v>
      </c>
      <c r="L43" s="249">
        <v>130.71965259000001</v>
      </c>
      <c r="M43" s="249">
        <v>51.681881830999998</v>
      </c>
      <c r="N43" s="249">
        <v>47.065762909</v>
      </c>
      <c r="O43" s="249">
        <v>29.874561639</v>
      </c>
      <c r="P43" s="249">
        <v>32.894184774999999</v>
      </c>
      <c r="Q43" s="249">
        <v>56.371267312999997</v>
      </c>
      <c r="R43" s="249">
        <v>94.014602767</v>
      </c>
      <c r="S43" s="249">
        <v>209.2362493</v>
      </c>
      <c r="T43" s="249">
        <v>371.30413635999997</v>
      </c>
      <c r="U43" s="249">
        <v>453.75964026999998</v>
      </c>
      <c r="V43" s="249">
        <v>419.55203753000001</v>
      </c>
      <c r="W43" s="249">
        <v>286.58423957000002</v>
      </c>
      <c r="X43" s="249">
        <v>127.57045711000001</v>
      </c>
      <c r="Y43" s="249">
        <v>53.541152775</v>
      </c>
      <c r="Z43" s="249">
        <v>45.608046039999998</v>
      </c>
      <c r="AA43" s="249">
        <v>28.907060607999998</v>
      </c>
      <c r="AB43" s="249">
        <v>36.484777016999999</v>
      </c>
      <c r="AC43" s="249">
        <v>54.819787910999999</v>
      </c>
      <c r="AD43" s="249">
        <v>94.934834589000005</v>
      </c>
      <c r="AE43" s="249">
        <v>217.9463121</v>
      </c>
      <c r="AF43" s="249">
        <v>370.79284911000002</v>
      </c>
      <c r="AG43" s="249">
        <v>456.27991579000002</v>
      </c>
      <c r="AH43" s="249">
        <v>425.11785308999998</v>
      </c>
      <c r="AI43" s="249">
        <v>297.93068871999998</v>
      </c>
      <c r="AJ43" s="249">
        <v>135.32460817</v>
      </c>
      <c r="AK43" s="249">
        <v>57.490151726000001</v>
      </c>
      <c r="AL43" s="249">
        <v>45.889180201000002</v>
      </c>
      <c r="AM43" s="249">
        <v>29.589421770000001</v>
      </c>
      <c r="AN43" s="249">
        <v>41.354824743000002</v>
      </c>
      <c r="AO43" s="249">
        <v>55.718092579</v>
      </c>
      <c r="AP43" s="249">
        <v>97.756230183</v>
      </c>
      <c r="AQ43" s="249">
        <v>226.97267335000001</v>
      </c>
      <c r="AR43" s="249">
        <v>370.65570758000001</v>
      </c>
      <c r="AS43" s="249">
        <v>465.99654665000003</v>
      </c>
      <c r="AT43" s="249">
        <v>425.94480482</v>
      </c>
      <c r="AU43" s="249">
        <v>308.81307909999998</v>
      </c>
      <c r="AV43" s="249">
        <v>142.06318218000001</v>
      </c>
      <c r="AW43" s="249">
        <v>57.203339198000002</v>
      </c>
      <c r="AX43" s="249">
        <v>47.464885887999998</v>
      </c>
      <c r="AY43" s="249">
        <v>33.292927585999998</v>
      </c>
      <c r="AZ43" s="249">
        <v>45.183640277999999</v>
      </c>
      <c r="BA43" s="249">
        <v>64.224025292999997</v>
      </c>
      <c r="BB43" s="249">
        <v>100.56025529</v>
      </c>
      <c r="BC43" s="249">
        <v>218.37176683000001</v>
      </c>
      <c r="BD43" s="249">
        <v>359.83017670999999</v>
      </c>
      <c r="BE43" s="249">
        <v>466.31877455</v>
      </c>
      <c r="BF43" s="249">
        <v>424.07359996000002</v>
      </c>
      <c r="BG43" s="249">
        <v>303.54445764000002</v>
      </c>
      <c r="BH43" s="249">
        <v>148.62314429</v>
      </c>
      <c r="BI43" s="312">
        <v>61.906039999999997</v>
      </c>
      <c r="BJ43" s="312">
        <v>49.232439999999997</v>
      </c>
      <c r="BK43" s="312">
        <v>34.364800000000002</v>
      </c>
      <c r="BL43" s="312">
        <v>46.469990000000003</v>
      </c>
      <c r="BM43" s="312">
        <v>65.684460000000001</v>
      </c>
      <c r="BN43" s="312">
        <v>96.945120000000003</v>
      </c>
      <c r="BO43" s="312">
        <v>216.10990000000001</v>
      </c>
      <c r="BP43" s="312">
        <v>354.33170000000001</v>
      </c>
      <c r="BQ43" s="312">
        <v>460.36840000000001</v>
      </c>
      <c r="BR43" s="312">
        <v>424.09070000000003</v>
      </c>
      <c r="BS43" s="312">
        <v>304.25259999999997</v>
      </c>
      <c r="BT43" s="312">
        <v>156.99379999999999</v>
      </c>
      <c r="BU43" s="312">
        <v>62.22542</v>
      </c>
      <c r="BV43" s="312">
        <v>48.544150000000002</v>
      </c>
    </row>
    <row r="44" spans="1:74" ht="11.15" customHeight="1" x14ac:dyDescent="0.25">
      <c r="A44" s="9" t="s">
        <v>152</v>
      </c>
      <c r="B44" s="206" t="s">
        <v>439</v>
      </c>
      <c r="C44" s="249">
        <v>4.1109523147000004</v>
      </c>
      <c r="D44" s="249">
        <v>2.3908134030000001</v>
      </c>
      <c r="E44" s="249">
        <v>26.324701782999998</v>
      </c>
      <c r="F44" s="249">
        <v>34.222788352000002</v>
      </c>
      <c r="G44" s="249">
        <v>156.58529813999999</v>
      </c>
      <c r="H44" s="249">
        <v>353.18619852</v>
      </c>
      <c r="I44" s="249">
        <v>411.99960148999998</v>
      </c>
      <c r="J44" s="249">
        <v>404.98613762999997</v>
      </c>
      <c r="K44" s="249">
        <v>238.72279997000001</v>
      </c>
      <c r="L44" s="249">
        <v>55.241665511999997</v>
      </c>
      <c r="M44" s="249">
        <v>5.0569527181999998</v>
      </c>
      <c r="N44" s="249">
        <v>5.1475706800000003</v>
      </c>
      <c r="O44" s="249">
        <v>5.5876476534000004</v>
      </c>
      <c r="P44" s="249">
        <v>4.0441892946999998</v>
      </c>
      <c r="Q44" s="249">
        <v>24.483179419999999</v>
      </c>
      <c r="R44" s="249">
        <v>40.377039441000001</v>
      </c>
      <c r="S44" s="249">
        <v>152.22506686</v>
      </c>
      <c r="T44" s="249">
        <v>346.15796879999999</v>
      </c>
      <c r="U44" s="249">
        <v>417.80143061000001</v>
      </c>
      <c r="V44" s="249">
        <v>383.64177235</v>
      </c>
      <c r="W44" s="249">
        <v>230.05625003</v>
      </c>
      <c r="X44" s="249">
        <v>52.914371080000002</v>
      </c>
      <c r="Y44" s="249">
        <v>5.3112401904000004</v>
      </c>
      <c r="Z44" s="249">
        <v>4.6908550311999999</v>
      </c>
      <c r="AA44" s="249">
        <v>5.4118153160000002</v>
      </c>
      <c r="AB44" s="249">
        <v>5.9122326194000001</v>
      </c>
      <c r="AC44" s="249">
        <v>24.544709830999999</v>
      </c>
      <c r="AD44" s="249">
        <v>38.588507151000002</v>
      </c>
      <c r="AE44" s="249">
        <v>166.89952983000001</v>
      </c>
      <c r="AF44" s="249">
        <v>349.05827309</v>
      </c>
      <c r="AG44" s="249">
        <v>420.81192049999999</v>
      </c>
      <c r="AH44" s="249">
        <v>387.84579574000003</v>
      </c>
      <c r="AI44" s="249">
        <v>240.36804813000001</v>
      </c>
      <c r="AJ44" s="249">
        <v>57.157606741000002</v>
      </c>
      <c r="AK44" s="249">
        <v>5.2505774224000001</v>
      </c>
      <c r="AL44" s="249">
        <v>4.6073996637999999</v>
      </c>
      <c r="AM44" s="249">
        <v>5.4796746010000001</v>
      </c>
      <c r="AN44" s="249">
        <v>7.0247932411000003</v>
      </c>
      <c r="AO44" s="249">
        <v>23.383505224</v>
      </c>
      <c r="AP44" s="249">
        <v>39.514658857999997</v>
      </c>
      <c r="AQ44" s="249">
        <v>173.95665104</v>
      </c>
      <c r="AR44" s="249">
        <v>343.54366900999997</v>
      </c>
      <c r="AS44" s="249">
        <v>431.82315038000002</v>
      </c>
      <c r="AT44" s="249">
        <v>394.71248200000002</v>
      </c>
      <c r="AU44" s="249">
        <v>255.72021547</v>
      </c>
      <c r="AV44" s="249">
        <v>61.896927587999997</v>
      </c>
      <c r="AW44" s="249">
        <v>5.0077400738</v>
      </c>
      <c r="AX44" s="249">
        <v>5.1153743544000001</v>
      </c>
      <c r="AY44" s="249">
        <v>6.6989644203000003</v>
      </c>
      <c r="AZ44" s="249">
        <v>7.4562666841</v>
      </c>
      <c r="BA44" s="249">
        <v>28.203259055</v>
      </c>
      <c r="BB44" s="249">
        <v>37.092146266999997</v>
      </c>
      <c r="BC44" s="249">
        <v>164.34391656</v>
      </c>
      <c r="BD44" s="249">
        <v>330.72802818000002</v>
      </c>
      <c r="BE44" s="249">
        <v>429.84145439000002</v>
      </c>
      <c r="BF44" s="249">
        <v>384.38478860999999</v>
      </c>
      <c r="BG44" s="249">
        <v>250.68525556</v>
      </c>
      <c r="BH44" s="249">
        <v>63.441608097</v>
      </c>
      <c r="BI44" s="312">
        <v>5.7118380000000002</v>
      </c>
      <c r="BJ44" s="312">
        <v>5.2278010000000004</v>
      </c>
      <c r="BK44" s="312">
        <v>7.1047859999999998</v>
      </c>
      <c r="BL44" s="312">
        <v>7.2383689999999996</v>
      </c>
      <c r="BM44" s="312">
        <v>29.34929</v>
      </c>
      <c r="BN44" s="312">
        <v>33.40822</v>
      </c>
      <c r="BO44" s="312">
        <v>162.40289999999999</v>
      </c>
      <c r="BP44" s="312">
        <v>322.58600000000001</v>
      </c>
      <c r="BQ44" s="312">
        <v>420.9393</v>
      </c>
      <c r="BR44" s="312">
        <v>381.88319999999999</v>
      </c>
      <c r="BS44" s="312">
        <v>254.8203</v>
      </c>
      <c r="BT44" s="312">
        <v>71.33381</v>
      </c>
      <c r="BU44" s="312">
        <v>5.9193499999999997</v>
      </c>
      <c r="BV44" s="312">
        <v>5.2789469999999996</v>
      </c>
    </row>
    <row r="45" spans="1:74" ht="11.15" customHeight="1" x14ac:dyDescent="0.25">
      <c r="A45" s="9" t="s">
        <v>153</v>
      </c>
      <c r="B45" s="206" t="s">
        <v>440</v>
      </c>
      <c r="C45" s="249">
        <v>11.177135230999999</v>
      </c>
      <c r="D45" s="249">
        <v>16.251789882000001</v>
      </c>
      <c r="E45" s="249">
        <v>62.101653421999998</v>
      </c>
      <c r="F45" s="249">
        <v>113.61441031</v>
      </c>
      <c r="G45" s="249">
        <v>270.85999645999999</v>
      </c>
      <c r="H45" s="249">
        <v>491.80855205</v>
      </c>
      <c r="I45" s="249">
        <v>563.85856232000003</v>
      </c>
      <c r="J45" s="249">
        <v>579.67003509000006</v>
      </c>
      <c r="K45" s="249">
        <v>383.76570289</v>
      </c>
      <c r="L45" s="249">
        <v>154.26959502</v>
      </c>
      <c r="M45" s="249">
        <v>38.427993571000002</v>
      </c>
      <c r="N45" s="249">
        <v>11.851085335</v>
      </c>
      <c r="O45" s="249">
        <v>14.041375132000001</v>
      </c>
      <c r="P45" s="249">
        <v>22.071579469</v>
      </c>
      <c r="Q45" s="249">
        <v>63.642188085999997</v>
      </c>
      <c r="R45" s="249">
        <v>122.29957477000001</v>
      </c>
      <c r="S45" s="249">
        <v>269.42706883</v>
      </c>
      <c r="T45" s="249">
        <v>494.84694013000001</v>
      </c>
      <c r="U45" s="249">
        <v>576.24843899999996</v>
      </c>
      <c r="V45" s="249">
        <v>573.62285935</v>
      </c>
      <c r="W45" s="249">
        <v>381.76613803999999</v>
      </c>
      <c r="X45" s="249">
        <v>152.00905336</v>
      </c>
      <c r="Y45" s="249">
        <v>40.954237884999998</v>
      </c>
      <c r="Z45" s="249">
        <v>10.848786934</v>
      </c>
      <c r="AA45" s="249">
        <v>13.506319655</v>
      </c>
      <c r="AB45" s="249">
        <v>22.79016644</v>
      </c>
      <c r="AC45" s="249">
        <v>67.133380153000004</v>
      </c>
      <c r="AD45" s="249">
        <v>118.12870721</v>
      </c>
      <c r="AE45" s="249">
        <v>279.91427042999999</v>
      </c>
      <c r="AF45" s="249">
        <v>498.96208739999997</v>
      </c>
      <c r="AG45" s="249">
        <v>582.23497032</v>
      </c>
      <c r="AH45" s="249">
        <v>578.81612722</v>
      </c>
      <c r="AI45" s="249">
        <v>391.05113847000001</v>
      </c>
      <c r="AJ45" s="249">
        <v>155.29187715</v>
      </c>
      <c r="AK45" s="249">
        <v>38.734791727000001</v>
      </c>
      <c r="AL45" s="249">
        <v>10.899572094</v>
      </c>
      <c r="AM45" s="249">
        <v>13.161827914</v>
      </c>
      <c r="AN45" s="249">
        <v>21.889602190000002</v>
      </c>
      <c r="AO45" s="249">
        <v>64.825201632000002</v>
      </c>
      <c r="AP45" s="249">
        <v>118.15744201</v>
      </c>
      <c r="AQ45" s="249">
        <v>281.52088786000002</v>
      </c>
      <c r="AR45" s="249">
        <v>492.21756963000001</v>
      </c>
      <c r="AS45" s="249">
        <v>578.69250913999997</v>
      </c>
      <c r="AT45" s="249">
        <v>585.60093318999998</v>
      </c>
      <c r="AU45" s="249">
        <v>411.45130022000001</v>
      </c>
      <c r="AV45" s="249">
        <v>157.98010624</v>
      </c>
      <c r="AW45" s="249">
        <v>36.965941745000002</v>
      </c>
      <c r="AX45" s="249">
        <v>12.087423984999999</v>
      </c>
      <c r="AY45" s="249">
        <v>15.523360585000001</v>
      </c>
      <c r="AZ45" s="249">
        <v>23.106730032000002</v>
      </c>
      <c r="BA45" s="249">
        <v>75.527318407999999</v>
      </c>
      <c r="BB45" s="249">
        <v>118.34113381</v>
      </c>
      <c r="BC45" s="249">
        <v>277.62209632999998</v>
      </c>
      <c r="BD45" s="249">
        <v>484.51803993999999</v>
      </c>
      <c r="BE45" s="249">
        <v>583.74100051000005</v>
      </c>
      <c r="BF45" s="249">
        <v>579.93963509000002</v>
      </c>
      <c r="BG45" s="249">
        <v>403.78974382000001</v>
      </c>
      <c r="BH45" s="249">
        <v>157.32857480999999</v>
      </c>
      <c r="BI45" s="312">
        <v>40.488399999999999</v>
      </c>
      <c r="BJ45" s="312">
        <v>12.17536</v>
      </c>
      <c r="BK45" s="312">
        <v>16.25029</v>
      </c>
      <c r="BL45" s="312">
        <v>22.538270000000001</v>
      </c>
      <c r="BM45" s="312">
        <v>74.325969999999998</v>
      </c>
      <c r="BN45" s="312">
        <v>108.31659999999999</v>
      </c>
      <c r="BO45" s="312">
        <v>272.82139999999998</v>
      </c>
      <c r="BP45" s="312">
        <v>472.0342</v>
      </c>
      <c r="BQ45" s="312">
        <v>567.05190000000005</v>
      </c>
      <c r="BR45" s="312">
        <v>563.62750000000005</v>
      </c>
      <c r="BS45" s="312">
        <v>405.69049999999999</v>
      </c>
      <c r="BT45" s="312">
        <v>166.77699999999999</v>
      </c>
      <c r="BU45" s="312">
        <v>41.197929999999999</v>
      </c>
      <c r="BV45" s="312">
        <v>12.624079999999999</v>
      </c>
    </row>
    <row r="46" spans="1:74" ht="11.15" customHeight="1" x14ac:dyDescent="0.25">
      <c r="A46" s="9" t="s">
        <v>154</v>
      </c>
      <c r="B46" s="206" t="s">
        <v>441</v>
      </c>
      <c r="C46" s="249">
        <v>0.91022446698000004</v>
      </c>
      <c r="D46" s="249">
        <v>3.9563783299000002</v>
      </c>
      <c r="E46" s="249">
        <v>18.121710148999998</v>
      </c>
      <c r="F46" s="249">
        <v>41.175646018000002</v>
      </c>
      <c r="G46" s="249">
        <v>107.28344994</v>
      </c>
      <c r="H46" s="249">
        <v>274.35286933999998</v>
      </c>
      <c r="I46" s="249">
        <v>385.00511062999999</v>
      </c>
      <c r="J46" s="249">
        <v>338.14292547999997</v>
      </c>
      <c r="K46" s="249">
        <v>204.87054161</v>
      </c>
      <c r="L46" s="249">
        <v>69.991278141999999</v>
      </c>
      <c r="M46" s="249">
        <v>10.453671135</v>
      </c>
      <c r="N46" s="249">
        <v>0</v>
      </c>
      <c r="O46" s="249">
        <v>0.91022446698000004</v>
      </c>
      <c r="P46" s="249">
        <v>4.1649178062000001</v>
      </c>
      <c r="Q46" s="249">
        <v>18.907602497999999</v>
      </c>
      <c r="R46" s="249">
        <v>41.733195322</v>
      </c>
      <c r="S46" s="249">
        <v>104.66120831000001</v>
      </c>
      <c r="T46" s="249">
        <v>277.90610177999997</v>
      </c>
      <c r="U46" s="249">
        <v>383.37731317999999</v>
      </c>
      <c r="V46" s="249">
        <v>333.65196465000002</v>
      </c>
      <c r="W46" s="249">
        <v>202.47964777000001</v>
      </c>
      <c r="X46" s="249">
        <v>72.312277656000006</v>
      </c>
      <c r="Y46" s="249">
        <v>11.261249936</v>
      </c>
      <c r="Z46" s="249">
        <v>0.11454523375</v>
      </c>
      <c r="AA46" s="249">
        <v>1.3278743791000001</v>
      </c>
      <c r="AB46" s="249">
        <v>4.2478021607000001</v>
      </c>
      <c r="AC46" s="249">
        <v>18.991456207999999</v>
      </c>
      <c r="AD46" s="249">
        <v>44.776337269999999</v>
      </c>
      <c r="AE46" s="249">
        <v>109.98170422</v>
      </c>
      <c r="AF46" s="249">
        <v>280.95744703000003</v>
      </c>
      <c r="AG46" s="249">
        <v>386.84536394000003</v>
      </c>
      <c r="AH46" s="249">
        <v>335.07348507</v>
      </c>
      <c r="AI46" s="249">
        <v>206.43561919999999</v>
      </c>
      <c r="AJ46" s="249">
        <v>69.664718593999993</v>
      </c>
      <c r="AK46" s="249">
        <v>10.371729301</v>
      </c>
      <c r="AL46" s="249">
        <v>0.11454523375</v>
      </c>
      <c r="AM46" s="249">
        <v>1.1578918005000001</v>
      </c>
      <c r="AN46" s="249">
        <v>3.9863661991999999</v>
      </c>
      <c r="AO46" s="249">
        <v>18.523686728000001</v>
      </c>
      <c r="AP46" s="249">
        <v>46.542946864000001</v>
      </c>
      <c r="AQ46" s="249">
        <v>98.992477046000005</v>
      </c>
      <c r="AR46" s="249">
        <v>284.04624009999998</v>
      </c>
      <c r="AS46" s="249">
        <v>387.24530555000001</v>
      </c>
      <c r="AT46" s="249">
        <v>341.44056274000002</v>
      </c>
      <c r="AU46" s="249">
        <v>205.50339568999999</v>
      </c>
      <c r="AV46" s="249">
        <v>70.180170883000002</v>
      </c>
      <c r="AW46" s="249">
        <v>10.118634155000001</v>
      </c>
      <c r="AX46" s="249">
        <v>0.11454523375</v>
      </c>
      <c r="AY46" s="249">
        <v>1.0419904555999999</v>
      </c>
      <c r="AZ46" s="249">
        <v>4.0134455795999999</v>
      </c>
      <c r="BA46" s="249">
        <v>18.730271543000001</v>
      </c>
      <c r="BB46" s="249">
        <v>48.303091643999998</v>
      </c>
      <c r="BC46" s="249">
        <v>107.69122498</v>
      </c>
      <c r="BD46" s="249">
        <v>285.38108985000002</v>
      </c>
      <c r="BE46" s="249">
        <v>390.17002772000001</v>
      </c>
      <c r="BF46" s="249">
        <v>352.78605184999998</v>
      </c>
      <c r="BG46" s="249">
        <v>205.59026571000001</v>
      </c>
      <c r="BH46" s="249">
        <v>73.705349704</v>
      </c>
      <c r="BI46" s="312">
        <v>11.22499</v>
      </c>
      <c r="BJ46" s="312">
        <v>0.1145452</v>
      </c>
      <c r="BK46" s="312">
        <v>1.0463340000000001</v>
      </c>
      <c r="BL46" s="312">
        <v>4.329332</v>
      </c>
      <c r="BM46" s="312">
        <v>17.823609999999999</v>
      </c>
      <c r="BN46" s="312">
        <v>49.626869999999997</v>
      </c>
      <c r="BO46" s="312">
        <v>112.718</v>
      </c>
      <c r="BP46" s="312">
        <v>296.20859999999999</v>
      </c>
      <c r="BQ46" s="312">
        <v>393.62360000000001</v>
      </c>
      <c r="BR46" s="312">
        <v>345.65820000000002</v>
      </c>
      <c r="BS46" s="312">
        <v>205.58709999999999</v>
      </c>
      <c r="BT46" s="312">
        <v>70.061099999999996</v>
      </c>
      <c r="BU46" s="312">
        <v>11.647209999999999</v>
      </c>
      <c r="BV46" s="312">
        <v>0.1433044</v>
      </c>
    </row>
    <row r="47" spans="1:74" ht="11.15" customHeight="1" x14ac:dyDescent="0.25">
      <c r="A47" s="9" t="s">
        <v>155</v>
      </c>
      <c r="B47" s="206" t="s">
        <v>442</v>
      </c>
      <c r="C47" s="249">
        <v>8.9570050799000001</v>
      </c>
      <c r="D47" s="249">
        <v>8.4319640880000009</v>
      </c>
      <c r="E47" s="249">
        <v>12.961717355999999</v>
      </c>
      <c r="F47" s="249">
        <v>19.465863327000001</v>
      </c>
      <c r="G47" s="249">
        <v>44.801760782000002</v>
      </c>
      <c r="H47" s="249">
        <v>116.32139814</v>
      </c>
      <c r="I47" s="249">
        <v>224.32855649000001</v>
      </c>
      <c r="J47" s="249">
        <v>227.05959704</v>
      </c>
      <c r="K47" s="249">
        <v>156.14024972000001</v>
      </c>
      <c r="L47" s="249">
        <v>51.027174328999997</v>
      </c>
      <c r="M47" s="249">
        <v>14.407740797000001</v>
      </c>
      <c r="N47" s="249">
        <v>8.5360145070000009</v>
      </c>
      <c r="O47" s="249">
        <v>8.8606414946999994</v>
      </c>
      <c r="P47" s="249">
        <v>8.4846008953999998</v>
      </c>
      <c r="Q47" s="249">
        <v>13.123273409999999</v>
      </c>
      <c r="R47" s="249">
        <v>20.098010633000001</v>
      </c>
      <c r="S47" s="249">
        <v>44.606119780999997</v>
      </c>
      <c r="T47" s="249">
        <v>120.60930388</v>
      </c>
      <c r="U47" s="249">
        <v>228.93005875</v>
      </c>
      <c r="V47" s="249">
        <v>231.53090953</v>
      </c>
      <c r="W47" s="249">
        <v>160.66642747</v>
      </c>
      <c r="X47" s="249">
        <v>54.577284464999998</v>
      </c>
      <c r="Y47" s="249">
        <v>15.021968386999999</v>
      </c>
      <c r="Z47" s="249">
        <v>8.6591529099999995</v>
      </c>
      <c r="AA47" s="249">
        <v>9.7214140986000004</v>
      </c>
      <c r="AB47" s="249">
        <v>8.5510235731000002</v>
      </c>
      <c r="AC47" s="249">
        <v>12.787634143</v>
      </c>
      <c r="AD47" s="249">
        <v>20.804988015999999</v>
      </c>
      <c r="AE47" s="249">
        <v>45.141724037000003</v>
      </c>
      <c r="AF47" s="249">
        <v>119.33123870999999</v>
      </c>
      <c r="AG47" s="249">
        <v>238.43895866</v>
      </c>
      <c r="AH47" s="249">
        <v>233.43649970999999</v>
      </c>
      <c r="AI47" s="249">
        <v>158.99776251</v>
      </c>
      <c r="AJ47" s="249">
        <v>53.146864610000002</v>
      </c>
      <c r="AK47" s="249">
        <v>14.777405291999999</v>
      </c>
      <c r="AL47" s="249">
        <v>8.7907317565999996</v>
      </c>
      <c r="AM47" s="249">
        <v>9.5796498894000006</v>
      </c>
      <c r="AN47" s="249">
        <v>8.5266481549000002</v>
      </c>
      <c r="AO47" s="249">
        <v>12.89274331</v>
      </c>
      <c r="AP47" s="249">
        <v>22.100011044999999</v>
      </c>
      <c r="AQ47" s="249">
        <v>39.948129971999997</v>
      </c>
      <c r="AR47" s="249">
        <v>123.26232714</v>
      </c>
      <c r="AS47" s="249">
        <v>233.86952901999999</v>
      </c>
      <c r="AT47" s="249">
        <v>236.94117328999999</v>
      </c>
      <c r="AU47" s="249">
        <v>153.24824518</v>
      </c>
      <c r="AV47" s="249">
        <v>54.405424379000003</v>
      </c>
      <c r="AW47" s="249">
        <v>14.980170828</v>
      </c>
      <c r="AX47" s="249">
        <v>9.0774946291000003</v>
      </c>
      <c r="AY47" s="249">
        <v>9.6922377435999998</v>
      </c>
      <c r="AZ47" s="249">
        <v>8.6967496254000007</v>
      </c>
      <c r="BA47" s="249">
        <v>12.917482556</v>
      </c>
      <c r="BB47" s="249">
        <v>23.068443182999999</v>
      </c>
      <c r="BC47" s="249">
        <v>44.304037452999999</v>
      </c>
      <c r="BD47" s="249">
        <v>125.62902711</v>
      </c>
      <c r="BE47" s="249">
        <v>236.72697457000001</v>
      </c>
      <c r="BF47" s="249">
        <v>249.29034783</v>
      </c>
      <c r="BG47" s="249">
        <v>161.19267456</v>
      </c>
      <c r="BH47" s="249">
        <v>60.845523905999997</v>
      </c>
      <c r="BI47" s="312">
        <v>15.55002</v>
      </c>
      <c r="BJ47" s="312">
        <v>9.2755620000000008</v>
      </c>
      <c r="BK47" s="312">
        <v>9.9428330000000003</v>
      </c>
      <c r="BL47" s="312">
        <v>8.6624529999999993</v>
      </c>
      <c r="BM47" s="312">
        <v>12.65659</v>
      </c>
      <c r="BN47" s="312">
        <v>23.79017</v>
      </c>
      <c r="BO47" s="312">
        <v>47.320830000000001</v>
      </c>
      <c r="BP47" s="312">
        <v>136.6514</v>
      </c>
      <c r="BQ47" s="312">
        <v>248.24789999999999</v>
      </c>
      <c r="BR47" s="312">
        <v>254.066</v>
      </c>
      <c r="BS47" s="312">
        <v>161.4222</v>
      </c>
      <c r="BT47" s="312">
        <v>59.126519999999999</v>
      </c>
      <c r="BU47" s="312">
        <v>15.70866</v>
      </c>
      <c r="BV47" s="312">
        <v>9.1984169999999992</v>
      </c>
    </row>
    <row r="48" spans="1:74" ht="11.15" customHeight="1" x14ac:dyDescent="0.25">
      <c r="A48" s="9" t="s">
        <v>156</v>
      </c>
      <c r="B48" s="207" t="s">
        <v>470</v>
      </c>
      <c r="C48" s="247">
        <v>8.8302070578999992</v>
      </c>
      <c r="D48" s="247">
        <v>9.4793171499</v>
      </c>
      <c r="E48" s="247">
        <v>24.401406947000002</v>
      </c>
      <c r="F48" s="247">
        <v>39.313908581</v>
      </c>
      <c r="G48" s="247">
        <v>115.41302291</v>
      </c>
      <c r="H48" s="247">
        <v>250.03200034</v>
      </c>
      <c r="I48" s="247">
        <v>346.09277674999998</v>
      </c>
      <c r="J48" s="247">
        <v>323.04767951999997</v>
      </c>
      <c r="K48" s="247">
        <v>186.97245921999999</v>
      </c>
      <c r="L48" s="247">
        <v>63.130541839000003</v>
      </c>
      <c r="M48" s="247">
        <v>18.049795629999998</v>
      </c>
      <c r="N48" s="247">
        <v>12.316997259000001</v>
      </c>
      <c r="O48" s="247">
        <v>9.3328118056000005</v>
      </c>
      <c r="P48" s="247">
        <v>10.984666298</v>
      </c>
      <c r="Q48" s="247">
        <v>24.408130406000001</v>
      </c>
      <c r="R48" s="247">
        <v>42.395032237999999</v>
      </c>
      <c r="S48" s="247">
        <v>114.12184495</v>
      </c>
      <c r="T48" s="247">
        <v>250.90762265999999</v>
      </c>
      <c r="U48" s="247">
        <v>351.60476514999999</v>
      </c>
      <c r="V48" s="247">
        <v>315.97977828</v>
      </c>
      <c r="W48" s="247">
        <v>186.65371976</v>
      </c>
      <c r="X48" s="247">
        <v>62.766920659999997</v>
      </c>
      <c r="Y48" s="247">
        <v>18.960847637000001</v>
      </c>
      <c r="Z48" s="247">
        <v>11.94620332</v>
      </c>
      <c r="AA48" s="247">
        <v>9.2595207199999994</v>
      </c>
      <c r="AB48" s="247">
        <v>11.950670123</v>
      </c>
      <c r="AC48" s="247">
        <v>24.551162604000002</v>
      </c>
      <c r="AD48" s="247">
        <v>42.409558771999997</v>
      </c>
      <c r="AE48" s="247">
        <v>122.14778922000001</v>
      </c>
      <c r="AF48" s="247">
        <v>251.62899161000001</v>
      </c>
      <c r="AG48" s="247">
        <v>356.01580310000003</v>
      </c>
      <c r="AH48" s="247">
        <v>322.87499946999998</v>
      </c>
      <c r="AI48" s="247">
        <v>192.59414867999999</v>
      </c>
      <c r="AJ48" s="247">
        <v>64.729047205000001</v>
      </c>
      <c r="AK48" s="247">
        <v>19.405155929999999</v>
      </c>
      <c r="AL48" s="247">
        <v>12.050147329</v>
      </c>
      <c r="AM48" s="247">
        <v>9.3434969693000003</v>
      </c>
      <c r="AN48" s="247">
        <v>12.879715705000001</v>
      </c>
      <c r="AO48" s="247">
        <v>24.386037819999999</v>
      </c>
      <c r="AP48" s="247">
        <v>43.511100097000003</v>
      </c>
      <c r="AQ48" s="247">
        <v>123.17608190999999</v>
      </c>
      <c r="AR48" s="247">
        <v>252.04361754000001</v>
      </c>
      <c r="AS48" s="247">
        <v>364.61954308000003</v>
      </c>
      <c r="AT48" s="247">
        <v>326.05716647999998</v>
      </c>
      <c r="AU48" s="247">
        <v>199.88921779</v>
      </c>
      <c r="AV48" s="247">
        <v>67.276632495000001</v>
      </c>
      <c r="AW48" s="247">
        <v>19.180538352999999</v>
      </c>
      <c r="AX48" s="247">
        <v>12.607345612</v>
      </c>
      <c r="AY48" s="247">
        <v>10.46247172</v>
      </c>
      <c r="AZ48" s="247">
        <v>13.853502094</v>
      </c>
      <c r="BA48" s="247">
        <v>27.770503947000002</v>
      </c>
      <c r="BB48" s="247">
        <v>44.091994804000002</v>
      </c>
      <c r="BC48" s="247">
        <v>120.8120565</v>
      </c>
      <c r="BD48" s="247">
        <v>248.36697937</v>
      </c>
      <c r="BE48" s="247">
        <v>366.80537283000001</v>
      </c>
      <c r="BF48" s="247">
        <v>326.41727400000002</v>
      </c>
      <c r="BG48" s="247">
        <v>198.33391956</v>
      </c>
      <c r="BH48" s="247">
        <v>69.903696925999995</v>
      </c>
      <c r="BI48" s="313">
        <v>20.820689999999999</v>
      </c>
      <c r="BJ48" s="313">
        <v>13.01614</v>
      </c>
      <c r="BK48" s="313">
        <v>10.84675</v>
      </c>
      <c r="BL48" s="313">
        <v>14.07305</v>
      </c>
      <c r="BM48" s="313">
        <v>28.016590000000001</v>
      </c>
      <c r="BN48" s="313">
        <v>42.275939999999999</v>
      </c>
      <c r="BO48" s="313">
        <v>120.2229</v>
      </c>
      <c r="BP48" s="313">
        <v>249.8614</v>
      </c>
      <c r="BQ48" s="313">
        <v>361.07580000000002</v>
      </c>
      <c r="BR48" s="313">
        <v>327.21089999999998</v>
      </c>
      <c r="BS48" s="313">
        <v>200.84630000000001</v>
      </c>
      <c r="BT48" s="313">
        <v>73.533990000000003</v>
      </c>
      <c r="BU48" s="313">
        <v>21.102720000000001</v>
      </c>
      <c r="BV48" s="313">
        <v>12.95791</v>
      </c>
    </row>
    <row r="49" spans="1:74" s="192" customFormat="1" ht="12" customHeight="1" x14ac:dyDescent="0.25">
      <c r="A49" s="148"/>
      <c r="B49" s="779" t="s">
        <v>815</v>
      </c>
      <c r="C49" s="763"/>
      <c r="D49" s="763"/>
      <c r="E49" s="763"/>
      <c r="F49" s="763"/>
      <c r="G49" s="763"/>
      <c r="H49" s="763"/>
      <c r="I49" s="763"/>
      <c r="J49" s="763"/>
      <c r="K49" s="763"/>
      <c r="L49" s="763"/>
      <c r="M49" s="763"/>
      <c r="N49" s="763"/>
      <c r="O49" s="763"/>
      <c r="P49" s="763"/>
      <c r="Q49" s="763"/>
      <c r="AY49" s="454"/>
      <c r="AZ49" s="454"/>
      <c r="BA49" s="454"/>
      <c r="BB49" s="454"/>
      <c r="BC49" s="685"/>
      <c r="BD49" s="685"/>
      <c r="BE49" s="685"/>
      <c r="BF49" s="685"/>
      <c r="BG49" s="454"/>
      <c r="BH49" s="454"/>
      <c r="BI49" s="454"/>
      <c r="BJ49" s="454"/>
    </row>
    <row r="50" spans="1:74" s="429" customFormat="1" ht="12" customHeight="1" x14ac:dyDescent="0.25">
      <c r="A50" s="426"/>
      <c r="B50" s="783" t="str">
        <f>"Notes: "&amp;"EIA completed modeling and analysis for this report on " &amp;Dates!D2&amp;"."</f>
        <v>Notes: EIA completed modeling and analysis for this report on Thursday November 4, 2021.</v>
      </c>
      <c r="C50" s="783"/>
      <c r="D50" s="783"/>
      <c r="E50" s="783"/>
      <c r="F50" s="783"/>
      <c r="G50" s="783"/>
      <c r="H50" s="783"/>
      <c r="I50" s="783"/>
      <c r="J50" s="783"/>
      <c r="K50" s="783"/>
      <c r="L50" s="783"/>
      <c r="M50" s="783"/>
      <c r="N50" s="783"/>
      <c r="O50" s="783"/>
      <c r="P50" s="783"/>
      <c r="Q50" s="783"/>
      <c r="AY50" s="455"/>
      <c r="AZ50" s="455"/>
      <c r="BA50" s="455"/>
      <c r="BB50" s="455"/>
      <c r="BC50" s="644"/>
      <c r="BD50" s="644"/>
      <c r="BE50" s="644"/>
      <c r="BF50" s="644"/>
      <c r="BG50" s="455"/>
      <c r="BH50" s="455"/>
      <c r="BI50" s="455"/>
      <c r="BJ50" s="455"/>
    </row>
    <row r="51" spans="1:74" s="429" customFormat="1" ht="12" customHeight="1" x14ac:dyDescent="0.25">
      <c r="A51" s="426"/>
      <c r="B51" s="756" t="s">
        <v>353</v>
      </c>
      <c r="C51" s="755"/>
      <c r="D51" s="755"/>
      <c r="E51" s="755"/>
      <c r="F51" s="755"/>
      <c r="G51" s="755"/>
      <c r="H51" s="755"/>
      <c r="I51" s="755"/>
      <c r="J51" s="755"/>
      <c r="K51" s="755"/>
      <c r="L51" s="755"/>
      <c r="M51" s="755"/>
      <c r="N51" s="755"/>
      <c r="O51" s="755"/>
      <c r="P51" s="755"/>
      <c r="Q51" s="755"/>
      <c r="AY51" s="455"/>
      <c r="AZ51" s="455"/>
      <c r="BA51" s="455"/>
      <c r="BB51" s="455"/>
      <c r="BC51" s="644"/>
      <c r="BD51" s="644"/>
      <c r="BE51" s="644"/>
      <c r="BF51" s="644"/>
      <c r="BG51" s="455"/>
      <c r="BH51" s="455"/>
      <c r="BI51" s="455"/>
      <c r="BJ51" s="455"/>
    </row>
    <row r="52" spans="1:74" s="429" customFormat="1" ht="12" customHeight="1" x14ac:dyDescent="0.25">
      <c r="A52" s="430"/>
      <c r="B52" s="783" t="s">
        <v>1369</v>
      </c>
      <c r="C52" s="748"/>
      <c r="D52" s="748"/>
      <c r="E52" s="748"/>
      <c r="F52" s="748"/>
      <c r="G52" s="748"/>
      <c r="H52" s="748"/>
      <c r="I52" s="748"/>
      <c r="J52" s="748"/>
      <c r="K52" s="748"/>
      <c r="L52" s="748"/>
      <c r="M52" s="748"/>
      <c r="N52" s="748"/>
      <c r="O52" s="748"/>
      <c r="P52" s="748"/>
      <c r="Q52" s="742"/>
      <c r="AY52" s="455"/>
      <c r="AZ52" s="455"/>
      <c r="BA52" s="455"/>
      <c r="BB52" s="455"/>
      <c r="BC52" s="455"/>
      <c r="BD52" s="644"/>
      <c r="BE52" s="644"/>
      <c r="BF52" s="644"/>
      <c r="BG52" s="455"/>
      <c r="BH52" s="455"/>
      <c r="BI52" s="455"/>
      <c r="BJ52" s="455"/>
    </row>
    <row r="53" spans="1:74" s="429" customFormat="1" ht="12" customHeight="1" x14ac:dyDescent="0.25">
      <c r="A53" s="430"/>
      <c r="B53" s="783" t="s">
        <v>161</v>
      </c>
      <c r="C53" s="748"/>
      <c r="D53" s="748"/>
      <c r="E53" s="748"/>
      <c r="F53" s="748"/>
      <c r="G53" s="748"/>
      <c r="H53" s="748"/>
      <c r="I53" s="748"/>
      <c r="J53" s="748"/>
      <c r="K53" s="748"/>
      <c r="L53" s="748"/>
      <c r="M53" s="748"/>
      <c r="N53" s="748"/>
      <c r="O53" s="748"/>
      <c r="P53" s="748"/>
      <c r="Q53" s="742"/>
      <c r="AY53" s="455"/>
      <c r="AZ53" s="455"/>
      <c r="BA53" s="455"/>
      <c r="BB53" s="455"/>
      <c r="BC53" s="455"/>
      <c r="BD53" s="644"/>
      <c r="BE53" s="644"/>
      <c r="BF53" s="644"/>
      <c r="BG53" s="455"/>
      <c r="BH53" s="455"/>
      <c r="BI53" s="455"/>
      <c r="BJ53" s="455"/>
    </row>
    <row r="54" spans="1:74" s="429" customFormat="1" ht="12" customHeight="1" x14ac:dyDescent="0.25">
      <c r="A54" s="430"/>
      <c r="B54" s="783" t="s">
        <v>353</v>
      </c>
      <c r="C54" s="748"/>
      <c r="D54" s="748"/>
      <c r="E54" s="748"/>
      <c r="F54" s="748"/>
      <c r="G54" s="748"/>
      <c r="H54" s="748"/>
      <c r="I54" s="748"/>
      <c r="J54" s="748"/>
      <c r="K54" s="748"/>
      <c r="L54" s="748"/>
      <c r="M54" s="748"/>
      <c r="N54" s="748"/>
      <c r="O54" s="748"/>
      <c r="P54" s="748"/>
      <c r="Q54" s="742"/>
      <c r="AY54" s="455"/>
      <c r="AZ54" s="455"/>
      <c r="BA54" s="455"/>
      <c r="BB54" s="455"/>
      <c r="BC54" s="455"/>
      <c r="BD54" s="644"/>
      <c r="BE54" s="644"/>
      <c r="BF54" s="644"/>
      <c r="BG54" s="455"/>
      <c r="BH54" s="455"/>
      <c r="BI54" s="455"/>
      <c r="BJ54" s="455"/>
    </row>
    <row r="55" spans="1:74" s="431" customFormat="1" ht="12" customHeight="1" x14ac:dyDescent="0.25">
      <c r="A55" s="430"/>
      <c r="B55" s="783" t="s">
        <v>162</v>
      </c>
      <c r="C55" s="748"/>
      <c r="D55" s="748"/>
      <c r="E55" s="748"/>
      <c r="F55" s="748"/>
      <c r="G55" s="748"/>
      <c r="H55" s="748"/>
      <c r="I55" s="748"/>
      <c r="J55" s="748"/>
      <c r="K55" s="748"/>
      <c r="L55" s="748"/>
      <c r="M55" s="748"/>
      <c r="N55" s="748"/>
      <c r="O55" s="748"/>
      <c r="P55" s="748"/>
      <c r="Q55" s="742"/>
      <c r="AY55" s="456"/>
      <c r="AZ55" s="456"/>
      <c r="BA55" s="456"/>
      <c r="BB55" s="456"/>
      <c r="BC55" s="456"/>
      <c r="BD55" s="645"/>
      <c r="BE55" s="645"/>
      <c r="BF55" s="645"/>
      <c r="BG55" s="456"/>
      <c r="BH55" s="456"/>
      <c r="BI55" s="456"/>
      <c r="BJ55" s="456"/>
    </row>
    <row r="56" spans="1:74" s="431" customFormat="1" ht="12" customHeight="1" x14ac:dyDescent="0.25">
      <c r="A56" s="430"/>
      <c r="B56" s="749" t="s">
        <v>163</v>
      </c>
      <c r="C56" s="748"/>
      <c r="D56" s="748"/>
      <c r="E56" s="748"/>
      <c r="F56" s="748"/>
      <c r="G56" s="748"/>
      <c r="H56" s="748"/>
      <c r="I56" s="748"/>
      <c r="J56" s="748"/>
      <c r="K56" s="748"/>
      <c r="L56" s="748"/>
      <c r="M56" s="748"/>
      <c r="N56" s="748"/>
      <c r="O56" s="748"/>
      <c r="P56" s="748"/>
      <c r="Q56" s="742"/>
      <c r="AY56" s="456"/>
      <c r="AZ56" s="456"/>
      <c r="BA56" s="456"/>
      <c r="BB56" s="456"/>
      <c r="BC56" s="456"/>
      <c r="BD56" s="645"/>
      <c r="BE56" s="645"/>
      <c r="BF56" s="645"/>
      <c r="BG56" s="456"/>
      <c r="BH56" s="456"/>
      <c r="BI56" s="456"/>
      <c r="BJ56" s="456"/>
    </row>
    <row r="57" spans="1:74" s="431" customFormat="1" ht="12" customHeight="1" x14ac:dyDescent="0.25">
      <c r="A57" s="393"/>
      <c r="B57" s="771" t="s">
        <v>1377</v>
      </c>
      <c r="C57" s="742"/>
      <c r="D57" s="742"/>
      <c r="E57" s="742"/>
      <c r="F57" s="742"/>
      <c r="G57" s="742"/>
      <c r="H57" s="742"/>
      <c r="I57" s="742"/>
      <c r="J57" s="742"/>
      <c r="K57" s="742"/>
      <c r="L57" s="742"/>
      <c r="M57" s="742"/>
      <c r="N57" s="742"/>
      <c r="O57" s="742"/>
      <c r="P57" s="742"/>
      <c r="Q57" s="742"/>
      <c r="AY57" s="456"/>
      <c r="AZ57" s="456"/>
      <c r="BA57" s="456"/>
      <c r="BB57" s="456"/>
      <c r="BC57" s="456"/>
      <c r="BD57" s="645"/>
      <c r="BE57" s="645"/>
      <c r="BF57" s="645"/>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2021-11-04T19:44:15Z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