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A:\May26\"/>
    </mc:Choice>
  </mc:AlternateContent>
  <xr:revisionPtr revIDLastSave="0" documentId="13_ncr:1_{2DAE4F60-0069-47C4-8247-1B1251410348}" xr6:coauthVersionLast="47" xr6:coauthVersionMax="47" xr10:uidLastSave="{00000000-0000-0000-0000-000000000000}"/>
  <bookViews>
    <workbookView xWindow="-28920" yWindow="-120" windowWidth="29040" windowHeight="15720" tabRatio="824" activeTab="1"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'3btab'!$B$1:$AL$44</definedName>
    <definedName name="_xlnm.Print_Area" localSheetId="6">'3ctab'!$B$1:$AL$37</definedName>
    <definedName name="_xlnm.Print_Area" localSheetId="7">'3dtab'!$B$1:$BV$49</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8" i="38"/>
  <c r="B53" i="37"/>
  <c r="B55" i="25"/>
  <c r="B56" i="31"/>
  <c r="B64" i="18"/>
  <c r="B48" i="20"/>
  <c r="B69" i="17"/>
  <c r="B55" i="45"/>
  <c r="B55" i="42"/>
  <c r="B45" i="48"/>
  <c r="B42"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E13" i="33"/>
  <c r="F11" i="33"/>
  <c r="Q11" i="33" l="1"/>
  <c r="P13" i="33"/>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<sst xmlns="http://schemas.openxmlformats.org/spreadsheetml/2006/main" count="5049" uniqueCount="1612">
  <si>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</si>
  <si>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</si>
  <si>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</si>
  <si>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</si>
  <si>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</si>
  <si>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</si>
  <si>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</si>
  <si>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</si>
  <si>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</si>
  <si>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</si>
  <si>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</si>
  <si>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</si>
  <si>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</si>
  <si>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</si>
  <si>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</si>
  <si>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</si>
  <si>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</si>
  <si>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</si>
  <si>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</si>
  <si>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</si>
  <si>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</si>
  <si>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</si>
  <si>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</si>
  <si>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</si>
  <si>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</si>
  <si>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</si>
  <si>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</si>
  <si>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</si>
  <si>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</si>
  <si>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</si>
  <si>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</si>
  <si>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</si>
  <si>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</si>
  <si>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</si>
  <si>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</si>
  <si>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</si>
  <si>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</si>
  <si>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</si>
  <si>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</si>
  <si>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</si>
  <si>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</si>
  <si>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</si>
  <si>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</si>
  <si>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</si>
  <si>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</si>
  <si>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</si>
  <si>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</si>
  <si>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</si>
  <si>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</si>
  <si>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</si>
  <si>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</si>
  <si>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</si>
  <si>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</si>
  <si>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</si>
  <si>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</si>
  <si>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</si>
  <si>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</si>
  <si>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</si>
  <si>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</si>
  <si>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</si>
  <si>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</si>
  <si>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</si>
  <si>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</si>
  <si>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</si>
  <si>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</si>
  <si>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</si>
  <si>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</si>
  <si>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</si>
  <si>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</si>
  <si>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</si>
  <si>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</si>
  <si>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</si>
  <si>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</si>
  <si>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</si>
  <si>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</si>
  <si>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</si>
  <si>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</si>
  <si>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</si>
  <si>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</si>
  <si>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</si>
  <si>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</si>
  <si>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</si>
  <si>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</si>
  <si>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</si>
  <si>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</si>
  <si>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</si>
  <si>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</si>
  <si>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</si>
  <si>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</si>
  <si>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</si>
  <si>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</si>
  <si>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</si>
  <si>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</si>
  <si>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</si>
  <si>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</si>
  <si>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</si>
  <si>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</si>
  <si>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</si>
  <si>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</si>
  <si>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</si>
  <si>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</si>
  <si>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</si>
  <si>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</si>
  <si>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</si>
  <si>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</si>
  <si>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</si>
  <si>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</si>
  <si>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</si>
  <si>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</si>
  <si>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</si>
  <si>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</si>
  <si>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</si>
  <si>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</si>
  <si>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</si>
  <si>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</si>
  <si>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</si>
  <si>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</si>
  <si>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</si>
  <si>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</si>
  <si>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</si>
  <si>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</si>
  <si>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</si>
  <si>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</si>
  <si>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</si>
  <si>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</si>
  <si>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</si>
  <si>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</si>
  <si>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</si>
  <si>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</si>
  <si>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</si>
  <si>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</si>
  <si>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</si>
  <si>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</si>
  <si>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</si>
  <si>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</si>
  <si>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</si>
  <si>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</si>
  <si>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</si>
  <si>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</si>
  <si>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</si>
  <si>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</si>
  <si>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</si>
  <si>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</si>
  <si>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</si>
  <si>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</si>
  <si>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</si>
  <si>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</si>
  <si>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</si>
  <si>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</si>
  <si>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</si>
  <si>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</si>
  <si>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</si>
  <si>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</si>
  <si>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</si>
  <si>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</si>
  <si>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</si>
  <si>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</si>
  <si>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</si>
  <si>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</si>
  <si>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</si>
  <si>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</si>
  <si>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</si>
  <si>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</si>
  <si>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</si>
  <si>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</si>
  <si>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</si>
  <si>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</si>
  <si>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</si>
  <si>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</si>
  <si>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</si>
  <si>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</si>
  <si>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</si>
  <si>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</si>
  <si>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</si>
  <si>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</si>
  <si>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</si>
  <si>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</si>
  <si>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</si>
  <si>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</si>
  <si>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</si>
  <si>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</si>
  <si>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</si>
  <si>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</si>
  <si>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</si>
  <si>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</si>
  <si>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</si>
  <si>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</si>
  <si>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</si>
  <si>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</si>
  <si>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</si>
  <si>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</si>
  <si>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</si>
  <si>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</si>
  <si>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</si>
  <si>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</si>
  <si>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</si>
  <si>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</si>
  <si>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</si>
  <si>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</si>
  <si>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</si>
  <si>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</si>
  <si>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</si>
  <si>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</si>
  <si>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</si>
  <si>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</si>
  <si>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</si>
  <si>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</si>
  <si>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</si>
  <si>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</si>
  <si>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</si>
  <si>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</si>
  <si>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</si>
  <si>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</si>
  <si>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</si>
  <si>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</si>
  <si>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</si>
  <si>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</si>
  <si>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</si>
  <si>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</si>
  <si>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</si>
  <si>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</si>
  <si>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</si>
  <si>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</si>
  <si>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</si>
  <si>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</si>
  <si>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</si>
  <si>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</si>
  <si>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</si>
  <si>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</si>
  <si>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</si>
  <si>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</si>
  <si>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</si>
  <si>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</si>
  <si>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</si>
  <si>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</si>
  <si>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</si>
  <si>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</si>
  <si>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</si>
  <si>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</si>
  <si>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</si>
  <si>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</si>
  <si>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</si>
  <si>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</si>
  <si>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</si>
  <si>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</si>
  <si>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</si>
  <si>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</si>
  <si>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</si>
  <si>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</si>
  <si>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</si>
  <si>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</si>
  <si>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</si>
  <si>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</si>
  <si>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</si>
  <si>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</si>
  <si>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</si>
  <si>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</si>
  <si>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</si>
  <si>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</si>
  <si>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</si>
  <si>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</si>
  <si>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</si>
  <si>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</si>
  <si>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</si>
  <si>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</si>
  <si>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</si>
  <si>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</si>
  <si>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</si>
  <si>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</si>
  <si>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</si>
  <si>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</si>
  <si>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</si>
  <si>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</si>
  <si>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</si>
  <si>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</si>
  <si>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</si>
  <si>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</si>
  <si>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</si>
  <si>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</si>
  <si>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</si>
  <si>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</si>
  <si>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</si>
  <si>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</si>
  <si>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</si>
  <si>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</si>
  <si>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</si>
  <si>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</si>
  <si>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</si>
  <si>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</si>
  <si>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</si>
  <si>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</si>
  <si>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</si>
  <si>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</si>
  <si>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</si>
  <si>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</si>
  <si>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</si>
  <si>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</si>
  <si>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</si>
  <si>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</si>
  <si>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</si>
  <si>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</si>
  <si>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</si>
  <si>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</si>
  <si>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</si>
  <si>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</si>
  <si>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</si>
  <si>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</si>
  <si>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</si>
  <si>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</si>
  <si>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</si>
  <si>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</si>
  <si>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</si>
  <si>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</si>
  <si>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</si>
  <si>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</si>
  <si>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</si>
  <si>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</si>
  <si>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</si>
  <si>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</si>
  <si>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</si>
  <si>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</si>
  <si>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</si>
  <si>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</si>
  <si>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</si>
  <si>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</si>
  <si>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</si>
  <si>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</si>
  <si>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</si>
  <si>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</si>
  <si>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</si>
  <si>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</si>
  <si>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</si>
  <si>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</si>
  <si>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</si>
  <si>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</si>
  <si>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</si>
  <si>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</si>
  <si>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</si>
  <si>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</si>
  <si>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</si>
  <si>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</si>
  <si>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</si>
  <si>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</si>
  <si>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</si>
  <si>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</si>
  <si>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</si>
  <si>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</si>
  <si>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</si>
  <si>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</si>
  <si>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</si>
  <si>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</si>
  <si>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</si>
  <si>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</si>
  <si>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</si>
  <si>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</si>
  <si>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</si>
  <si>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</si>
  <si>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</si>
  <si>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</si>
  <si>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</si>
  <si>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</si>
  <si>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</si>
  <si>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</si>
  <si>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</si>
  <si>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</si>
  <si>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</si>
  <si>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</si>
  <si>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</si>
  <si>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</si>
  <si>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</si>
  <si>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</si>
  <si>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</si>
  <si>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</si>
  <si>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</si>
  <si>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</si>
  <si>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</si>
  <si>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</si>
  <si>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</si>
  <si>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</si>
  <si>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</si>
  <si>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</si>
  <si>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</si>
  <si>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</si>
  <si>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</si>
  <si>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</si>
  <si>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</si>
  <si>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</si>
  <si>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</si>
  <si>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</si>
  <si>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</si>
  <si>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</si>
  <si>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</si>
  <si>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</si>
  <si>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</si>
  <si>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</si>
  <si>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</si>
  <si>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</si>
  <si>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</si>
  <si>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</si>
  <si>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</si>
  <si>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</si>
  <si>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</si>
  <si>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</si>
  <si>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</si>
  <si>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</si>
  <si>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</si>
  <si>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</si>
  <si>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</si>
  <si>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</si>
  <si>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</si>
  <si>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</si>
  <si>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</si>
  <si>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</si>
  <si>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</si>
  <si>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</si>
  <si>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</si>
  <si>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</si>
  <si>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</si>
  <si>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</si>
  <si>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</si>
  <si>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</si>
  <si>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</si>
  <si>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</si>
  <si>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</si>
  <si>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</si>
  <si>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</si>
  <si>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</si>
  <si>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</si>
  <si>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</si>
  <si>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</si>
  <si>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</si>
  <si>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</si>
  <si>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</si>
  <si>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</si>
  <si>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</si>
  <si>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</si>
  <si>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</si>
  <si>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</si>
  <si>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</si>
  <si>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</si>
  <si>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</si>
  <si>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</si>
  <si>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</si>
  <si>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</si>
  <si>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</si>
  <si>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</si>
  <si>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</si>
  <si>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</si>
  <si>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</si>
  <si>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</si>
  <si>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</si>
  <si>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</si>
  <si>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</si>
  <si>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</si>
  <si>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</si>
  <si>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</si>
  <si>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</si>
  <si>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</si>
  <si>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</si>
  <si>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</si>
  <si>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</si>
  <si>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</si>
  <si>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</si>
  <si>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</si>
  <si>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</si>
  <si>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</si>
  <si>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</si>
  <si>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</si>
  <si>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</si>
  <si>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</si>
  <si>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</si>
  <si>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</si>
  <si>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</si>
  <si>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</si>
  <si>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</si>
  <si>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</si>
  <si>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</si>
  <si>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</si>
  <si>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</si>
  <si>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</si>
  <si>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</si>
  <si>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</si>
  <si>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</si>
  <si>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</si>
  <si>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</si>
  <si>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</si>
  <si>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</si>
  <si>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</si>
  <si>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</si>
  <si>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</si>
  <si>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</si>
  <si>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</si>
  <si>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</si>
  <si>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</si>
  <si>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</si>
  <si>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</si>
  <si>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</si>
  <si>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</si>
  <si>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</si>
  <si>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</si>
  <si>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</si>
  <si>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</si>
  <si>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</si>
  <si>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</si>
  <si>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</si>
  <si>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</si>
  <si>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</si>
  <si>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</si>
  <si>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</si>
  <si>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</si>
  <si>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</si>
  <si>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</si>
  <si>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</si>
  <si>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</si>
  <si>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</si>
  <si>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</si>
  <si>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</si>
  <si>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</si>
  <si>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</si>
  <si>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</si>
  <si>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</si>
  <si>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</si>
  <si>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</si>
  <si>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</si>
  <si>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</si>
  <si>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</si>
  <si>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</si>
  <si>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</si>
  <si>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</si>
  <si>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</si>
  <si>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</si>
  <si>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</si>
  <si>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</si>
  <si>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</si>
  <si>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</si>
  <si>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</si>
  <si>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</si>
  <si>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</si>
  <si>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</si>
  <si>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</si>
  <si>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</si>
  <si>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</si>
  <si>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</si>
  <si>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</si>
  <si>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</si>
  <si>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</si>
  <si>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</si>
  <si>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</si>
  <si>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</si>
  <si>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</si>
  <si>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</si>
  <si>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</si>
  <si>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</si>
  <si>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</si>
  <si>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</si>
  <si>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</si>
  <si>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</si>
  <si>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</si>
  <si>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</si>
  <si>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</si>
  <si>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</si>
  <si>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</si>
  <si>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</si>
  <si>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</si>
  <si>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</si>
  <si>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</si>
  <si>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</si>
  <si>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</si>
  <si>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</si>
  <si>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</si>
  <si>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</si>
  <si>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</si>
  <si>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</si>
  <si>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</si>
  <si>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</si>
  <si>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</si>
  <si>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</si>
  <si>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</si>
  <si>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</si>
  <si>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</si>
  <si>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</si>
  <si>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</si>
  <si>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</si>
  <si>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</si>
  <si>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</si>
  <si>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</si>
  <si>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</si>
  <si>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</si>
  <si>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</si>
  <si>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</si>
  <si>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</si>
  <si>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</si>
  <si>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</si>
  <si>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</si>
  <si>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</si>
  <si>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</si>
  <si>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</si>
  <si>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</si>
  <si>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</si>
  <si>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</si>
  <si>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</si>
  <si>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</si>
  <si>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</si>
  <si>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</si>
  <si>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</si>
  <si>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</si>
  <si>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</si>
  <si>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</si>
  <si>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</si>
  <si>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</si>
  <si>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</si>
  <si>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</si>
  <si>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</si>
  <si>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</si>
  <si>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</si>
  <si>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</si>
  <si>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</si>
  <si>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</si>
  <si>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</si>
  <si>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</si>
  <si>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</si>
  <si>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</si>
  <si>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</si>
  <si>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</si>
  <si>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</si>
  <si>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</si>
  <si>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</si>
  <si>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</si>
  <si>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</si>
  <si>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</si>
  <si>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</si>
  <si>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</si>
  <si>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</si>
  <si>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</si>
  <si>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</si>
  <si>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</si>
  <si>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</si>
  <si>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</si>
  <si>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</si>
  <si>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</si>
  <si>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</si>
  <si>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</si>
  <si>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</si>
  <si>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</si>
  <si>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</si>
  <si>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</si>
  <si>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</si>
  <si>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</si>
  <si>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</si>
  <si>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</si>
  <si>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</si>
  <si>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</si>
  <si>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</si>
  <si>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</si>
  <si>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</si>
  <si>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</si>
  <si>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</si>
  <si>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</si>
  <si>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</si>
  <si>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</si>
  <si>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</si>
  <si>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</si>
  <si>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</si>
  <si>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</si>
  <si>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</si>
  <si>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</si>
  <si>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</si>
  <si>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</si>
  <si>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</si>
  <si>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</si>
  <si>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</si>
  <si>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</si>
  <si>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</si>
  <si>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</si>
  <si>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</si>
  <si>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</si>
  <si>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</si>
  <si>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</si>
  <si>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</si>
  <si>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</si>
  <si>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</si>
  <si>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</si>
  <si>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</si>
  <si>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</si>
  <si>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</si>
  <si>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</si>
  <si>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</si>
  <si>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</si>
  <si>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</si>
  <si>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</si>
  <si>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</si>
  <si>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</si>
  <si>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</si>
  <si>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</si>
  <si>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</si>
  <si>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</si>
  <si>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</si>
  <si>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</si>
  <si>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</si>
  <si>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</si>
  <si>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</si>
  <si>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</si>
  <si>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</si>
  <si>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</si>
  <si>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</si>
  <si>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</si>
  <si>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</si>
  <si>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</si>
  <si>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</si>
  <si>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</si>
  <si>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</si>
  <si>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</si>
  <si>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</si>
  <si>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</si>
  <si>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</si>
  <si>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</si>
  <si>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</si>
  <si>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</si>
  <si>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</si>
  <si>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</si>
  <si>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</si>
  <si>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</si>
  <si>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</si>
  <si>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</si>
  <si>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</si>
  <si>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</si>
  <si>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</si>
  <si>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</si>
  <si>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</si>
  <si>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</si>
  <si>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</si>
  <si>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</si>
  <si>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</si>
  <si>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</si>
  <si>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</si>
  <si>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</si>
  <si>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</si>
  <si>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</si>
  <si>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</si>
  <si>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</si>
  <si>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</si>
  <si>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</si>
  <si>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</si>
  <si>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</si>
  <si>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</si>
  <si>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</si>
  <si>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</si>
  <si>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</si>
  <si>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</si>
  <si>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</si>
  <si>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</si>
  <si>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</si>
  <si>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</si>
  <si>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</si>
  <si>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</si>
  <si>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</si>
  <si>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</si>
  <si>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</si>
  <si>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</si>
  <si>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</si>
  <si>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</si>
  <si>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</si>
  <si>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</si>
  <si>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</si>
  <si>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</si>
  <si>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</si>
  <si>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</si>
  <si>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</si>
  <si>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</si>
  <si>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</si>
  <si>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</si>
  <si>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</si>
  <si>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</si>
  <si>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</si>
  <si>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</si>
  <si>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</si>
  <si>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</si>
  <si>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</si>
  <si>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</si>
  <si>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</si>
  <si>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</si>
  <si>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</si>
  <si>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</si>
  <si>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</si>
  <si>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</si>
  <si>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</si>
  <si>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</si>
  <si>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</si>
  <si>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</si>
  <si>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</si>
  <si>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</si>
  <si>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</si>
  <si>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</si>
  <si>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</si>
  <si>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</si>
  <si>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</si>
  <si>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</si>
  <si>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</si>
  <si>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</si>
  <si>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</si>
  <si>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</si>
  <si>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</si>
  <si>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</si>
  <si>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</si>
  <si>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</si>
  <si>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</si>
  <si>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</si>
  <si>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</si>
  <si>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</si>
  <si>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</si>
  <si>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</si>
  <si>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</si>
  <si>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</si>
  <si>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</si>
  <si>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</si>
  <si>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</si>
  <si>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</si>
  <si>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</si>
  <si>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</si>
  <si>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</si>
  <si>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</si>
  <si>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</si>
  <si>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</si>
  <si>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</si>
  <si>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</si>
  <si>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</si>
  <si>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</si>
  <si>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</si>
  <si>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</si>
  <si>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</si>
  <si>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</si>
  <si>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</si>
  <si>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</si>
  <si>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</si>
  <si>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</si>
  <si>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</si>
  <si>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</si>
  <si>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</si>
  <si>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</si>
  <si>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</si>
  <si>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</si>
  <si>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</si>
  <si>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</si>
  <si>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</si>
  <si>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</si>
  <si>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</si>
  <si>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</si>
  <si>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</si>
  <si>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</si>
  <si>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</si>
  <si>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</si>
  <si>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</si>
  <si>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</si>
  <si>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</si>
  <si>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</si>
  <si>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</si>
  <si>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</si>
  <si>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</si>
  <si>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</si>
  <si>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</si>
  <si>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</si>
  <si>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</si>
  <si>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</si>
  <si>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</si>
  <si>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</si>
  <si>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</si>
  <si>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</si>
  <si>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</si>
  <si>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</si>
  <si>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</si>
  <si>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</si>
  <si>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</si>
  <si>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</si>
  <si>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</si>
  <si>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</si>
  <si>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</si>
  <si>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</si>
  <si>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</si>
  <si>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</si>
  <si>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</si>
  <si>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</si>
  <si>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</si>
  <si>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</si>
  <si>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</si>
  <si>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</si>
  <si>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</si>
  <si>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</si>
  <si>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</si>
  <si>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</si>
  <si>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</si>
  <si>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</si>
  <si>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</si>
  <si>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</si>
  <si>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</si>
  <si>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</si>
  <si>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</si>
  <si>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</si>
  <si>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</si>
  <si>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</si>
  <si>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</si>
  <si>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</si>
  <si>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</si>
  <si>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</si>
  <si>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</si>
  <si>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</si>
  <si>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</si>
  <si>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</si>
  <si>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</si>
  <si>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</si>
  <si>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</si>
  <si>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</si>
  <si>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</si>
  <si>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</si>
  <si>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</si>
  <si>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</si>
  <si>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</si>
  <si>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</si>
  <si>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</si>
  <si>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</si>
  <si>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</si>
  <si>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</si>
  <si>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</si>
  <si>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</si>
  <si>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</si>
  <si>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</si>
  <si>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</si>
  <si>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</si>
  <si>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</si>
  <si>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</si>
  <si>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</si>
  <si>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</si>
  <si>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</si>
  <si>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</si>
  <si>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</si>
  <si>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</si>
  <si>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</si>
  <si>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</si>
  <si>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</si>
  <si>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</si>
  <si>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</si>
  <si>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</si>
  <si>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</si>
  <si>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</si>
  <si>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</si>
  <si>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</si>
  <si>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</si>
  <si>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</si>
  <si>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</si>
  <si>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</si>
  <si>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</si>
  <si>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</si>
  <si>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</si>
  <si>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</si>
  <si>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</si>
  <si>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</si>
  <si>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</si>
  <si>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</si>
  <si>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</si>
  <si>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</si>
  <si>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</si>
  <si>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</si>
  <si>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</si>
  <si>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</si>
  <si>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</si>
  <si>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</si>
  <si>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</si>
  <si>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</si>
  <si>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</si>
  <si>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</si>
  <si>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</si>
  <si>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</si>
  <si>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</si>
  <si>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</si>
  <si>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</si>
  <si>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</si>
  <si>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</si>
  <si>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</si>
  <si>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</si>
  <si>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</si>
  <si>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</si>
  <si>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</si>
  <si>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</si>
  <si>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</si>
  <si>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</si>
  <si>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</si>
  <si>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</si>
  <si>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</si>
  <si>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</si>
  <si>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</si>
  <si>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</si>
  <si>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</si>
  <si>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</si>
  <si>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</si>
  <si>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</si>
  <si>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</si>
  <si>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</si>
  <si>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</si>
  <si>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</si>
  <si>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</si>
  <si>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</si>
  <si>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</si>
  <si>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</si>
  <si>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</si>
  <si>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</si>
  <si>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</si>
  <si>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</si>
  <si>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</si>
  <si>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</si>
  <si>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</si>
  <si>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</si>
  <si>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</si>
  <si>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</si>
  <si>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</si>
  <si>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</si>
  <si>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</si>
  <si>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</si>
  <si>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</si>
  <si>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</si>
  <si>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</si>
  <si>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</si>
  <si>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</si>
  <si>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</si>
  <si>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</si>
  <si>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</si>
  <si>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</si>
  <si>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</si>
  <si>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</si>
  <si>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</si>
  <si>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</si>
  <si>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</si>
  <si>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</si>
  <si>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</si>
  <si>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</si>
  <si>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</si>
  <si>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</si>
  <si>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</si>
  <si>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</si>
  <si>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</si>
  <si>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</si>
  <si>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</si>
  <si>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</si>
  <si>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</si>
  <si>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</si>
  <si>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</si>
  <si>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</si>
  <si>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</si>
  <si>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</si>
  <si>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</si>
  <si>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</si>
  <si>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</si>
  <si>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</si>
  <si>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</si>
  <si>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</si>
  <si>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</si>
  <si>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</si>
  <si>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</si>
  <si>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</si>
  <si>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</si>
  <si>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</si>
  <si>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</si>
  <si>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</si>
  <si>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</si>
  <si>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</si>
  <si>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</si>
  <si>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</si>
  <si>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</si>
  <si>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</si>
  <si>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</si>
  <si>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</si>
  <si>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</si>
  <si>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</si>
  <si>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</si>
  <si>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</si>
  <si>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</si>
  <si>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</si>
  <si>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</si>
  <si>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</si>
  <si>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</si>
  <si>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</si>
  <si>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</si>
  <si>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</si>
  <si>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</si>
  <si>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</si>
  <si>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</si>
  <si>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</si>
  <si>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</si>
  <si>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</si>
  <si>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</si>
  <si>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</si>
  <si>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</si>
  <si>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</si>
  <si>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</si>
  <si>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</si>
  <si>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</si>
  <si>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</si>
  <si>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</si>
  <si>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</si>
  <si>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</si>
  <si>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</si>
  <si>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</si>
  <si>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</si>
  <si>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</si>
  <si>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</si>
  <si>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</si>
  <si>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</si>
  <si>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</si>
  <si>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</si>
  <si>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</si>
  <si>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</si>
  <si>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</si>
  <si>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</si>
  <si>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</si>
  <si>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</si>
  <si>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</si>
  <si>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</si>
  <si>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</si>
  <si>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</si>
  <si>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</si>
  <si>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</si>
  <si>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</si>
  <si>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</si>
  <si>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</si>
  <si>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</si>
  <si>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</si>
  <si>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</si>
  <si>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</si>
  <si>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</si>
  <si>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</si>
  <si>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</si>
  <si>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</si>
  <si>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</si>
  <si>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</si>
  <si>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</si>
  <si>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</si>
  <si>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</si>
  <si>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</si>
  <si>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</si>
  <si>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</si>
  <si>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</si>
  <si>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</si>
  <si>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</si>
  <si>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</si>
  <si>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</si>
  <si>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</si>
  <si>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</si>
  <si>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</si>
  <si>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</si>
  <si>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</si>
  <si>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</si>
  <si>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</si>
  <si>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</si>
  <si>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</si>
  <si>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</si>
  <si>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</si>
  <si>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</si>
  <si>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</si>
  <si>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</si>
  <si>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</si>
  <si>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</si>
  <si>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</si>
  <si>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</si>
  <si>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</si>
  <si>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</si>
  <si>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</si>
  <si>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</si>
  <si>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</si>
  <si>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</si>
  <si>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</si>
  <si>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</si>
  <si>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</si>
  <si>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</si>
  <si>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</si>
  <si>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</si>
  <si>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</si>
  <si>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</si>
  <si>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</si>
  <si>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</si>
  <si>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</si>
  <si>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</si>
  <si>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</si>
  <si>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</si>
  <si>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</si>
  <si>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</si>
  <si>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</si>
  <si>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</si>
  <si>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</si>
  <si>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</si>
  <si>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</si>
  <si>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</si>
  <si>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</si>
  <si>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</si>
  <si>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</si>
  <si>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</si>
  <si>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</si>
  <si>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</si>
  <si>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</si>
  <si>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</si>
  <si>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</si>
  <si>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</si>
  <si>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</si>
  <si>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</si>
  <si>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</si>
  <si>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</si>
  <si>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</si>
  <si>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</si>
  <si>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</si>
  <si>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</si>
  <si>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</si>
  <si>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</si>
  <si>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</si>
  <si>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</si>
  <si>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</si>
  <si>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</si>
  <si>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</si>
  <si>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</si>
  <si>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</si>
  <si>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</si>
  <si>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</si>
  <si>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</si>
  <si>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</si>
  <si>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</si>
  <si>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</si>
  <si>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</si>
  <si>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</si>
  <si>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</si>
  <si>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</si>
  <si>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</si>
  <si>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</si>
  <si>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</si>
  <si>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</si>
  <si>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</si>
  <si>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</si>
  <si>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</si>
  <si>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</si>
  <si>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</si>
  <si>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</si>
  <si>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</si>
  <si>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</si>
  <si>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</si>
  <si>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</si>
  <si>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</si>
  <si>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</si>
  <si>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</si>
  <si>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</si>
  <si>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</si>
  <si>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</si>
  <si>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</si>
  <si>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</si>
  <si>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</si>
  <si>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</si>
  <si>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</si>
  <si>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</si>
  <si>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</si>
  <si>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</si>
  <si>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</si>
  <si>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</si>
  <si>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</si>
  <si>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</si>
  <si>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</si>
  <si>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</si>
  <si>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</si>
  <si>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</si>
  <si>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</si>
  <si>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</si>
  <si>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</si>
  <si>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</si>
  <si>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</si>
  <si>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</si>
  <si>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</si>
  <si>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</si>
  <si>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</si>
  <si>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</si>
  <si>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</si>
  <si>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</si>
  <si>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</si>
  <si>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</si>
  <si>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</si>
  <si>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</si>
  <si>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</si>
  <si>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</si>
  <si>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</si>
  <si>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</si>
  <si>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</si>
  <si>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</si>
  <si>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</si>
  <si>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</si>
  <si>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</si>
  <si>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</si>
  <si>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</si>
  <si>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</si>
  <si>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</si>
  <si>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</si>
  <si>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</si>
  <si>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</si>
  <si>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</si>
  <si>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</si>
  <si>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</si>
  <si>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</si>
  <si>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</si>
  <si>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</si>
  <si>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</si>
  <si>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</si>
  <si>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</si>
  <si>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</si>
  <si>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</si>
  <si>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</si>
  <si>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</si>
  <si>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</si>
  <si>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</si>
  <si>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</si>
  <si>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</si>
  <si>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</si>
  <si>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</si>
  <si>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</si>
  <si>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</si>
  <si>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</si>
  <si>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</si>
  <si>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</si>
  <si>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</si>
  <si>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</si>
  <si>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</si>
  <si>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</si>
  <si>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</si>
  <si>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</si>
  <si>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</si>
  <si>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</si>
  <si>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</si>
  <si>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</si>
  <si>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</si>
  <si>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</si>
  <si>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</si>
  <si>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</si>
  <si>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</si>
  <si>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</si>
  <si>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</si>
  <si>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</si>
  <si>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</si>
  <si>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</si>
  <si>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</si>
  <si>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</si>
  <si>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</si>
  <si>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</si>
  <si>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</si>
  <si>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</si>
  <si>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</si>
  <si>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</si>
  <si>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</si>
  <si>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</si>
  <si>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</si>
  <si>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</si>
  <si>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</si>
  <si>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</si>
  <si>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</si>
  <si>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</si>
  <si>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</si>
  <si>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</si>
  <si>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</si>
  <si>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</si>
  <si>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</si>
  <si>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</si>
  <si>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</si>
  <si>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</si>
  <si>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</si>
  <si>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</si>
  <si>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</si>
  <si>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</si>
  <si>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</si>
  <si>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</si>
  <si>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</si>
  <si>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</si>
  <si>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</si>
  <si>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</si>
  <si>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</si>
  <si>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</si>
  <si>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</si>
  <si>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</si>
  <si>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</si>
  <si>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</si>
  <si>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</si>
  <si>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</si>
  <si>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</si>
  <si>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</si>
  <si>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</si>
  <si>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</si>
  <si>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</si>
  <si>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</si>
  <si>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</si>
  <si>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</si>
  <si>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</si>
  <si>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</si>
  <si>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</si>
  <si>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</si>
  <si>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</si>
  <si>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</si>
  <si>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</si>
  <si>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</si>
  <si>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</si>
  <si>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</si>
  <si>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</si>
  <si>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</si>
  <si>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</si>
  <si>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</si>
  <si>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</si>
  <si>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</si>
  <si>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</si>
  <si>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</si>
  <si>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</si>
  <si>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</si>
  <si>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</si>
  <si>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</si>
  <si>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</si>
  <si>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</si>
  <si>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</si>
  <si>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</si>
  <si>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</si>
  <si>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</si>
  <si>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</si>
  <si>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</si>
  <si>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</si>
  <si>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</si>
  <si>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</si>
  <si>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</si>
  <si>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</si>
  <si>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</si>
  <si>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</si>
  <si>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</si>
  <si>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</si>
  <si>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</si>
  <si>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</si>
  <si>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</si>
  <si>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</si>
  <si>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</si>
  <si>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</si>
  <si>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</si>
  <si>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</si>
  <si>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</si>
  <si>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</si>
  <si>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</si>
  <si>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</si>
  <si>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</si>
  <si>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</si>
  <si>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</si>
  <si>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</si>
  <si>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</si>
  <si>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</si>
  <si>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</si>
  <si>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</si>
  <si>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</si>
  <si>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</si>
  <si>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</si>
  <si>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</si>
  <si>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</si>
  <si>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</si>
  <si>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</si>
  <si>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</si>
  <si>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</si>
  <si>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</si>
  <si>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</si>
  <si>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</si>
  <si>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</si>
  <si>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</si>
  <si>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</si>
  <si>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</si>
  <si>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</si>
  <si>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</si>
  <si>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</si>
  <si>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</si>
  <si>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</si>
  <si>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</si>
  <si>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</si>
  <si>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</si>
  <si>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</si>
  <si>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</si>
  <si>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</si>
  <si>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</si>
  <si>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</si>
  <si>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</si>
  <si>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</si>
  <si>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</si>
  <si>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</si>
  <si>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</si>
  <si>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</si>
  <si>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</si>
  <si>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</si>
  <si>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</si>
  <si>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</si>
  <si>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</si>
  <si>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</si>
  <si>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</si>
  <si>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</si>
  <si>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</si>
  <si>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</si>
  <si>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</si>
  <si>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</si>
  <si>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</si>
  <si>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</si>
  <si>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</si>
  <si>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</si>
  <si>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</si>
  <si>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</si>
  <si>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</si>
  <si>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</si>
  <si>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</si>
  <si>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</si>
  <si>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</si>
  <si>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</si>
  <si>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</si>
  <si>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</si>
  <si>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</si>
  <si>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</si>
  <si>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</si>
  <si>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</si>
  <si>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</si>
  <si>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</si>
  <si>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</si>
  <si>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</si>
  <si>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</si>
  <si>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</si>
  <si>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</si>
  <si>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</si>
  <si>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</si>
  <si>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</si>
  <si>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</si>
  <si>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</si>
  <si>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</si>
  <si>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</si>
  <si>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</si>
  <si>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</si>
  <si>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</si>
  <si>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</si>
  <si>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</si>
  <si>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</si>
  <si>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</si>
  <si>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</si>
  <si>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</si>
  <si>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</si>
  <si>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</si>
  <si>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</si>
  <si>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</si>
  <si>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</si>
  <si>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</si>
  <si>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</si>
  <si>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</si>
  <si>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</si>
  <si>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</si>
  <si>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</si>
  <si>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</si>
  <si>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</si>
  <si>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</si>
  <si>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</si>
  <si>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</si>
  <si>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</si>
  <si>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</si>
  <si>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</si>
  <si>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</si>
  <si>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</si>
  <si>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</si>
  <si>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</si>
  <si>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</si>
  <si>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</si>
  <si>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</si>
  <si>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</si>
  <si>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</si>
  <si>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</si>
  <si>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</si>
  <si>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</si>
  <si>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</si>
  <si>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</si>
  <si>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</si>
  <si>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</si>
  <si>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</si>
  <si>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</si>
  <si>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</si>
  <si>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</si>
  <si>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</si>
  <si>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</si>
  <si>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</si>
  <si>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</si>
  <si>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</si>
  <si>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</si>
  <si>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</si>
  <si>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r>
      <rPr>
        <b/>
        <sz val="8"/>
        <rFont val="Arial"/>
        <family val="2"/>
      </rPr>
      <t>(e)</t>
    </r>
    <r>
      <rPr>
        <sz val="8"/>
        <rFont val="Arial"/>
        <family val="2"/>
      </rPr>
      <t xml:space="preserve"> Series temporarily suspended.</t>
    </r>
  </si>
  <si>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</si>
  <si>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</si>
  <si>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</si>
  <si>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</si>
  <si>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</si>
  <si>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</si>
  <si>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</si>
  <si>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</si>
  <si>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</si>
  <si>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r>
      <t xml:space="preserve">Historical data: Latest data available from Energy Information Administration databases supporting the following reports: </t>
    </r>
    <r>
      <rPr>
        <i/>
        <sz val="8"/>
        <rFont val="Arial"/>
        <family val="2"/>
      </rPr>
      <t>Petroleum Supply Monthl</t>
    </r>
    <r>
      <rPr>
        <sz val="8"/>
        <rFont val="Arial"/>
        <family val="2"/>
      </rPr>
      <t>y;</t>
    </r>
  </si>
  <si>
    <r>
      <t xml:space="preserve">Historical data: Latest data available from Energy Information Administration databases supporting the following reports: </t>
    </r>
    <r>
      <rPr>
        <i/>
        <sz val="8"/>
        <rFont val="Arial"/>
        <family val="2"/>
      </rPr>
      <t>Petroleum Marketing Monthly</t>
    </r>
    <r>
      <rPr>
        <sz val="8"/>
        <rFont val="Arial"/>
        <family val="2"/>
      </rPr>
      <t xml:space="preserve">; </t>
    </r>
  </si>
  <si>
    <r>
      <t xml:space="preserve">Historical data: Latest data available from Energy Information Administration databases supporting the following reports: </t>
    </r>
    <r>
      <rPr>
        <i/>
        <sz val="8"/>
        <rFont val="Arial"/>
        <family val="2"/>
      </rPr>
      <t>Petroleum Supply Monthly</t>
    </r>
    <r>
      <rPr>
        <sz val="8"/>
        <rFont val="Arial"/>
        <family val="2"/>
      </rPr>
      <t xml:space="preserve">;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</si>
  <si>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Weekly Petroleum Status Repor</t>
    </r>
    <r>
      <rPr>
        <sz val="8"/>
        <rFont val="Arial"/>
        <family val="2"/>
      </rPr>
      <t xml:space="preserve">t.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</si>
  <si>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 xml:space="preserve">Weekly Petroleum Status Report. </t>
    </r>
  </si>
  <si>
    <r>
      <t xml:space="preserve">Historical data: Latest data available from Energy Information Administration databases supporting the following reports: </t>
    </r>
    <r>
      <rPr>
        <i/>
        <sz val="8"/>
        <rFont val="Arial"/>
        <family val="2"/>
      </rPr>
      <t xml:space="preserve">Natural Gas Monthly; </t>
    </r>
    <r>
      <rPr>
        <sz val="8"/>
        <rFont val="Arial"/>
        <family val="2"/>
      </rPr>
      <t xml:space="preserve">and </t>
    </r>
    <r>
      <rPr>
        <i/>
        <sz val="8"/>
        <rFont val="Arial"/>
        <family val="2"/>
      </rPr>
      <t>Electric Power Monthly.</t>
    </r>
  </si>
  <si>
    <r>
      <t xml:space="preserve">Historical data: Latest data available from Energy Information Administration databases supporting the </t>
    </r>
    <r>
      <rPr>
        <i/>
        <sz val="8"/>
        <rFont val="Arial"/>
        <family val="2"/>
      </rPr>
      <t>Natural Gas Monthl</t>
    </r>
    <r>
      <rPr>
        <sz val="8"/>
        <rFont val="Arial"/>
        <family val="2"/>
      </rPr>
      <t>y. Henry Hub spot price is from Refinitiv,an LSEG company, via EIA (https://www.eia.gov/dnav/pet/pet_pri_spt_s1_d.htm).</t>
    </r>
  </si>
  <si>
    <r>
      <t xml:space="preserve">Historical data: Latest data available from Energy Information Administration databases supporting the following reports: </t>
    </r>
    <r>
      <rPr>
        <i/>
        <sz val="8"/>
        <rFont val="Arial"/>
        <family val="2"/>
      </rPr>
      <t xml:space="preserve">Quarterly Coal Report </t>
    </r>
    <r>
      <rPr>
        <sz val="8"/>
        <rFont val="Arial"/>
        <family val="2"/>
      </rPr>
      <t>and</t>
    </r>
    <r>
      <rPr>
        <i/>
        <sz val="8"/>
        <rFont val="Arial"/>
        <family val="2"/>
      </rPr>
      <t xml:space="preserve"> Electric Power Monthly</t>
    </r>
    <r>
      <rPr>
        <sz val="8"/>
        <rFont val="Arial"/>
        <family val="2"/>
      </rPr>
      <t>.</t>
    </r>
  </si>
  <si>
    <r>
      <t xml:space="preserve">Historical data: Latest data available from EIA databases supporting the following reports: </t>
    </r>
    <r>
      <rPr>
        <i/>
        <sz val="8"/>
        <rFont val="Arial"/>
        <family val="2"/>
      </rPr>
      <t xml:space="preserve">Electric Power Monthly </t>
    </r>
    <r>
      <rPr>
        <sz val="8"/>
        <rFont val="Arial"/>
        <family val="2"/>
      </rPr>
      <t xml:space="preserve">and </t>
    </r>
    <r>
      <rPr>
        <i/>
        <sz val="8"/>
        <rFont val="Arial"/>
        <family val="2"/>
      </rPr>
      <t xml:space="preserve">Electric Power Annual </t>
    </r>
    <r>
      <rPr>
        <sz val="8"/>
        <rFont val="Arial"/>
        <family val="2"/>
      </rPr>
      <t>(electricity supply and 
consumption, fuel inventories and costs, and retail electricity prices); regional transmission organizations and independent system operators (wholesale electricity prices).</t>
    </r>
  </si>
  <si>
    <r>
      <t xml:space="preserve">Historical data: Latest data available from EIA databases supporting the following reports: </t>
    </r>
    <r>
      <rPr>
        <i/>
        <sz val="8"/>
        <rFont val="Arial"/>
        <family val="2"/>
      </rPr>
      <t xml:space="preserve">Electric Power Monthly </t>
    </r>
    <r>
      <rPr>
        <sz val="8"/>
        <rFont val="Arial"/>
        <family val="2"/>
      </rPr>
      <t>and</t>
    </r>
    <r>
      <rPr>
        <i/>
        <sz val="8"/>
        <rFont val="Arial"/>
        <family val="2"/>
      </rPr>
      <t xml:space="preserve"> Electric Power Annual.</t>
    </r>
  </si>
  <si>
    <r>
      <t>Historical data: Latest data available from EIA databases supporting the following reports:</t>
    </r>
    <r>
      <rPr>
        <i/>
        <sz val="8"/>
        <rFont val="Arial"/>
        <family val="2"/>
      </rPr>
      <t xml:space="preserve"> Electric Power Monthly </t>
    </r>
    <r>
      <rPr>
        <sz val="8"/>
        <rFont val="Arial"/>
        <family val="2"/>
      </rPr>
      <t>and</t>
    </r>
    <r>
      <rPr>
        <i/>
        <sz val="8"/>
        <rFont val="Arial"/>
        <family val="2"/>
      </rPr>
      <t xml:space="preserve"> Electric Power Annual.</t>
    </r>
  </si>
  <si>
    <r>
      <t xml:space="preserve">Historical data: Latest data available from EIA databases supporting the following reports: </t>
    </r>
    <r>
      <rPr>
        <i/>
        <sz val="8"/>
        <rFont val="Arial"/>
        <family val="2"/>
      </rPr>
      <t xml:space="preserve">Electric Power Monthly, Electric Power Annual, Monthly Energy Review, </t>
    </r>
    <r>
      <rPr>
        <sz val="8"/>
        <rFont val="Arial"/>
        <family val="2"/>
      </rPr>
      <t xml:space="preserve">and </t>
    </r>
    <r>
      <rPr>
        <i/>
        <sz val="8"/>
        <rFont val="Arial"/>
        <family val="2"/>
      </rPr>
      <t>Petroleum Supply Monthly.</t>
    </r>
  </si>
  <si>
    <t xml:space="preserve">Forecasts: EIA Short-Term Integrated Forecasting System. Regional macroeconomic forecasts are based on the S&amp;P Global model of the U.S. Economy. </t>
  </si>
  <si>
    <t>SERC index, Into Southern</t>
  </si>
  <si>
    <t>FRCC index, Florida Reliability</t>
  </si>
  <si>
    <t>Northwest index, Mid-Columbia</t>
  </si>
  <si>
    <t>Southwest index, Palo Verde</t>
  </si>
  <si>
    <t>May 2026</t>
  </si>
  <si>
    <r>
      <rPr>
        <b/>
        <sz val="8"/>
        <rFont val="Arial"/>
        <family val="2"/>
      </rPr>
      <t>(c)</t>
    </r>
    <r>
      <rPr>
        <sz val="8"/>
        <rFont val="Arial"/>
        <family val="2"/>
      </rPr>
      <t xml:space="preserve"> OPEC = Organization of the Petroleum Exporting Countries: Algeria, Congo (Brazzaville), Equatorial Guinea, Gabon, Iran, Iraq, Kuwait, Libya, Nigeria, Saudi Arabia, and Venezuela.</t>
    </r>
  </si>
  <si>
    <r>
      <rPr>
        <b/>
        <sz val="8"/>
        <rFont val="Arial"/>
        <family val="2"/>
      </rPr>
      <t>(b)</t>
    </r>
    <r>
      <rPr>
        <sz val="8"/>
        <rFont val="Arial"/>
        <family val="2"/>
      </rPr>
      <t xml:space="preserve"> OPEC = Organization of the Petroleum Exporting Countries: Algeria, Congo (Brazzaville), Equatorial Guinea, Gabon, Iran, Iraq, Kuwait, Libya, Nigeria, Saudi Arabia, and Venezuela.</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</si>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</sst>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
      <left style="thin">
        <color theme="0"/>
      </left>
      <right/>
      <top/>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20">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 fontId="19" fillId="6" borderId="0" xfId="23" applyNumberFormat="1" applyFont="1" applyFill="1" applyAlignment="1">
      <alignment horizontal="right" indent="1"/>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72"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165" fontId="20" fillId="6" borderId="0" xfId="23" applyNumberFormat="1" applyFont="1" applyFill="1" applyAlignment="1">
      <alignment horizontal="right"/>
    </xf>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2" fontId="19" fillId="6" borderId="2" xfId="21" applyNumberFormat="1" applyFont="1" applyFill="1" applyBorder="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165" fontId="21" fillId="6" borderId="2" xfId="16" applyNumberFormat="1"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21" fillId="6" borderId="2" xfId="14" applyFont="1" applyFill="1" applyBorder="1" applyAlignment="1">
      <alignment horizontal="right"/>
    </xf>
    <xf numFmtId="164" fontId="21" fillId="6" borderId="0" xfId="14" applyNumberFormat="1" applyFont="1" applyFill="1" applyAlignment="1">
      <alignment horizontal="right"/>
    </xf>
    <xf numFmtId="0" fontId="4" fillId="6" borderId="2" xfId="14" applyFont="1" applyFill="1" applyBorder="1" applyAlignment="1">
      <alignment horizontal="right"/>
    </xf>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0" fontId="4" fillId="6" borderId="0" xfId="8" applyFont="1" applyFill="1" applyAlignment="1">
      <alignment horizontal="center"/>
    </xf>
    <xf numFmtId="0" fontId="4" fillId="0" borderId="13" xfId="14" quotePrefix="1" applyFont="1" applyBorder="1"/>
    <xf numFmtId="43" fontId="4" fillId="6" borderId="0" xfId="30" applyFont="1" applyFill="1"/>
    <xf numFmtId="43" fontId="21" fillId="8" borderId="0" xfId="30" applyFont="1" applyFill="1" applyAlignment="1">
      <alignment horizontal="right"/>
    </xf>
    <xf numFmtId="43" fontId="21" fillId="8" borderId="0" xfId="30" applyFont="1" applyFill="1" applyBorder="1" applyAlignment="1">
      <alignment horizontal="right"/>
    </xf>
    <xf numFmtId="43" fontId="21" fillId="8" borderId="3" xfId="30" applyFont="1" applyFill="1" applyBorder="1" applyAlignment="1">
      <alignment horizontal="right"/>
    </xf>
    <xf numFmtId="0" fontId="10" fillId="6" borderId="0" xfId="9" applyFont="1" applyFill="1" applyAlignment="1">
      <alignment horizontal="center"/>
    </xf>
    <xf numFmtId="43" fontId="21" fillId="6" borderId="0" xfId="30" applyFont="1" applyFill="1" applyAlignment="1">
      <alignment horizontal="right"/>
    </xf>
    <xf numFmtId="43" fontId="21" fillId="6" borderId="3" xfId="30" applyFont="1" applyFill="1" applyBorder="1" applyAlignment="1">
      <alignment horizontal="right"/>
    </xf>
    <xf numFmtId="43" fontId="21" fillId="6" borderId="0" xfId="30" applyFont="1" applyFill="1" applyBorder="1" applyAlignment="1">
      <alignment horizontal="right"/>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horizontal="left" wrapText="1"/>
    </xf>
    <xf numFmtId="0" fontId="4" fillId="0" borderId="14" xfId="14" quotePrefix="1" applyFont="1"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0" borderId="20" xfId="14" quotePrefix="1" applyFont="1" applyBorder="1" applyAlignment="1">
      <alignment horizontal="left" wrapText="1"/>
    </xf>
    <xf numFmtId="0" fontId="4" fillId="0" borderId="0" xfId="14" quotePrefix="1" applyFont="1" applyAlignment="1">
      <alignment horizontal="left" wrapText="1"/>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3" sqref="D3"/>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76" t="s">
        <v>1608</v>
      </c>
      <c r="E1" s="976"/>
      <c r="F1" s="976"/>
    </row>
    <row r="2" spans="1:74" x14ac:dyDescent="0.2">
      <c r="A2" s="310" t="s">
        <v>745</v>
      </c>
      <c r="D2" s="975">
        <v>46149</v>
      </c>
      <c r="E2" s="975"/>
      <c r="F2" s="975"/>
      <c r="G2" s="312" t="str">
        <f>"EIA completed modeling and analysis for this report on "&amp;TEXT(Dates!$D$2,"dddd, mmmm d, yyyy")&amp;"."</f>
        <v>EIA completed modeling and analysis for this report on Thursday, May 7,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555</v>
      </c>
      <c r="D5" s="109">
        <f>+D3*100+1</f>
        <v>202201</v>
      </c>
    </row>
    <row r="7" spans="1:74" x14ac:dyDescent="0.2">
      <c r="A7" t="s">
        <v>557</v>
      </c>
      <c r="D7" s="109">
        <f>IF(MONTH(D1)&gt;1,100*YEAR(D1)+MONTH(D1)-1,100*(YEAR(D1)-1)+12)</f>
        <v>202604</v>
      </c>
    </row>
    <row r="9" spans="1:74" x14ac:dyDescent="0.2">
      <c r="A9" t="s">
        <v>807</v>
      </c>
      <c r="D9" s="974">
        <v>46149.670567129629</v>
      </c>
      <c r="E9" s="974"/>
    </row>
    <row r="10" spans="1:74" s="117" customFormat="1" x14ac:dyDescent="0.2">
      <c r="A10" s="117" t="s">
        <v>137</v>
      </c>
    </row>
    <row r="11" spans="1:74" s="7" customFormat="1" ht="11.25" x14ac:dyDescent="0.2">
      <c r="A11" s="20"/>
      <c r="B11" s="21" t="s">
        <v>440</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556</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R14" activePane="bottomRight" state="frozen"/>
      <selection activeCell="BF63" sqref="BF63"/>
      <selection pane="topRight" activeCell="BF63" sqref="BF63"/>
      <selection pane="bottomLeft" activeCell="BF63" sqref="BF63"/>
      <selection pane="bottomRight" activeCell="BI31" sqref="BI3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7" t="s">
        <v>477</v>
      </c>
      <c r="B1" s="1045" t="s">
        <v>885</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74"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9"/>
      <c r="B5" s="31" t="s">
        <v>455</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09"/>
      <c r="BA5" s="909"/>
      <c r="BB5" s="909"/>
      <c r="BC5" s="860"/>
      <c r="BD5" s="861"/>
      <c r="BE5" s="861"/>
      <c r="BF5" s="861"/>
      <c r="BG5" s="861"/>
      <c r="BH5" s="558"/>
      <c r="BI5" s="558"/>
      <c r="BJ5" s="558"/>
      <c r="BK5" s="558"/>
      <c r="BL5" s="558"/>
      <c r="BM5" s="558"/>
      <c r="BN5" s="558"/>
      <c r="BO5" s="558"/>
      <c r="BP5" s="558"/>
      <c r="BQ5" s="558"/>
      <c r="BR5" s="558"/>
      <c r="BS5" s="558"/>
      <c r="BT5" s="558"/>
      <c r="BU5" s="558"/>
      <c r="BV5" s="558"/>
    </row>
    <row r="6" spans="1:74" s="273" customFormat="1" ht="11.1" customHeight="1" x14ac:dyDescent="0.2">
      <c r="A6" s="543" t="s">
        <v>231</v>
      </c>
      <c r="B6" s="544" t="s">
        <v>1070</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13.828156</v>
      </c>
      <c r="AV6" s="102">
        <v>13.863763000000001</v>
      </c>
      <c r="AW6" s="102">
        <v>13.789249</v>
      </c>
      <c r="AX6" s="102">
        <v>13.656661</v>
      </c>
      <c r="AY6" s="102">
        <v>13.237136</v>
      </c>
      <c r="AZ6" s="910">
        <v>13.625537</v>
      </c>
      <c r="BA6" s="910">
        <v>13.726553029</v>
      </c>
      <c r="BB6" s="910">
        <v>13.745466567999999</v>
      </c>
      <c r="BC6" s="559">
        <v>13.72756</v>
      </c>
      <c r="BD6" s="559">
        <v>13.74621</v>
      </c>
      <c r="BE6" s="559">
        <v>13.675459999999999</v>
      </c>
      <c r="BF6" s="559">
        <v>13.63645</v>
      </c>
      <c r="BG6" s="559">
        <v>13.505789999999999</v>
      </c>
      <c r="BH6" s="559">
        <v>13.592460000000001</v>
      </c>
      <c r="BI6" s="559">
        <v>13.74694</v>
      </c>
      <c r="BJ6" s="559">
        <v>13.83487</v>
      </c>
      <c r="BK6" s="559">
        <v>13.903040000000001</v>
      </c>
      <c r="BL6" s="559">
        <v>13.869579999999999</v>
      </c>
      <c r="BM6" s="559">
        <v>14.03999</v>
      </c>
      <c r="BN6" s="559">
        <v>14.084490000000001</v>
      </c>
      <c r="BO6" s="559">
        <v>14.13735</v>
      </c>
      <c r="BP6" s="559">
        <v>14.16695</v>
      </c>
      <c r="BQ6" s="559">
        <v>14.138809999999999</v>
      </c>
      <c r="BR6" s="559">
        <v>14.145009999999999</v>
      </c>
      <c r="BS6" s="559">
        <v>14.03829</v>
      </c>
      <c r="BT6" s="559">
        <v>14.122120000000001</v>
      </c>
      <c r="BU6" s="559">
        <v>14.238569999999999</v>
      </c>
      <c r="BV6" s="559">
        <v>14.28187</v>
      </c>
    </row>
    <row r="7" spans="1:74" ht="11.1" customHeight="1" x14ac:dyDescent="0.2">
      <c r="A7" s="269" t="s">
        <v>232</v>
      </c>
      <c r="B7" s="545" t="s">
        <v>1071</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0.42849799999999999</v>
      </c>
      <c r="AX7" s="341">
        <v>0.43277500000000002</v>
      </c>
      <c r="AY7" s="341">
        <v>0.42809599999999998</v>
      </c>
      <c r="AZ7" s="891">
        <v>0.415634</v>
      </c>
      <c r="BA7" s="891">
        <v>0.41729529032000001</v>
      </c>
      <c r="BB7" s="891">
        <v>0.42096666666999999</v>
      </c>
      <c r="BC7" s="352">
        <v>0.43798251174000002</v>
      </c>
      <c r="BD7" s="352">
        <v>0.44604318839000001</v>
      </c>
      <c r="BE7" s="352">
        <v>0.40169365329000001</v>
      </c>
      <c r="BF7" s="352">
        <v>0.43112558165999998</v>
      </c>
      <c r="BG7" s="352">
        <v>0.46574102218000002</v>
      </c>
      <c r="BH7" s="352">
        <v>0.50425442731000003</v>
      </c>
      <c r="BI7" s="352">
        <v>0.51623834436000005</v>
      </c>
      <c r="BJ7" s="352">
        <v>0.51395015505999997</v>
      </c>
      <c r="BK7" s="352">
        <v>0.51890696604999997</v>
      </c>
      <c r="BL7" s="352">
        <v>0.50397634081999998</v>
      </c>
      <c r="BM7" s="352">
        <v>0.51725263297000001</v>
      </c>
      <c r="BN7" s="352">
        <v>0.50522840812000003</v>
      </c>
      <c r="BO7" s="352">
        <v>0.50804454123999998</v>
      </c>
      <c r="BP7" s="352">
        <v>0.51049789028000003</v>
      </c>
      <c r="BQ7" s="352">
        <v>0.45653150667999998</v>
      </c>
      <c r="BR7" s="352">
        <v>0.47716538139999998</v>
      </c>
      <c r="BS7" s="352">
        <v>0.48517609493000002</v>
      </c>
      <c r="BT7" s="352">
        <v>0.51015056894999999</v>
      </c>
      <c r="BU7" s="352">
        <v>0.51234807827999995</v>
      </c>
      <c r="BV7" s="352">
        <v>0.51462488373000004</v>
      </c>
    </row>
    <row r="8" spans="1:74" ht="11.1" customHeight="1" x14ac:dyDescent="0.2">
      <c r="A8" s="269" t="s">
        <v>233</v>
      </c>
      <c r="B8" s="545" t="s">
        <v>1547</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1.9856560000000001</v>
      </c>
      <c r="AV8" s="341">
        <v>2.0288309999999998</v>
      </c>
      <c r="AW8" s="341">
        <v>1.9517040000000001</v>
      </c>
      <c r="AX8" s="341">
        <v>1.985474</v>
      </c>
      <c r="AY8" s="341">
        <v>2.0097149999999999</v>
      </c>
      <c r="AZ8" s="891">
        <v>1.93113</v>
      </c>
      <c r="BA8" s="891">
        <v>2.0044985689999999</v>
      </c>
      <c r="BB8" s="891">
        <v>2.0623575617999998</v>
      </c>
      <c r="BC8" s="352">
        <v>2.0277513814999999</v>
      </c>
      <c r="BD8" s="352">
        <v>2.0444808064000002</v>
      </c>
      <c r="BE8" s="352">
        <v>2.0285033504999999</v>
      </c>
      <c r="BF8" s="352">
        <v>1.9729704395000001</v>
      </c>
      <c r="BG8" s="352">
        <v>1.8128841341999999</v>
      </c>
      <c r="BH8" s="352">
        <v>1.8449658237</v>
      </c>
      <c r="BI8" s="352">
        <v>1.9455435269000001</v>
      </c>
      <c r="BJ8" s="352">
        <v>1.9755370946999999</v>
      </c>
      <c r="BK8" s="352">
        <v>1.9647065696999999</v>
      </c>
      <c r="BL8" s="352">
        <v>1.9547077398999999</v>
      </c>
      <c r="BM8" s="352">
        <v>1.9406554388999999</v>
      </c>
      <c r="BN8" s="352">
        <v>1.9254850625</v>
      </c>
      <c r="BO8" s="352">
        <v>1.9110222161999999</v>
      </c>
      <c r="BP8" s="352">
        <v>1.8839843178</v>
      </c>
      <c r="BQ8" s="352">
        <v>1.8660702337999999</v>
      </c>
      <c r="BR8" s="352">
        <v>1.8155272522999999</v>
      </c>
      <c r="BS8" s="352">
        <v>1.6681058054</v>
      </c>
      <c r="BT8" s="352">
        <v>1.6974778345999999</v>
      </c>
      <c r="BU8" s="352">
        <v>1.7867988848</v>
      </c>
      <c r="BV8" s="352">
        <v>1.8063429419000001</v>
      </c>
    </row>
    <row r="9" spans="1:74" ht="11.1" customHeight="1" x14ac:dyDescent="0.2">
      <c r="A9" s="269" t="s">
        <v>234</v>
      </c>
      <c r="B9" s="545" t="s">
        <v>1541</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11.424455999999999</v>
      </c>
      <c r="AV9" s="341">
        <v>11.407140999999999</v>
      </c>
      <c r="AW9" s="341">
        <v>11.409046999999999</v>
      </c>
      <c r="AX9" s="341">
        <v>11.238412</v>
      </c>
      <c r="AY9" s="341">
        <v>10.799325</v>
      </c>
      <c r="AZ9" s="891">
        <v>11.278772999999999</v>
      </c>
      <c r="BA9" s="891">
        <v>11.304759170000001</v>
      </c>
      <c r="BB9" s="891">
        <v>11.26214234</v>
      </c>
      <c r="BC9" s="352">
        <v>11.26183</v>
      </c>
      <c r="BD9" s="352">
        <v>11.25569</v>
      </c>
      <c r="BE9" s="352">
        <v>11.24527</v>
      </c>
      <c r="BF9" s="352">
        <v>11.23235</v>
      </c>
      <c r="BG9" s="352">
        <v>11.22716</v>
      </c>
      <c r="BH9" s="352">
        <v>11.24324</v>
      </c>
      <c r="BI9" s="352">
        <v>11.285159999999999</v>
      </c>
      <c r="BJ9" s="352">
        <v>11.34538</v>
      </c>
      <c r="BK9" s="352">
        <v>11.41943</v>
      </c>
      <c r="BL9" s="352">
        <v>11.4109</v>
      </c>
      <c r="BM9" s="352">
        <v>11.582079999999999</v>
      </c>
      <c r="BN9" s="352">
        <v>11.653779999999999</v>
      </c>
      <c r="BO9" s="352">
        <v>11.71828</v>
      </c>
      <c r="BP9" s="352">
        <v>11.77247</v>
      </c>
      <c r="BQ9" s="352">
        <v>11.8162</v>
      </c>
      <c r="BR9" s="352">
        <v>11.852320000000001</v>
      </c>
      <c r="BS9" s="352">
        <v>11.885</v>
      </c>
      <c r="BT9" s="352">
        <v>11.914490000000001</v>
      </c>
      <c r="BU9" s="352">
        <v>11.93942</v>
      </c>
      <c r="BV9" s="352">
        <v>11.960900000000001</v>
      </c>
    </row>
    <row r="10" spans="1:74" ht="11.1" customHeight="1" x14ac:dyDescent="0.2">
      <c r="A10" s="269" t="s">
        <v>1072</v>
      </c>
      <c r="B10" s="546" t="s">
        <v>1073</v>
      </c>
      <c r="C10" s="341">
        <v>0.11737714387000001</v>
      </c>
      <c r="D10" s="341">
        <v>0.11869102570999999</v>
      </c>
      <c r="E10" s="341">
        <v>0.12231732258</v>
      </c>
      <c r="F10" s="341">
        <v>0.12988616767</v>
      </c>
      <c r="G10" s="341">
        <v>0.12780221871</v>
      </c>
      <c r="H10" s="341">
        <v>0.125049565</v>
      </c>
      <c r="I10" s="341">
        <v>0.12800618967999999</v>
      </c>
      <c r="J10" s="341">
        <v>0.12566145710000001</v>
      </c>
      <c r="K10" s="341">
        <v>0.12546438200000001</v>
      </c>
      <c r="L10" s="341">
        <v>0.13345742742</v>
      </c>
      <c r="M10" s="341">
        <v>0.13589083332999999</v>
      </c>
      <c r="N10" s="341">
        <v>0.13394776871</v>
      </c>
      <c r="O10" s="341">
        <v>0.13910228176</v>
      </c>
      <c r="P10" s="341">
        <v>0.14496605931000001</v>
      </c>
      <c r="Q10" s="341">
        <v>0.14242433201999999</v>
      </c>
      <c r="R10" s="341">
        <v>0.14348740092000001</v>
      </c>
      <c r="S10" s="341">
        <v>0.14468173877000001</v>
      </c>
      <c r="T10" s="341">
        <v>0.14646846762999999</v>
      </c>
      <c r="U10" s="341">
        <v>0.13694828411000001</v>
      </c>
      <c r="V10" s="341">
        <v>0.13795795819000001</v>
      </c>
      <c r="W10" s="341">
        <v>0.13511224400999999</v>
      </c>
      <c r="X10" s="341">
        <v>0.15564133672</v>
      </c>
      <c r="Y10" s="341">
        <v>0.15333428792000001</v>
      </c>
      <c r="Z10" s="341">
        <v>0.14645716003000001</v>
      </c>
      <c r="AA10" s="341">
        <v>0.13707925000000001</v>
      </c>
      <c r="AB10" s="341">
        <v>0.132977438</v>
      </c>
      <c r="AC10" s="341">
        <v>0.13092394500000001</v>
      </c>
      <c r="AD10" s="341">
        <v>0.14333174800000001</v>
      </c>
      <c r="AE10" s="341">
        <v>0.142212012</v>
      </c>
      <c r="AF10" s="341">
        <v>0.139460474</v>
      </c>
      <c r="AG10" s="341">
        <v>0.14931836300000001</v>
      </c>
      <c r="AH10" s="341">
        <v>0.147535632</v>
      </c>
      <c r="AI10" s="341">
        <v>0.14585625899999999</v>
      </c>
      <c r="AJ10" s="341">
        <v>0.16235443799999999</v>
      </c>
      <c r="AK10" s="341">
        <v>0.158456915</v>
      </c>
      <c r="AL10" s="341">
        <v>0.15620809099999999</v>
      </c>
      <c r="AM10" s="341">
        <v>0.1683418981</v>
      </c>
      <c r="AN10" s="341">
        <v>0.17734909907999999</v>
      </c>
      <c r="AO10" s="341">
        <v>0.17988199346</v>
      </c>
      <c r="AP10" s="341">
        <v>0.18566112083</v>
      </c>
      <c r="AQ10" s="341">
        <v>0.19423001391</v>
      </c>
      <c r="AR10" s="341">
        <v>0.18846679341</v>
      </c>
      <c r="AS10" s="341">
        <v>0.20224655928999999</v>
      </c>
      <c r="AT10" s="341">
        <v>0.20587991742</v>
      </c>
      <c r="AU10" s="341">
        <v>0.20039803317999999</v>
      </c>
      <c r="AV10" s="341">
        <v>0.20209968906</v>
      </c>
      <c r="AW10" s="341">
        <v>0.19115403279000001</v>
      </c>
      <c r="AX10" s="341">
        <v>0.18950781338</v>
      </c>
      <c r="AY10" s="341">
        <v>0.18257764742999999</v>
      </c>
      <c r="AZ10" s="891">
        <v>0.19777385895999999</v>
      </c>
      <c r="BA10" s="891">
        <v>0.19791113799999999</v>
      </c>
      <c r="BB10" s="891">
        <v>0.20039509599999999</v>
      </c>
      <c r="BC10" s="352">
        <v>0.202506358</v>
      </c>
      <c r="BD10" s="352">
        <v>0.20392585899999999</v>
      </c>
      <c r="BE10" s="352">
        <v>0.20491051399999999</v>
      </c>
      <c r="BF10" s="352">
        <v>0.205373101</v>
      </c>
      <c r="BG10" s="352">
        <v>0.20545677500000001</v>
      </c>
      <c r="BH10" s="352">
        <v>0.2052022</v>
      </c>
      <c r="BI10" s="352">
        <v>0.20487751000000001</v>
      </c>
      <c r="BJ10" s="352">
        <v>0.20402204299999999</v>
      </c>
      <c r="BK10" s="352">
        <v>0.20268560499999999</v>
      </c>
      <c r="BL10" s="352">
        <v>0.20120513400000001</v>
      </c>
      <c r="BM10" s="352">
        <v>0.20015350300000001</v>
      </c>
      <c r="BN10" s="352">
        <v>0.199207311</v>
      </c>
      <c r="BO10" s="352">
        <v>0.198482565</v>
      </c>
      <c r="BP10" s="352">
        <v>0.19792781500000001</v>
      </c>
      <c r="BQ10" s="352">
        <v>0.197306437</v>
      </c>
      <c r="BR10" s="352">
        <v>0.196767158</v>
      </c>
      <c r="BS10" s="352">
        <v>0.19663746200000001</v>
      </c>
      <c r="BT10" s="352">
        <v>0.19664208999999999</v>
      </c>
      <c r="BU10" s="352">
        <v>0.196673758</v>
      </c>
      <c r="BV10" s="352">
        <v>0.196682054</v>
      </c>
    </row>
    <row r="11" spans="1:74" ht="11.1" customHeight="1" x14ac:dyDescent="0.2">
      <c r="A11" s="269" t="s">
        <v>1074</v>
      </c>
      <c r="B11" s="546" t="s">
        <v>1075</v>
      </c>
      <c r="C11" s="341">
        <v>1.1032074287</v>
      </c>
      <c r="D11" s="341">
        <v>1.1060052386000001</v>
      </c>
      <c r="E11" s="341">
        <v>1.1424532716</v>
      </c>
      <c r="F11" s="341">
        <v>0.93430461833</v>
      </c>
      <c r="G11" s="341">
        <v>1.0731263677</v>
      </c>
      <c r="H11" s="341">
        <v>1.1199981382999999</v>
      </c>
      <c r="I11" s="341">
        <v>1.0914680181</v>
      </c>
      <c r="J11" s="341">
        <v>1.092548131</v>
      </c>
      <c r="K11" s="341">
        <v>1.139733125</v>
      </c>
      <c r="L11" s="341">
        <v>1.1318890747999999</v>
      </c>
      <c r="M11" s="341">
        <v>1.1162169703</v>
      </c>
      <c r="N11" s="341">
        <v>0.97970234354999997</v>
      </c>
      <c r="O11" s="341">
        <v>1.0891295296000001</v>
      </c>
      <c r="P11" s="341">
        <v>1.1847425163</v>
      </c>
      <c r="Q11" s="341">
        <v>1.1513590644</v>
      </c>
      <c r="R11" s="341">
        <v>1.1583598877000001</v>
      </c>
      <c r="S11" s="341">
        <v>1.1618561056000001</v>
      </c>
      <c r="T11" s="341">
        <v>1.1943457550000001</v>
      </c>
      <c r="U11" s="341">
        <v>1.2043724955999999</v>
      </c>
      <c r="V11" s="341">
        <v>1.243982734</v>
      </c>
      <c r="W11" s="341">
        <v>1.3247517449999999</v>
      </c>
      <c r="X11" s="341">
        <v>1.2914911514</v>
      </c>
      <c r="Y11" s="341">
        <v>1.3168269078999999</v>
      </c>
      <c r="Z11" s="341">
        <v>1.3121105100999999</v>
      </c>
      <c r="AA11" s="341">
        <v>1.1378092</v>
      </c>
      <c r="AB11" s="341">
        <v>1.2929490809999999</v>
      </c>
      <c r="AC11" s="341">
        <v>1.2732766630000001</v>
      </c>
      <c r="AD11" s="341">
        <v>1.2864560119999999</v>
      </c>
      <c r="AE11" s="341">
        <v>1.243400098</v>
      </c>
      <c r="AF11" s="341">
        <v>1.2305958210000001</v>
      </c>
      <c r="AG11" s="341">
        <v>1.214962482</v>
      </c>
      <c r="AH11" s="341">
        <v>1.2300348189999999</v>
      </c>
      <c r="AI11" s="341">
        <v>1.253199588</v>
      </c>
      <c r="AJ11" s="341">
        <v>1.2349565600000001</v>
      </c>
      <c r="AK11" s="341">
        <v>1.283365933</v>
      </c>
      <c r="AL11" s="341">
        <v>1.247508968</v>
      </c>
      <c r="AM11" s="341">
        <v>1.2231277103</v>
      </c>
      <c r="AN11" s="341">
        <v>1.1878505006</v>
      </c>
      <c r="AO11" s="341">
        <v>1.2276506817999999</v>
      </c>
      <c r="AP11" s="341">
        <v>1.2131951536000001</v>
      </c>
      <c r="AQ11" s="341">
        <v>1.1762960098999999</v>
      </c>
      <c r="AR11" s="341">
        <v>1.2146322967000001</v>
      </c>
      <c r="AS11" s="341">
        <v>1.2339828432</v>
      </c>
      <c r="AT11" s="341">
        <v>1.225238201</v>
      </c>
      <c r="AU11" s="341">
        <v>1.2172293189000001</v>
      </c>
      <c r="AV11" s="341">
        <v>1.2287614052</v>
      </c>
      <c r="AW11" s="341">
        <v>1.2286233708000001</v>
      </c>
      <c r="AX11" s="341">
        <v>1.15391165</v>
      </c>
      <c r="AY11" s="341">
        <v>1.1686450757</v>
      </c>
      <c r="AZ11" s="891">
        <v>1.1594869394</v>
      </c>
      <c r="BA11" s="891">
        <v>1.200056877</v>
      </c>
      <c r="BB11" s="891">
        <v>1.1970955539999999</v>
      </c>
      <c r="BC11" s="352">
        <v>1.1949154740000001</v>
      </c>
      <c r="BD11" s="352">
        <v>1.1929192049999999</v>
      </c>
      <c r="BE11" s="352">
        <v>1.1912102229999999</v>
      </c>
      <c r="BF11" s="352">
        <v>1.1899357740000001</v>
      </c>
      <c r="BG11" s="352">
        <v>1.1885349220000001</v>
      </c>
      <c r="BH11" s="352">
        <v>1.1859971600000001</v>
      </c>
      <c r="BI11" s="352">
        <v>1.1805835149999999</v>
      </c>
      <c r="BJ11" s="352">
        <v>1.1749547899999999</v>
      </c>
      <c r="BK11" s="352">
        <v>1.174158459</v>
      </c>
      <c r="BL11" s="352">
        <v>1.16567121</v>
      </c>
      <c r="BM11" s="352">
        <v>1.1806665439999999</v>
      </c>
      <c r="BN11" s="352">
        <v>1.1865352870000001</v>
      </c>
      <c r="BO11" s="352">
        <v>1.193617838</v>
      </c>
      <c r="BP11" s="352">
        <v>1.2006338999999999</v>
      </c>
      <c r="BQ11" s="352">
        <v>1.2077332869999999</v>
      </c>
      <c r="BR11" s="352">
        <v>1.214965434</v>
      </c>
      <c r="BS11" s="352">
        <v>1.221874055</v>
      </c>
      <c r="BT11" s="352">
        <v>1.227991211</v>
      </c>
      <c r="BU11" s="352">
        <v>1.2325432730000001</v>
      </c>
      <c r="BV11" s="352">
        <v>1.2361194179999999</v>
      </c>
    </row>
    <row r="12" spans="1:74" ht="11.1" customHeight="1" x14ac:dyDescent="0.2">
      <c r="A12" s="269" t="s">
        <v>1076</v>
      </c>
      <c r="B12" s="546" t="s">
        <v>1077</v>
      </c>
      <c r="C12" s="341">
        <v>1.0503098903000001</v>
      </c>
      <c r="D12" s="341">
        <v>1.0616289214000001</v>
      </c>
      <c r="E12" s="341">
        <v>1.0675078452</v>
      </c>
      <c r="F12" s="341">
        <v>1.09060395</v>
      </c>
      <c r="G12" s="341">
        <v>1.0836070774</v>
      </c>
      <c r="H12" s="341">
        <v>1.1170789866999999</v>
      </c>
      <c r="I12" s="341">
        <v>1.1014748258</v>
      </c>
      <c r="J12" s="341">
        <v>1.1082018355000001</v>
      </c>
      <c r="K12" s="341">
        <v>1.1290563600000001</v>
      </c>
      <c r="L12" s="341">
        <v>1.1347873742000001</v>
      </c>
      <c r="M12" s="341">
        <v>1.1053750499999999</v>
      </c>
      <c r="N12" s="341">
        <v>1.0816958871</v>
      </c>
      <c r="O12" s="341">
        <v>1.1179947416</v>
      </c>
      <c r="P12" s="341">
        <v>1.1385683911</v>
      </c>
      <c r="Q12" s="341">
        <v>1.1811662945000001</v>
      </c>
      <c r="R12" s="341">
        <v>1.1629568874</v>
      </c>
      <c r="S12" s="341">
        <v>1.1860041375000001</v>
      </c>
      <c r="T12" s="341">
        <v>1.18390072</v>
      </c>
      <c r="U12" s="341">
        <v>1.1882782383999999</v>
      </c>
      <c r="V12" s="341">
        <v>1.1734336511000001</v>
      </c>
      <c r="W12" s="341">
        <v>1.1825628256</v>
      </c>
      <c r="X12" s="341">
        <v>1.1454653681</v>
      </c>
      <c r="Y12" s="341">
        <v>1.1279006297</v>
      </c>
      <c r="Z12" s="341">
        <v>1.0785485815</v>
      </c>
      <c r="AA12" s="341">
        <v>1.0344111570000001</v>
      </c>
      <c r="AB12" s="341">
        <v>1.0854874240000001</v>
      </c>
      <c r="AC12" s="341">
        <v>1.104958339</v>
      </c>
      <c r="AD12" s="341">
        <v>1.149167206</v>
      </c>
      <c r="AE12" s="341">
        <v>1.1869442139999999</v>
      </c>
      <c r="AF12" s="341">
        <v>1.186826468</v>
      </c>
      <c r="AG12" s="341">
        <v>1.1618904670000001</v>
      </c>
      <c r="AH12" s="341">
        <v>1.1991860729999999</v>
      </c>
      <c r="AI12" s="341">
        <v>1.207120518</v>
      </c>
      <c r="AJ12" s="341">
        <v>1.212726937</v>
      </c>
      <c r="AK12" s="341">
        <v>1.164245548</v>
      </c>
      <c r="AL12" s="341">
        <v>1.1333985680000001</v>
      </c>
      <c r="AM12" s="341">
        <v>1.1075097308999999</v>
      </c>
      <c r="AN12" s="341">
        <v>1.1737438409000001</v>
      </c>
      <c r="AO12" s="341">
        <v>1.1701943887999999</v>
      </c>
      <c r="AP12" s="341">
        <v>1.1883231554</v>
      </c>
      <c r="AQ12" s="341">
        <v>1.1759543188999999</v>
      </c>
      <c r="AR12" s="341">
        <v>1.1891259199999999</v>
      </c>
      <c r="AS12" s="341">
        <v>1.2085942353000001</v>
      </c>
      <c r="AT12" s="341">
        <v>1.2049589626999999</v>
      </c>
      <c r="AU12" s="341">
        <v>1.2001321037999999</v>
      </c>
      <c r="AV12" s="341">
        <v>1.1907832520999999</v>
      </c>
      <c r="AW12" s="341">
        <v>1.2038941919999999</v>
      </c>
      <c r="AX12" s="341">
        <v>1.1976907584000001</v>
      </c>
      <c r="AY12" s="341">
        <v>1.1480027499000001</v>
      </c>
      <c r="AZ12" s="891">
        <v>1.1987717997</v>
      </c>
      <c r="BA12" s="891">
        <v>1.188974886</v>
      </c>
      <c r="BB12" s="891">
        <v>1.186507867</v>
      </c>
      <c r="BC12" s="352">
        <v>1.1857170079999999</v>
      </c>
      <c r="BD12" s="352">
        <v>1.1856746520000001</v>
      </c>
      <c r="BE12" s="352">
        <v>1.182986133</v>
      </c>
      <c r="BF12" s="352">
        <v>1.1745469850000001</v>
      </c>
      <c r="BG12" s="352">
        <v>1.163033354</v>
      </c>
      <c r="BH12" s="352">
        <v>1.156285877</v>
      </c>
      <c r="BI12" s="352">
        <v>1.155796378</v>
      </c>
      <c r="BJ12" s="352">
        <v>1.1590803270000001</v>
      </c>
      <c r="BK12" s="352">
        <v>1.1654971970000001</v>
      </c>
      <c r="BL12" s="352">
        <v>1.162307765</v>
      </c>
      <c r="BM12" s="352">
        <v>1.1837098020000001</v>
      </c>
      <c r="BN12" s="352">
        <v>1.1936895249999999</v>
      </c>
      <c r="BO12" s="352">
        <v>1.203821357</v>
      </c>
      <c r="BP12" s="352">
        <v>1.2134788190000001</v>
      </c>
      <c r="BQ12" s="352">
        <v>1.2209824920000001</v>
      </c>
      <c r="BR12" s="352">
        <v>1.227123191</v>
      </c>
      <c r="BS12" s="352">
        <v>1.2331249849999999</v>
      </c>
      <c r="BT12" s="352">
        <v>1.238475913</v>
      </c>
      <c r="BU12" s="352">
        <v>1.243607218</v>
      </c>
      <c r="BV12" s="352">
        <v>1.2496764140000001</v>
      </c>
    </row>
    <row r="13" spans="1:74" ht="11.1" customHeight="1" x14ac:dyDescent="0.2">
      <c r="A13" s="269" t="s">
        <v>1078</v>
      </c>
      <c r="B13" s="546" t="s">
        <v>1079</v>
      </c>
      <c r="C13" s="341">
        <v>3.1372818065000002E-2</v>
      </c>
      <c r="D13" s="341">
        <v>3.2781243214E-2</v>
      </c>
      <c r="E13" s="341">
        <v>3.4304026129E-2</v>
      </c>
      <c r="F13" s="341">
        <v>3.3704012667000002E-2</v>
      </c>
      <c r="G13" s="341">
        <v>3.2372157742000002E-2</v>
      </c>
      <c r="H13" s="341">
        <v>3.1642405667000002E-2</v>
      </c>
      <c r="I13" s="341">
        <v>3.1273591613000001E-2</v>
      </c>
      <c r="J13" s="341">
        <v>3.1958180322999998E-2</v>
      </c>
      <c r="K13" s="341">
        <v>3.2870993000000001E-2</v>
      </c>
      <c r="L13" s="341">
        <v>3.2346473548E-2</v>
      </c>
      <c r="M13" s="341">
        <v>3.1548503999999998E-2</v>
      </c>
      <c r="N13" s="341">
        <v>3.0651990644999998E-2</v>
      </c>
      <c r="O13" s="341">
        <v>3.3663454935000003E-2</v>
      </c>
      <c r="P13" s="341">
        <v>3.3954833671000002E-2</v>
      </c>
      <c r="Q13" s="341">
        <v>3.3353069084999999E-2</v>
      </c>
      <c r="R13" s="341">
        <v>3.2626899054999998E-2</v>
      </c>
      <c r="S13" s="341">
        <v>3.2675621999000003E-2</v>
      </c>
      <c r="T13" s="341">
        <v>2.9173761528000001E-2</v>
      </c>
      <c r="U13" s="341">
        <v>3.0032163199000001E-2</v>
      </c>
      <c r="V13" s="341">
        <v>3.0030652295000002E-2</v>
      </c>
      <c r="W13" s="341">
        <v>2.9756473895E-2</v>
      </c>
      <c r="X13" s="341">
        <v>3.1285732096000003E-2</v>
      </c>
      <c r="Y13" s="341">
        <v>3.1741647044000003E-2</v>
      </c>
      <c r="Z13" s="341">
        <v>3.2342107709999998E-2</v>
      </c>
      <c r="AA13" s="341">
        <v>3.4346280999999999E-2</v>
      </c>
      <c r="AB13" s="341">
        <v>3.6554139999999999E-2</v>
      </c>
      <c r="AC13" s="341">
        <v>3.5573460000000001E-2</v>
      </c>
      <c r="AD13" s="341">
        <v>3.4904998E-2</v>
      </c>
      <c r="AE13" s="341">
        <v>3.3647627999999999E-2</v>
      </c>
      <c r="AF13" s="341">
        <v>3.3374068E-2</v>
      </c>
      <c r="AG13" s="341">
        <v>3.2590938999999999E-2</v>
      </c>
      <c r="AH13" s="341">
        <v>3.2674397000000001E-2</v>
      </c>
      <c r="AI13" s="341">
        <v>3.3007784999999998E-2</v>
      </c>
      <c r="AJ13" s="341">
        <v>3.3799187000000001E-2</v>
      </c>
      <c r="AK13" s="341">
        <v>3.4442822999999997E-2</v>
      </c>
      <c r="AL13" s="341">
        <v>3.5424311999999999E-2</v>
      </c>
      <c r="AM13" s="341">
        <v>3.4386438270999999E-2</v>
      </c>
      <c r="AN13" s="341">
        <v>3.4554202552999999E-2</v>
      </c>
      <c r="AO13" s="341">
        <v>3.3730133342E-2</v>
      </c>
      <c r="AP13" s="341">
        <v>3.3320393471999998E-2</v>
      </c>
      <c r="AQ13" s="341">
        <v>3.2514155661000001E-2</v>
      </c>
      <c r="AR13" s="341">
        <v>3.2686095090999998E-2</v>
      </c>
      <c r="AS13" s="341">
        <v>3.2547031008999999E-2</v>
      </c>
      <c r="AT13" s="341">
        <v>3.2196723197000003E-2</v>
      </c>
      <c r="AU13" s="341">
        <v>3.2108897607000003E-2</v>
      </c>
      <c r="AV13" s="341">
        <v>3.1484772357E-2</v>
      </c>
      <c r="AW13" s="341">
        <v>3.1470719917999997E-2</v>
      </c>
      <c r="AX13" s="341">
        <v>3.1339906169000002E-2</v>
      </c>
      <c r="AY13" s="341">
        <v>3.057302022E-2</v>
      </c>
      <c r="AZ13" s="891">
        <v>3.1418726921999998E-2</v>
      </c>
      <c r="BA13" s="891">
        <v>3.0132170999999999E-2</v>
      </c>
      <c r="BB13" s="891">
        <v>2.9765542999999998E-2</v>
      </c>
      <c r="BC13" s="352">
        <v>2.9462225000000002E-2</v>
      </c>
      <c r="BD13" s="352">
        <v>2.9229508000000001E-2</v>
      </c>
      <c r="BE13" s="352">
        <v>2.9057447E-2</v>
      </c>
      <c r="BF13" s="352">
        <v>2.8929087999999999E-2</v>
      </c>
      <c r="BG13" s="352">
        <v>2.8836430999999999E-2</v>
      </c>
      <c r="BH13" s="352">
        <v>2.8776075000000002E-2</v>
      </c>
      <c r="BI13" s="352">
        <v>2.8734168000000001E-2</v>
      </c>
      <c r="BJ13" s="352">
        <v>2.8708658000000001E-2</v>
      </c>
      <c r="BK13" s="352">
        <v>2.8691214E-2</v>
      </c>
      <c r="BL13" s="352">
        <v>2.8604953999999998E-2</v>
      </c>
      <c r="BM13" s="352">
        <v>2.8681755999999999E-2</v>
      </c>
      <c r="BN13" s="352">
        <v>2.8688333E-2</v>
      </c>
      <c r="BO13" s="352">
        <v>2.8705246E-2</v>
      </c>
      <c r="BP13" s="352">
        <v>2.8731096000000001E-2</v>
      </c>
      <c r="BQ13" s="352">
        <v>2.8744008000000001E-2</v>
      </c>
      <c r="BR13" s="352">
        <v>2.8748269E-2</v>
      </c>
      <c r="BS13" s="352">
        <v>2.8745567E-2</v>
      </c>
      <c r="BT13" s="352">
        <v>2.8744654000000001E-2</v>
      </c>
      <c r="BU13" s="352">
        <v>2.8739771000000001E-2</v>
      </c>
      <c r="BV13" s="352">
        <v>2.8721976999999999E-2</v>
      </c>
    </row>
    <row r="14" spans="1:74" ht="11.1" customHeight="1" x14ac:dyDescent="0.2">
      <c r="A14" s="269" t="s">
        <v>1080</v>
      </c>
      <c r="B14" s="546" t="s">
        <v>1081</v>
      </c>
      <c r="C14" s="341">
        <v>4.9915090806000002</v>
      </c>
      <c r="D14" s="341">
        <v>5.0437338820999997</v>
      </c>
      <c r="E14" s="341">
        <v>5.2512619645000003</v>
      </c>
      <c r="F14" s="341">
        <v>5.3082855499999999</v>
      </c>
      <c r="G14" s="341">
        <v>5.2728492870999997</v>
      </c>
      <c r="H14" s="341">
        <v>5.2600617999999999</v>
      </c>
      <c r="I14" s="341">
        <v>5.3742144065000002</v>
      </c>
      <c r="J14" s="341">
        <v>5.4783333871000002</v>
      </c>
      <c r="K14" s="341">
        <v>5.6224405332999998</v>
      </c>
      <c r="L14" s="341">
        <v>5.6639527097000002</v>
      </c>
      <c r="M14" s="341">
        <v>5.7056374099999996</v>
      </c>
      <c r="N14" s="341">
        <v>5.6800389902999999</v>
      </c>
      <c r="O14" s="341">
        <v>5.8114763469000001</v>
      </c>
      <c r="P14" s="341">
        <v>5.7360590074999998</v>
      </c>
      <c r="Q14" s="341">
        <v>5.9054539509000001</v>
      </c>
      <c r="R14" s="341">
        <v>5.8939417590999996</v>
      </c>
      <c r="S14" s="341">
        <v>5.8611052795000003</v>
      </c>
      <c r="T14" s="341">
        <v>5.7701541319</v>
      </c>
      <c r="U14" s="341">
        <v>5.8569445574000003</v>
      </c>
      <c r="V14" s="341">
        <v>5.9425600362999997</v>
      </c>
      <c r="W14" s="341">
        <v>5.9270754829000003</v>
      </c>
      <c r="X14" s="341">
        <v>5.9881475592999998</v>
      </c>
      <c r="Y14" s="341">
        <v>6.1749399907999996</v>
      </c>
      <c r="Z14" s="341">
        <v>6.2249665739999998</v>
      </c>
      <c r="AA14" s="341">
        <v>5.9315964650000002</v>
      </c>
      <c r="AB14" s="341">
        <v>6.1667261599999996</v>
      </c>
      <c r="AC14" s="341">
        <v>6.2528418459999999</v>
      </c>
      <c r="AD14" s="341">
        <v>6.249435965</v>
      </c>
      <c r="AE14" s="341">
        <v>6.260668613</v>
      </c>
      <c r="AF14" s="341">
        <v>6.3152831559999996</v>
      </c>
      <c r="AG14" s="341">
        <v>6.3138504959999997</v>
      </c>
      <c r="AH14" s="341">
        <v>6.4352850789999998</v>
      </c>
      <c r="AI14" s="341">
        <v>6.4030542800000001</v>
      </c>
      <c r="AJ14" s="341">
        <v>6.4986555580000003</v>
      </c>
      <c r="AK14" s="341">
        <v>6.4846828600000004</v>
      </c>
      <c r="AL14" s="341">
        <v>6.4191094619999998</v>
      </c>
      <c r="AM14" s="341">
        <v>6.3039544367999998</v>
      </c>
      <c r="AN14" s="341">
        <v>6.4160293781000002</v>
      </c>
      <c r="AO14" s="341">
        <v>6.5233459613000004</v>
      </c>
      <c r="AP14" s="341">
        <v>6.5249475737999996</v>
      </c>
      <c r="AQ14" s="341">
        <v>6.5022497634</v>
      </c>
      <c r="AR14" s="341">
        <v>6.5572528553999998</v>
      </c>
      <c r="AS14" s="341">
        <v>6.6921567347000002</v>
      </c>
      <c r="AT14" s="341">
        <v>6.6986218267000002</v>
      </c>
      <c r="AU14" s="341">
        <v>6.6998023370000004</v>
      </c>
      <c r="AV14" s="341">
        <v>6.6943698704000001</v>
      </c>
      <c r="AW14" s="341">
        <v>6.7189017470000003</v>
      </c>
      <c r="AX14" s="341">
        <v>6.6305408083000001</v>
      </c>
      <c r="AY14" s="341">
        <v>6.3106329715999996</v>
      </c>
      <c r="AZ14" s="891">
        <v>6.6842693615000002</v>
      </c>
      <c r="BA14" s="891">
        <v>6.6573578930000004</v>
      </c>
      <c r="BB14" s="891">
        <v>6.6210524460000002</v>
      </c>
      <c r="BC14" s="352">
        <v>6.6261816690000002</v>
      </c>
      <c r="BD14" s="352">
        <v>6.6266759029999998</v>
      </c>
      <c r="BE14" s="352">
        <v>6.6272564879999996</v>
      </c>
      <c r="BF14" s="352">
        <v>6.6314901339999999</v>
      </c>
      <c r="BG14" s="352">
        <v>6.6445700529999998</v>
      </c>
      <c r="BH14" s="352">
        <v>6.6689776219999999</v>
      </c>
      <c r="BI14" s="352">
        <v>6.7086955479999997</v>
      </c>
      <c r="BJ14" s="352">
        <v>6.7610527620000003</v>
      </c>
      <c r="BK14" s="352">
        <v>6.8177428979999997</v>
      </c>
      <c r="BL14" s="352">
        <v>6.8076144709999999</v>
      </c>
      <c r="BM14" s="352">
        <v>6.9326344630000003</v>
      </c>
      <c r="BN14" s="352">
        <v>6.9827360430000001</v>
      </c>
      <c r="BO14" s="352">
        <v>7.025975023</v>
      </c>
      <c r="BP14" s="352">
        <v>7.0622747270000001</v>
      </c>
      <c r="BQ14" s="352">
        <v>7.0928092969999996</v>
      </c>
      <c r="BR14" s="352">
        <v>7.1179965039999997</v>
      </c>
      <c r="BS14" s="352">
        <v>7.1398430050000004</v>
      </c>
      <c r="BT14" s="352">
        <v>7.1595843510000003</v>
      </c>
      <c r="BU14" s="352">
        <v>7.1764807709999996</v>
      </c>
      <c r="BV14" s="352">
        <v>7.1897227700000004</v>
      </c>
    </row>
    <row r="15" spans="1:74" ht="11.1" customHeight="1" x14ac:dyDescent="0.2">
      <c r="A15" s="269" t="s">
        <v>1082</v>
      </c>
      <c r="B15" s="546" t="s">
        <v>1083</v>
      </c>
      <c r="C15" s="341">
        <v>2.0226341890000001</v>
      </c>
      <c r="D15" s="341">
        <v>2.0388245848</v>
      </c>
      <c r="E15" s="341">
        <v>2.1460662744999999</v>
      </c>
      <c r="F15" s="341">
        <v>2.1375514649</v>
      </c>
      <c r="G15" s="341">
        <v>2.1142283152000001</v>
      </c>
      <c r="H15" s="341">
        <v>2.1114780782000002</v>
      </c>
      <c r="I15" s="341">
        <v>2.1231138901</v>
      </c>
      <c r="J15" s="341">
        <v>2.1234502614999999</v>
      </c>
      <c r="K15" s="341">
        <v>2.1244430890000001</v>
      </c>
      <c r="L15" s="341">
        <v>2.1177519806</v>
      </c>
      <c r="M15" s="341">
        <v>2.1566193668999998</v>
      </c>
      <c r="N15" s="341">
        <v>2.0605110630999999</v>
      </c>
      <c r="O15" s="341">
        <v>2.0858833788000002</v>
      </c>
      <c r="P15" s="341">
        <v>2.0828470491000002</v>
      </c>
      <c r="Q15" s="341">
        <v>2.1412803918000001</v>
      </c>
      <c r="R15" s="341">
        <v>2.1587906651000002</v>
      </c>
      <c r="S15" s="341">
        <v>2.1950012495000002</v>
      </c>
      <c r="T15" s="341">
        <v>2.1951676126000002</v>
      </c>
      <c r="U15" s="341">
        <v>2.1731905094999999</v>
      </c>
      <c r="V15" s="341">
        <v>2.1989601260999998</v>
      </c>
      <c r="W15" s="341">
        <v>2.1890207453000001</v>
      </c>
      <c r="X15" s="341">
        <v>2.2407660096000002</v>
      </c>
      <c r="Y15" s="341">
        <v>2.2319340149000002</v>
      </c>
      <c r="Z15" s="341">
        <v>2.2237095668000002</v>
      </c>
      <c r="AA15" s="341">
        <v>2.068910292</v>
      </c>
      <c r="AB15" s="341">
        <v>2.1733295940000001</v>
      </c>
      <c r="AC15" s="341">
        <v>2.1607129629999999</v>
      </c>
      <c r="AD15" s="341">
        <v>2.1618173070000002</v>
      </c>
      <c r="AE15" s="341">
        <v>2.1734685379999998</v>
      </c>
      <c r="AF15" s="341">
        <v>2.1304906570000002</v>
      </c>
      <c r="AG15" s="341">
        <v>2.1029140380000002</v>
      </c>
      <c r="AH15" s="341">
        <v>2.1298092610000001</v>
      </c>
      <c r="AI15" s="341">
        <v>2.1127107820000002</v>
      </c>
      <c r="AJ15" s="341">
        <v>2.1487287149999998</v>
      </c>
      <c r="AK15" s="341">
        <v>2.166767756</v>
      </c>
      <c r="AL15" s="341">
        <v>2.1416009310000002</v>
      </c>
      <c r="AM15" s="341">
        <v>2.0611026643999999</v>
      </c>
      <c r="AN15" s="341">
        <v>2.0483978305999999</v>
      </c>
      <c r="AO15" s="341">
        <v>2.0931581363</v>
      </c>
      <c r="AP15" s="341">
        <v>2.0890198511000002</v>
      </c>
      <c r="AQ15" s="341">
        <v>2.0860451527000001</v>
      </c>
      <c r="AR15" s="341">
        <v>2.0935998778</v>
      </c>
      <c r="AS15" s="341">
        <v>2.0664866608999999</v>
      </c>
      <c r="AT15" s="341">
        <v>2.0737016726999999</v>
      </c>
      <c r="AU15" s="341">
        <v>2.0747271076999998</v>
      </c>
      <c r="AV15" s="341">
        <v>2.0595833478999999</v>
      </c>
      <c r="AW15" s="341">
        <v>2.0349440488999999</v>
      </c>
      <c r="AX15" s="341">
        <v>2.0353627441</v>
      </c>
      <c r="AY15" s="341">
        <v>1.9588364969000001</v>
      </c>
      <c r="AZ15" s="891">
        <v>2.0069940929999999</v>
      </c>
      <c r="BA15" s="891">
        <v>2.0303262040000001</v>
      </c>
      <c r="BB15" s="891">
        <v>2.027325834</v>
      </c>
      <c r="BC15" s="352">
        <v>2.0230480480000002</v>
      </c>
      <c r="BD15" s="352">
        <v>2.017262648</v>
      </c>
      <c r="BE15" s="352">
        <v>2.0098442849999998</v>
      </c>
      <c r="BF15" s="352">
        <v>2.0020751749999999</v>
      </c>
      <c r="BG15" s="352">
        <v>1.996728694</v>
      </c>
      <c r="BH15" s="352">
        <v>1.998002922</v>
      </c>
      <c r="BI15" s="352">
        <v>2.006468854</v>
      </c>
      <c r="BJ15" s="352">
        <v>2.0175598099999998</v>
      </c>
      <c r="BK15" s="352">
        <v>2.0306508700000001</v>
      </c>
      <c r="BL15" s="352">
        <v>2.0454957330000001</v>
      </c>
      <c r="BM15" s="352">
        <v>2.056237705</v>
      </c>
      <c r="BN15" s="352">
        <v>2.0629229140000001</v>
      </c>
      <c r="BO15" s="352">
        <v>2.0676779550000002</v>
      </c>
      <c r="BP15" s="352">
        <v>2.0694200660000002</v>
      </c>
      <c r="BQ15" s="352">
        <v>2.0686292879999999</v>
      </c>
      <c r="BR15" s="352">
        <v>2.0667173120000002</v>
      </c>
      <c r="BS15" s="352">
        <v>2.0647784260000002</v>
      </c>
      <c r="BT15" s="352">
        <v>2.0630567389999999</v>
      </c>
      <c r="BU15" s="352">
        <v>2.0613790280000002</v>
      </c>
      <c r="BV15" s="352">
        <v>2.0599793229999999</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1"/>
      <c r="BA16" s="891"/>
      <c r="BB16" s="891"/>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435</v>
      </c>
      <c r="B17" s="544" t="s">
        <v>211</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21.0064174</v>
      </c>
      <c r="AS17" s="102">
        <v>20.984344516</v>
      </c>
      <c r="AT17" s="102">
        <v>21.195306773999999</v>
      </c>
      <c r="AU17" s="102">
        <v>20.719990967000001</v>
      </c>
      <c r="AV17" s="102">
        <v>20.846366934999999</v>
      </c>
      <c r="AW17" s="102">
        <v>20.226589633</v>
      </c>
      <c r="AX17" s="102">
        <v>20.850831355</v>
      </c>
      <c r="AY17" s="102">
        <v>20.648741387000001</v>
      </c>
      <c r="AZ17" s="910">
        <v>21.137620036000001</v>
      </c>
      <c r="BA17" s="910">
        <v>20.528514113</v>
      </c>
      <c r="BB17" s="910">
        <v>20.690672859999999</v>
      </c>
      <c r="BC17" s="559">
        <v>20.544070000000001</v>
      </c>
      <c r="BD17" s="559">
        <v>20.876999999999999</v>
      </c>
      <c r="BE17" s="559">
        <v>20.81251</v>
      </c>
      <c r="BF17" s="559">
        <v>21.113969999999998</v>
      </c>
      <c r="BG17" s="559">
        <v>20.519130000000001</v>
      </c>
      <c r="BH17" s="559">
        <v>20.80857</v>
      </c>
      <c r="BI17" s="559">
        <v>20.322379999999999</v>
      </c>
      <c r="BJ17" s="559">
        <v>20.49099</v>
      </c>
      <c r="BK17" s="559">
        <v>20.36215</v>
      </c>
      <c r="BL17" s="559">
        <v>20.339729999999999</v>
      </c>
      <c r="BM17" s="559">
        <v>20.339320000000001</v>
      </c>
      <c r="BN17" s="559">
        <v>20.595770000000002</v>
      </c>
      <c r="BO17" s="559">
        <v>20.678280000000001</v>
      </c>
      <c r="BP17" s="559">
        <v>21.045819999999999</v>
      </c>
      <c r="BQ17" s="559">
        <v>20.898</v>
      </c>
      <c r="BR17" s="559">
        <v>21.2225</v>
      </c>
      <c r="BS17" s="559">
        <v>20.624189999999999</v>
      </c>
      <c r="BT17" s="559">
        <v>20.94876</v>
      </c>
      <c r="BU17" s="559">
        <v>20.51501</v>
      </c>
      <c r="BV17" s="559">
        <v>20.68824</v>
      </c>
    </row>
    <row r="18" spans="1:74" s="273" customFormat="1" ht="11.1" customHeight="1" x14ac:dyDescent="0.2">
      <c r="A18" s="548" t="s">
        <v>237</v>
      </c>
      <c r="B18" s="549" t="s">
        <v>1084</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16.627600000000001</v>
      </c>
      <c r="AX18" s="102">
        <v>16.985451999999999</v>
      </c>
      <c r="AY18" s="102">
        <v>16.334773999999999</v>
      </c>
      <c r="AZ18" s="910">
        <v>15.908321000000001</v>
      </c>
      <c r="BA18" s="910">
        <v>16.340580644999999</v>
      </c>
      <c r="BB18" s="910">
        <v>16.046766667</v>
      </c>
      <c r="BC18" s="559">
        <v>16.96369</v>
      </c>
      <c r="BD18" s="559">
        <v>17.152799999999999</v>
      </c>
      <c r="BE18" s="559">
        <v>16.951820000000001</v>
      </c>
      <c r="BF18" s="559">
        <v>16.80555</v>
      </c>
      <c r="BG18" s="559">
        <v>16.12396</v>
      </c>
      <c r="BH18" s="559">
        <v>15.56659</v>
      </c>
      <c r="BI18" s="559">
        <v>15.99428</v>
      </c>
      <c r="BJ18" s="559">
        <v>16.230429999999998</v>
      </c>
      <c r="BK18" s="559">
        <v>15.84183</v>
      </c>
      <c r="BL18" s="559">
        <v>15.397449999999999</v>
      </c>
      <c r="BM18" s="559">
        <v>15.780889999999999</v>
      </c>
      <c r="BN18" s="559">
        <v>16.067599999999999</v>
      </c>
      <c r="BO18" s="559">
        <v>16.429069999999999</v>
      </c>
      <c r="BP18" s="559">
        <v>16.652380000000001</v>
      </c>
      <c r="BQ18" s="559">
        <v>16.72945</v>
      </c>
      <c r="BR18" s="559">
        <v>16.691189999999999</v>
      </c>
      <c r="BS18" s="559">
        <v>16.111799999999999</v>
      </c>
      <c r="BT18" s="559">
        <v>15.60599</v>
      </c>
      <c r="BU18" s="559">
        <v>16.16901</v>
      </c>
      <c r="BV18" s="559">
        <v>16.385149999999999</v>
      </c>
    </row>
    <row r="19" spans="1:74" ht="11.1" customHeight="1" x14ac:dyDescent="0.2">
      <c r="A19" s="269" t="s">
        <v>231</v>
      </c>
      <c r="B19" s="550" t="s">
        <v>1070</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13.828156</v>
      </c>
      <c r="AV19" s="341">
        <v>13.863763000000001</v>
      </c>
      <c r="AW19" s="341">
        <v>13.789249</v>
      </c>
      <c r="AX19" s="341">
        <v>13.656661</v>
      </c>
      <c r="AY19" s="341">
        <v>13.237136</v>
      </c>
      <c r="AZ19" s="891">
        <v>13.625537</v>
      </c>
      <c r="BA19" s="891">
        <v>13.726553029</v>
      </c>
      <c r="BB19" s="891">
        <v>13.745466567999999</v>
      </c>
      <c r="BC19" s="352">
        <v>13.72756</v>
      </c>
      <c r="BD19" s="352">
        <v>13.74621</v>
      </c>
      <c r="BE19" s="352">
        <v>13.675459999999999</v>
      </c>
      <c r="BF19" s="352">
        <v>13.63645</v>
      </c>
      <c r="BG19" s="352">
        <v>13.505789999999999</v>
      </c>
      <c r="BH19" s="352">
        <v>13.592460000000001</v>
      </c>
      <c r="BI19" s="352">
        <v>13.74694</v>
      </c>
      <c r="BJ19" s="352">
        <v>13.83487</v>
      </c>
      <c r="BK19" s="352">
        <v>13.903040000000001</v>
      </c>
      <c r="BL19" s="352">
        <v>13.869579999999999</v>
      </c>
      <c r="BM19" s="352">
        <v>14.03999</v>
      </c>
      <c r="BN19" s="352">
        <v>14.084490000000001</v>
      </c>
      <c r="BO19" s="352">
        <v>14.13735</v>
      </c>
      <c r="BP19" s="352">
        <v>14.16695</v>
      </c>
      <c r="BQ19" s="352">
        <v>14.138809999999999</v>
      </c>
      <c r="BR19" s="352">
        <v>14.145009999999999</v>
      </c>
      <c r="BS19" s="352">
        <v>14.03829</v>
      </c>
      <c r="BT19" s="352">
        <v>14.122120000000001</v>
      </c>
      <c r="BU19" s="352">
        <v>14.238569999999999</v>
      </c>
      <c r="BV19" s="352">
        <v>14.28187</v>
      </c>
    </row>
    <row r="20" spans="1:74" ht="11.1" customHeight="1" x14ac:dyDescent="0.2">
      <c r="A20" s="270" t="s">
        <v>802</v>
      </c>
      <c r="B20" s="550" t="s">
        <v>1085</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0.66603199999999996</v>
      </c>
      <c r="AX20" s="341">
        <v>0.67139099999999996</v>
      </c>
      <c r="AY20" s="341">
        <v>0.72292800000000002</v>
      </c>
      <c r="AZ20" s="891">
        <v>0.62765400000000005</v>
      </c>
      <c r="BA20" s="891">
        <v>0.53</v>
      </c>
      <c r="BB20" s="891">
        <v>0.53</v>
      </c>
      <c r="BC20" s="352">
        <v>0.59771090000000004</v>
      </c>
      <c r="BD20" s="352">
        <v>0.60303839999999997</v>
      </c>
      <c r="BE20" s="352">
        <v>0.60803019999999997</v>
      </c>
      <c r="BF20" s="352">
        <v>0.63676089999999996</v>
      </c>
      <c r="BG20" s="352">
        <v>0.65903560000000005</v>
      </c>
      <c r="BH20" s="352">
        <v>0.66792870000000004</v>
      </c>
      <c r="BI20" s="352">
        <v>0.62395020000000001</v>
      </c>
      <c r="BJ20" s="352">
        <v>0.60545859999999996</v>
      </c>
      <c r="BK20" s="352">
        <v>0.65664480000000003</v>
      </c>
      <c r="BL20" s="352">
        <v>0.65100190000000002</v>
      </c>
      <c r="BM20" s="352">
        <v>0.6519026</v>
      </c>
      <c r="BN20" s="352">
        <v>0.65578029999999998</v>
      </c>
      <c r="BO20" s="352">
        <v>0.65771270000000004</v>
      </c>
      <c r="BP20" s="352">
        <v>0.64979560000000003</v>
      </c>
      <c r="BQ20" s="352">
        <v>0.64945010000000003</v>
      </c>
      <c r="BR20" s="352">
        <v>0.67185240000000002</v>
      </c>
      <c r="BS20" s="352">
        <v>0.68974340000000001</v>
      </c>
      <c r="BT20" s="352">
        <v>0.6952026</v>
      </c>
      <c r="BU20" s="352">
        <v>0.64939910000000001</v>
      </c>
      <c r="BV20" s="352">
        <v>0.62851699999999999</v>
      </c>
    </row>
    <row r="21" spans="1:74" ht="11.1" customHeight="1" x14ac:dyDescent="0.2">
      <c r="A21" s="270" t="s">
        <v>429</v>
      </c>
      <c r="B21" s="550" t="s">
        <v>1086</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1.892361</v>
      </c>
      <c r="AX21" s="341">
        <v>2.2639130000000001</v>
      </c>
      <c r="AY21" s="341">
        <v>2.5470649999999999</v>
      </c>
      <c r="AZ21" s="891">
        <v>2.1120809999999999</v>
      </c>
      <c r="BA21" s="891">
        <v>2.7229677418999998</v>
      </c>
      <c r="BB21" s="891">
        <v>0.46816666667000001</v>
      </c>
      <c r="BC21" s="352">
        <v>1.268448</v>
      </c>
      <c r="BD21" s="352">
        <v>1.363802</v>
      </c>
      <c r="BE21" s="352">
        <v>1.399208</v>
      </c>
      <c r="BF21" s="352">
        <v>1.356519</v>
      </c>
      <c r="BG21" s="352">
        <v>1.209138</v>
      </c>
      <c r="BH21" s="352">
        <v>1.8830560000000001</v>
      </c>
      <c r="BI21" s="352">
        <v>1.708558</v>
      </c>
      <c r="BJ21" s="352">
        <v>1.5851599999999999</v>
      </c>
      <c r="BK21" s="352">
        <v>1.717679</v>
      </c>
      <c r="BL21" s="352">
        <v>1.3162450000000001</v>
      </c>
      <c r="BM21" s="352">
        <v>1.490802</v>
      </c>
      <c r="BN21" s="352">
        <v>1.5983700000000001</v>
      </c>
      <c r="BO21" s="352">
        <v>1.662631</v>
      </c>
      <c r="BP21" s="352">
        <v>1.666987</v>
      </c>
      <c r="BQ21" s="352">
        <v>1.9616370000000001</v>
      </c>
      <c r="BR21" s="352">
        <v>2.1479810000000001</v>
      </c>
      <c r="BS21" s="352">
        <v>1.963503</v>
      </c>
      <c r="BT21" s="352">
        <v>1.896407</v>
      </c>
      <c r="BU21" s="352">
        <v>1.851318</v>
      </c>
      <c r="BV21" s="352">
        <v>1.8107070000000001</v>
      </c>
    </row>
    <row r="22" spans="1:74" ht="11.1" customHeight="1" x14ac:dyDescent="0.2">
      <c r="A22" s="270" t="s">
        <v>431</v>
      </c>
      <c r="B22" s="550" t="s">
        <v>1087</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-7.7600000000000002E-2</v>
      </c>
      <c r="AX22" s="341">
        <v>-4.9741935484000001E-2</v>
      </c>
      <c r="AY22" s="341">
        <v>-5.6387096774000001E-2</v>
      </c>
      <c r="AZ22" s="891">
        <v>-8.2142857142999993E-3</v>
      </c>
      <c r="BA22" s="891">
        <v>5.2262672810999999E-2</v>
      </c>
      <c r="BB22" s="891">
        <v>0.70406190475999997</v>
      </c>
      <c r="BC22" s="352">
        <v>1.0161290000000001</v>
      </c>
      <c r="BD22" s="352">
        <v>1.023333</v>
      </c>
      <c r="BE22" s="352">
        <v>1</v>
      </c>
      <c r="BF22" s="352">
        <v>1</v>
      </c>
      <c r="BG22" s="352">
        <v>0.83333330000000005</v>
      </c>
      <c r="BH22" s="352">
        <v>0</v>
      </c>
      <c r="BI22" s="352">
        <v>0</v>
      </c>
      <c r="BJ22" s="352">
        <v>0</v>
      </c>
      <c r="BK22" s="352">
        <v>0</v>
      </c>
      <c r="BL22" s="352">
        <v>0</v>
      </c>
      <c r="BM22" s="352">
        <v>0</v>
      </c>
      <c r="BN22" s="352">
        <v>0</v>
      </c>
      <c r="BO22" s="352">
        <v>0</v>
      </c>
      <c r="BP22" s="352">
        <v>0</v>
      </c>
      <c r="BQ22" s="352">
        <v>-0.55483870000000002</v>
      </c>
      <c r="BR22" s="352">
        <v>-0.55483870000000002</v>
      </c>
      <c r="BS22" s="352">
        <v>-0.57333330000000005</v>
      </c>
      <c r="BT22" s="352">
        <v>-0.55483870000000002</v>
      </c>
      <c r="BU22" s="352">
        <v>-0.57333330000000005</v>
      </c>
      <c r="BV22" s="352">
        <v>-0.55483870000000002</v>
      </c>
    </row>
    <row r="23" spans="1:74" ht="11.1" customHeight="1" x14ac:dyDescent="0.2">
      <c r="A23" s="270" t="s">
        <v>430</v>
      </c>
      <c r="B23" s="550" t="s">
        <v>1088</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1.4333333332999999E-2</v>
      </c>
      <c r="AX23" s="341">
        <v>0.30087096773999999</v>
      </c>
      <c r="AY23" s="341">
        <v>0.16429032258000001</v>
      </c>
      <c r="AZ23" s="891">
        <v>-1.02725</v>
      </c>
      <c r="BA23" s="891">
        <v>-0.93321658986</v>
      </c>
      <c r="BB23" s="891">
        <v>0.22182380952</v>
      </c>
      <c r="BC23" s="352">
        <v>0.34311989999999998</v>
      </c>
      <c r="BD23" s="352">
        <v>0.41244039999999998</v>
      </c>
      <c r="BE23" s="352">
        <v>0.27146500000000001</v>
      </c>
      <c r="BF23" s="352">
        <v>0.21454989999999999</v>
      </c>
      <c r="BG23" s="352">
        <v>-1.64067E-2</v>
      </c>
      <c r="BH23" s="352">
        <v>-0.49866890000000003</v>
      </c>
      <c r="BI23" s="352">
        <v>-6.2662599999999999E-2</v>
      </c>
      <c r="BJ23" s="352">
        <v>0.20403299999999999</v>
      </c>
      <c r="BK23" s="352">
        <v>-0.37162980000000001</v>
      </c>
      <c r="BL23" s="352">
        <v>-0.38262249999999998</v>
      </c>
      <c r="BM23" s="352">
        <v>-0.34391460000000001</v>
      </c>
      <c r="BN23" s="352">
        <v>-0.2082425</v>
      </c>
      <c r="BO23" s="352">
        <v>3.6631499999999997E-2</v>
      </c>
      <c r="BP23" s="352">
        <v>0.22387879999999999</v>
      </c>
      <c r="BQ23" s="352">
        <v>0.58918910000000002</v>
      </c>
      <c r="BR23" s="352">
        <v>0.36434070000000002</v>
      </c>
      <c r="BS23" s="352">
        <v>9.9410299999999993E-2</v>
      </c>
      <c r="BT23" s="352">
        <v>-0.44018370000000001</v>
      </c>
      <c r="BU23" s="352">
        <v>5.7777000000000002E-2</v>
      </c>
      <c r="BV23" s="352">
        <v>0.2471844</v>
      </c>
    </row>
    <row r="24" spans="1:74" ht="11.1" customHeight="1" x14ac:dyDescent="0.2">
      <c r="A24" s="270" t="s">
        <v>236</v>
      </c>
      <c r="B24" s="550" t="s">
        <v>1089</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-0.51354933332999997</v>
      </c>
      <c r="AV24" s="341">
        <v>-0.20504896774</v>
      </c>
      <c r="AW24" s="341">
        <v>0.34322466667000001</v>
      </c>
      <c r="AX24" s="341">
        <v>0.14235796774000001</v>
      </c>
      <c r="AY24" s="341">
        <v>-0.28025822580999998</v>
      </c>
      <c r="AZ24" s="891">
        <v>0.57851328571000005</v>
      </c>
      <c r="BA24" s="891">
        <v>0.24201379092</v>
      </c>
      <c r="BB24" s="891">
        <v>0.37724771728000001</v>
      </c>
      <c r="BC24" s="352">
        <v>1.0719599999999999E-2</v>
      </c>
      <c r="BD24" s="352">
        <v>3.9740299999999999E-3</v>
      </c>
      <c r="BE24" s="352">
        <v>-2.34636E-3</v>
      </c>
      <c r="BF24" s="352">
        <v>-3.8724099999999997E-2</v>
      </c>
      <c r="BG24" s="352">
        <v>-6.6927399999999998E-2</v>
      </c>
      <c r="BH24" s="352">
        <v>-7.8187499999999993E-2</v>
      </c>
      <c r="BI24" s="352">
        <v>-2.2503599999999999E-2</v>
      </c>
      <c r="BJ24" s="352">
        <v>9.0973300000000003E-4</v>
      </c>
      <c r="BK24" s="352">
        <v>-6.3900299999999993E-2</v>
      </c>
      <c r="BL24" s="352">
        <v>-5.6755399999999998E-2</v>
      </c>
      <c r="BM24" s="352">
        <v>-5.78959E-2</v>
      </c>
      <c r="BN24" s="352">
        <v>-6.2805700000000006E-2</v>
      </c>
      <c r="BO24" s="352">
        <v>-6.5252400000000002E-2</v>
      </c>
      <c r="BP24" s="352">
        <v>-5.5228100000000002E-2</v>
      </c>
      <c r="BQ24" s="352">
        <v>-5.4790699999999998E-2</v>
      </c>
      <c r="BR24" s="352">
        <v>-8.3155499999999993E-2</v>
      </c>
      <c r="BS24" s="352">
        <v>-0.1058084</v>
      </c>
      <c r="BT24" s="352">
        <v>-0.11272069999999999</v>
      </c>
      <c r="BU24" s="352">
        <v>-5.4725999999999997E-2</v>
      </c>
      <c r="BV24" s="352">
        <v>-2.8285899999999999E-2</v>
      </c>
    </row>
    <row r="25" spans="1:74" s="273" customFormat="1" ht="11.1" customHeight="1" x14ac:dyDescent="0.2">
      <c r="A25" s="548" t="s">
        <v>239</v>
      </c>
      <c r="B25" s="549" t="s">
        <v>1090</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0.91706699999999997</v>
      </c>
      <c r="AX25" s="102">
        <v>0.99409800000000004</v>
      </c>
      <c r="AY25" s="102">
        <v>0.95867599999999997</v>
      </c>
      <c r="AZ25" s="910">
        <v>0.96760599999999997</v>
      </c>
      <c r="BA25" s="910">
        <v>0.9471096</v>
      </c>
      <c r="BB25" s="910">
        <v>0.99035399999999996</v>
      </c>
      <c r="BC25" s="559">
        <v>1.0224690000000001</v>
      </c>
      <c r="BD25" s="559">
        <v>1.041528</v>
      </c>
      <c r="BE25" s="559">
        <v>1.0223869999999999</v>
      </c>
      <c r="BF25" s="559">
        <v>1.0238290000000001</v>
      </c>
      <c r="BG25" s="559">
        <v>0.97554549999999995</v>
      </c>
      <c r="BH25" s="559">
        <v>0.97034929999999997</v>
      </c>
      <c r="BI25" s="559">
        <v>0.99354779999999998</v>
      </c>
      <c r="BJ25" s="559">
        <v>1.0011810000000001</v>
      </c>
      <c r="BK25" s="559">
        <v>0.98192009999999996</v>
      </c>
      <c r="BL25" s="559">
        <v>0.91981349999999995</v>
      </c>
      <c r="BM25" s="559">
        <v>0.92627839999999995</v>
      </c>
      <c r="BN25" s="559">
        <v>0.96365730000000005</v>
      </c>
      <c r="BO25" s="559">
        <v>0.96397029999999995</v>
      </c>
      <c r="BP25" s="559">
        <v>0.98934560000000005</v>
      </c>
      <c r="BQ25" s="559">
        <v>0.99141170000000001</v>
      </c>
      <c r="BR25" s="559">
        <v>1.0019750000000001</v>
      </c>
      <c r="BS25" s="559">
        <v>0.96217660000000005</v>
      </c>
      <c r="BT25" s="559">
        <v>0.96190739999999997</v>
      </c>
      <c r="BU25" s="559">
        <v>0.99609060000000005</v>
      </c>
      <c r="BV25" s="559">
        <v>1.0034019999999999</v>
      </c>
    </row>
    <row r="26" spans="1:74" s="273" customFormat="1" ht="11.1" customHeight="1" x14ac:dyDescent="0.2">
      <c r="A26" s="548" t="s">
        <v>238</v>
      </c>
      <c r="B26" s="549" t="s">
        <v>1091</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7.8946670000000001</v>
      </c>
      <c r="AV26" s="102">
        <v>7.7984520000000002</v>
      </c>
      <c r="AW26" s="102">
        <v>7.8491</v>
      </c>
      <c r="AX26" s="102">
        <v>7.6001289999999999</v>
      </c>
      <c r="AY26" s="102">
        <v>7.2125159999999999</v>
      </c>
      <c r="AZ26" s="910">
        <v>7.6536790000000003</v>
      </c>
      <c r="BA26" s="910">
        <v>7.6876705834000001</v>
      </c>
      <c r="BB26" s="910">
        <v>7.6961590571</v>
      </c>
      <c r="BC26" s="559">
        <v>7.7384919999999999</v>
      </c>
      <c r="BD26" s="559">
        <v>7.797682</v>
      </c>
      <c r="BE26" s="559">
        <v>7.8193349999999997</v>
      </c>
      <c r="BF26" s="559">
        <v>7.9203760000000001</v>
      </c>
      <c r="BG26" s="559">
        <v>7.9773849999999999</v>
      </c>
      <c r="BH26" s="559">
        <v>8.0203710000000008</v>
      </c>
      <c r="BI26" s="559">
        <v>8.0256880000000006</v>
      </c>
      <c r="BJ26" s="559">
        <v>7.86592</v>
      </c>
      <c r="BK26" s="559">
        <v>7.8746109999999998</v>
      </c>
      <c r="BL26" s="559">
        <v>7.8479000000000001</v>
      </c>
      <c r="BM26" s="559">
        <v>8.0844149999999999</v>
      </c>
      <c r="BN26" s="559">
        <v>8.2051440000000007</v>
      </c>
      <c r="BO26" s="559">
        <v>8.2480139999999995</v>
      </c>
      <c r="BP26" s="559">
        <v>8.2284629999999996</v>
      </c>
      <c r="BQ26" s="559">
        <v>8.2146209999999993</v>
      </c>
      <c r="BR26" s="559">
        <v>8.2913879999999995</v>
      </c>
      <c r="BS26" s="559">
        <v>8.3394150000000007</v>
      </c>
      <c r="BT26" s="559">
        <v>8.3626810000000003</v>
      </c>
      <c r="BU26" s="559">
        <v>8.3620319999999992</v>
      </c>
      <c r="BV26" s="559">
        <v>8.1921160000000004</v>
      </c>
    </row>
    <row r="27" spans="1:74" s="273" customFormat="1" ht="11.1" customHeight="1" x14ac:dyDescent="0.2">
      <c r="A27" s="548" t="s">
        <v>492</v>
      </c>
      <c r="B27" s="549" t="s">
        <v>1092</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1.4297569999999999</v>
      </c>
      <c r="AX27" s="102">
        <v>1.420563</v>
      </c>
      <c r="AY27" s="102">
        <v>1.321269</v>
      </c>
      <c r="AZ27" s="910">
        <v>1.3874409999999999</v>
      </c>
      <c r="BA27" s="910">
        <v>1.4029507403000001</v>
      </c>
      <c r="BB27" s="910">
        <v>1.3740635832999999</v>
      </c>
      <c r="BC27" s="559">
        <v>1.4090959999999999</v>
      </c>
      <c r="BD27" s="559">
        <v>1.4651799999999999</v>
      </c>
      <c r="BE27" s="559">
        <v>1.486885</v>
      </c>
      <c r="BF27" s="559">
        <v>1.5077750000000001</v>
      </c>
      <c r="BG27" s="559">
        <v>1.4890540000000001</v>
      </c>
      <c r="BH27" s="559">
        <v>1.5034559999999999</v>
      </c>
      <c r="BI27" s="559">
        <v>1.554575</v>
      </c>
      <c r="BJ27" s="559">
        <v>1.5585009999999999</v>
      </c>
      <c r="BK27" s="559">
        <v>1.52539</v>
      </c>
      <c r="BL27" s="559">
        <v>1.479633</v>
      </c>
      <c r="BM27" s="559">
        <v>1.4868669999999999</v>
      </c>
      <c r="BN27" s="559">
        <v>1.490394</v>
      </c>
      <c r="BO27" s="559">
        <v>1.5258179999999999</v>
      </c>
      <c r="BP27" s="559">
        <v>1.550198</v>
      </c>
      <c r="BQ27" s="559">
        <v>1.5508189999999999</v>
      </c>
      <c r="BR27" s="559">
        <v>1.557151</v>
      </c>
      <c r="BS27" s="559">
        <v>1.537928</v>
      </c>
      <c r="BT27" s="559">
        <v>1.5496529999999999</v>
      </c>
      <c r="BU27" s="559">
        <v>1.590327</v>
      </c>
      <c r="BV27" s="559">
        <v>1.5877319999999999</v>
      </c>
    </row>
    <row r="28" spans="1:74" ht="11.1" customHeight="1" x14ac:dyDescent="0.2">
      <c r="A28" s="270" t="s">
        <v>468</v>
      </c>
      <c r="B28" s="550" t="s">
        <v>1093</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1.1174120000000001</v>
      </c>
      <c r="AX28" s="341">
        <v>1.1269149999999999</v>
      </c>
      <c r="AY28" s="341">
        <v>1.088327</v>
      </c>
      <c r="AZ28" s="891">
        <v>1.121394</v>
      </c>
      <c r="BA28" s="891">
        <v>1.1021612903</v>
      </c>
      <c r="BB28" s="891">
        <v>1.0511333332999999</v>
      </c>
      <c r="BC28" s="352">
        <v>1.059709</v>
      </c>
      <c r="BD28" s="352">
        <v>1.086992</v>
      </c>
      <c r="BE28" s="352">
        <v>1.097845</v>
      </c>
      <c r="BF28" s="352">
        <v>1.1090519999999999</v>
      </c>
      <c r="BG28" s="352">
        <v>1.0788329999999999</v>
      </c>
      <c r="BH28" s="352">
        <v>1.092786</v>
      </c>
      <c r="BI28" s="352">
        <v>1.132682</v>
      </c>
      <c r="BJ28" s="352">
        <v>1.1281950000000001</v>
      </c>
      <c r="BK28" s="352">
        <v>1.124487</v>
      </c>
      <c r="BL28" s="352">
        <v>1.0713550000000001</v>
      </c>
      <c r="BM28" s="352">
        <v>1.0702860000000001</v>
      </c>
      <c r="BN28" s="352">
        <v>1.0635589999999999</v>
      </c>
      <c r="BO28" s="352">
        <v>1.0920300000000001</v>
      </c>
      <c r="BP28" s="352">
        <v>1.104792</v>
      </c>
      <c r="BQ28" s="352">
        <v>1.104692</v>
      </c>
      <c r="BR28" s="352">
        <v>1.1149800000000001</v>
      </c>
      <c r="BS28" s="352">
        <v>1.092273</v>
      </c>
      <c r="BT28" s="352">
        <v>1.1097809999999999</v>
      </c>
      <c r="BU28" s="352">
        <v>1.1437189999999999</v>
      </c>
      <c r="BV28" s="352">
        <v>1.135391</v>
      </c>
    </row>
    <row r="29" spans="1:74" s="273" customFormat="1" ht="11.1" customHeight="1" x14ac:dyDescent="0.2">
      <c r="A29" s="548" t="s">
        <v>493</v>
      </c>
      <c r="B29" s="549" t="s">
        <v>1094</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0.21020136667</v>
      </c>
      <c r="AS29" s="102">
        <v>0.20606635483999999</v>
      </c>
      <c r="AT29" s="102">
        <v>0.20503309677000001</v>
      </c>
      <c r="AU29" s="102">
        <v>0.2117676</v>
      </c>
      <c r="AV29" s="102">
        <v>0.19964393548000001</v>
      </c>
      <c r="AW29" s="102">
        <v>0.22360150000000001</v>
      </c>
      <c r="AX29" s="102">
        <v>0.23574351613</v>
      </c>
      <c r="AY29" s="102">
        <v>0.22799980645000001</v>
      </c>
      <c r="AZ29" s="910">
        <v>0.22103553571000001</v>
      </c>
      <c r="BA29" s="910">
        <v>0.21280569999999999</v>
      </c>
      <c r="BB29" s="910">
        <v>0.21777009999999999</v>
      </c>
      <c r="BC29" s="559">
        <v>0.21911430000000001</v>
      </c>
      <c r="BD29" s="559">
        <v>0.2220067</v>
      </c>
      <c r="BE29" s="559">
        <v>0.22239529999999999</v>
      </c>
      <c r="BF29" s="559">
        <v>0.2185088</v>
      </c>
      <c r="BG29" s="559">
        <v>0.21349099999999999</v>
      </c>
      <c r="BH29" s="559">
        <v>0.20937159999999999</v>
      </c>
      <c r="BI29" s="559">
        <v>0.22029770000000001</v>
      </c>
      <c r="BJ29" s="559">
        <v>0.22445490000000001</v>
      </c>
      <c r="BK29" s="559">
        <v>0.20925150000000001</v>
      </c>
      <c r="BL29" s="559">
        <v>0.20399980000000001</v>
      </c>
      <c r="BM29" s="559">
        <v>0.20816509999999999</v>
      </c>
      <c r="BN29" s="559">
        <v>0.21221979999999999</v>
      </c>
      <c r="BO29" s="559">
        <v>0.2136757</v>
      </c>
      <c r="BP29" s="559">
        <v>0.21733549999999999</v>
      </c>
      <c r="BQ29" s="559">
        <v>0.21837609999999999</v>
      </c>
      <c r="BR29" s="559">
        <v>0.2158967</v>
      </c>
      <c r="BS29" s="559">
        <v>0.2115359</v>
      </c>
      <c r="BT29" s="559">
        <v>0.2078303</v>
      </c>
      <c r="BU29" s="559">
        <v>0.21963060000000001</v>
      </c>
      <c r="BV29" s="559">
        <v>0.22426199999999999</v>
      </c>
    </row>
    <row r="30" spans="1:74" s="273" customFormat="1" ht="11.1" customHeight="1" x14ac:dyDescent="0.2">
      <c r="A30" s="548" t="s">
        <v>803</v>
      </c>
      <c r="B30" s="549" t="s">
        <v>1095</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-0.66603199999999996</v>
      </c>
      <c r="AX30" s="102">
        <v>-0.67139099999999996</v>
      </c>
      <c r="AY30" s="102">
        <v>-0.72292900000000004</v>
      </c>
      <c r="AZ30" s="910">
        <v>-0.62765400000000005</v>
      </c>
      <c r="BA30" s="910">
        <v>-0.53</v>
      </c>
      <c r="BB30" s="910">
        <v>-0.53</v>
      </c>
      <c r="BC30" s="559">
        <v>-0.59771090000000004</v>
      </c>
      <c r="BD30" s="559">
        <v>-0.60303839999999997</v>
      </c>
      <c r="BE30" s="559">
        <v>-0.60803019999999997</v>
      </c>
      <c r="BF30" s="559">
        <v>-0.63676089999999996</v>
      </c>
      <c r="BG30" s="559">
        <v>-0.65903560000000005</v>
      </c>
      <c r="BH30" s="559">
        <v>-0.66792870000000004</v>
      </c>
      <c r="BI30" s="559">
        <v>-0.62395020000000001</v>
      </c>
      <c r="BJ30" s="559">
        <v>-0.60545859999999996</v>
      </c>
      <c r="BK30" s="559">
        <v>-0.65664480000000003</v>
      </c>
      <c r="BL30" s="559">
        <v>-0.65100190000000002</v>
      </c>
      <c r="BM30" s="559">
        <v>-0.6519026</v>
      </c>
      <c r="BN30" s="559">
        <v>-0.65578029999999998</v>
      </c>
      <c r="BO30" s="559">
        <v>-0.65771270000000004</v>
      </c>
      <c r="BP30" s="559">
        <v>-0.64979560000000003</v>
      </c>
      <c r="BQ30" s="559">
        <v>-0.64945010000000003</v>
      </c>
      <c r="BR30" s="559">
        <v>-0.67185240000000002</v>
      </c>
      <c r="BS30" s="559">
        <v>-0.68974340000000001</v>
      </c>
      <c r="BT30" s="559">
        <v>-0.6952026</v>
      </c>
      <c r="BU30" s="559">
        <v>-0.64939910000000001</v>
      </c>
      <c r="BV30" s="559">
        <v>-0.62851699999999999</v>
      </c>
    </row>
    <row r="31" spans="1:74" s="273" customFormat="1" ht="11.1" customHeight="1" x14ac:dyDescent="0.2">
      <c r="A31" s="548" t="s">
        <v>240</v>
      </c>
      <c r="B31" s="549" t="s">
        <v>1096</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-5.7568020000000004</v>
      </c>
      <c r="AX31" s="102">
        <v>-5.3969240000000003</v>
      </c>
      <c r="AY31" s="102">
        <v>-5.1539580000000003</v>
      </c>
      <c r="AZ31" s="910">
        <v>-5.2715690000000004</v>
      </c>
      <c r="BA31" s="910">
        <v>-5.8703169933000003</v>
      </c>
      <c r="BB31" s="910">
        <v>-6.1266219185999997</v>
      </c>
      <c r="BC31" s="559">
        <v>-5.5827140000000002</v>
      </c>
      <c r="BD31" s="559">
        <v>-5.7803089999999999</v>
      </c>
      <c r="BE31" s="559">
        <v>-5.5660999999999996</v>
      </c>
      <c r="BF31" s="559">
        <v>-5.3960129999999999</v>
      </c>
      <c r="BG31" s="559">
        <v>-5.3300679999999998</v>
      </c>
      <c r="BH31" s="559">
        <v>-5.3103160000000003</v>
      </c>
      <c r="BI31" s="559">
        <v>-5.7212889999999996</v>
      </c>
      <c r="BJ31" s="559">
        <v>-5.984388</v>
      </c>
      <c r="BK31" s="559">
        <v>-5.163119</v>
      </c>
      <c r="BL31" s="559">
        <v>-5.7606200000000003</v>
      </c>
      <c r="BM31" s="559">
        <v>-5.6234019999999996</v>
      </c>
      <c r="BN31" s="559">
        <v>-5.4287770000000002</v>
      </c>
      <c r="BO31" s="559">
        <v>-5.3186289999999996</v>
      </c>
      <c r="BP31" s="559">
        <v>-5.5234329999999998</v>
      </c>
      <c r="BQ31" s="559">
        <v>-5.6244440000000004</v>
      </c>
      <c r="BR31" s="559">
        <v>-5.6389269999999998</v>
      </c>
      <c r="BS31" s="559">
        <v>-5.7580169999999997</v>
      </c>
      <c r="BT31" s="559">
        <v>-5.5908540000000002</v>
      </c>
      <c r="BU31" s="559">
        <v>-6.0817199999999998</v>
      </c>
      <c r="BV31" s="559">
        <v>-6.2519109999999998</v>
      </c>
    </row>
    <row r="32" spans="1:74" ht="11.1" customHeight="1" x14ac:dyDescent="0.2">
      <c r="A32" s="270" t="s">
        <v>530</v>
      </c>
      <c r="B32" s="550" t="s">
        <v>1097</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-3.1537860000000002</v>
      </c>
      <c r="AX32" s="341">
        <v>-2.8560840000000001</v>
      </c>
      <c r="AY32" s="341">
        <v>-2.8986130000000001</v>
      </c>
      <c r="AZ32" s="891">
        <v>-3.0696720000000002</v>
      </c>
      <c r="BA32" s="891">
        <v>-3.1066546161000002</v>
      </c>
      <c r="BB32" s="891">
        <v>-3.3028843000000001</v>
      </c>
      <c r="BC32" s="352">
        <v>-3.1456780000000002</v>
      </c>
      <c r="BD32" s="352">
        <v>-3.2330510000000001</v>
      </c>
      <c r="BE32" s="352">
        <v>-3.1822379999999999</v>
      </c>
      <c r="BF32" s="352">
        <v>-3.1260409999999998</v>
      </c>
      <c r="BG32" s="352">
        <v>-3.1612170000000002</v>
      </c>
      <c r="BH32" s="352">
        <v>-3.1847159999999999</v>
      </c>
      <c r="BI32" s="352">
        <v>-3.384827</v>
      </c>
      <c r="BJ32" s="352">
        <v>-3.3524799999999999</v>
      </c>
      <c r="BK32" s="352">
        <v>-3.3241700000000001</v>
      </c>
      <c r="BL32" s="352">
        <v>-3.4516930000000001</v>
      </c>
      <c r="BM32" s="352">
        <v>-3.3925420000000002</v>
      </c>
      <c r="BN32" s="352">
        <v>-3.4281139999999999</v>
      </c>
      <c r="BO32" s="352">
        <v>-3.4439519999999999</v>
      </c>
      <c r="BP32" s="352">
        <v>-3.5121120000000001</v>
      </c>
      <c r="BQ32" s="352">
        <v>-3.4342999999999999</v>
      </c>
      <c r="BR32" s="352">
        <v>-3.3592840000000002</v>
      </c>
      <c r="BS32" s="352">
        <v>-3.437262</v>
      </c>
      <c r="BT32" s="352">
        <v>-3.4053200000000001</v>
      </c>
      <c r="BU32" s="352">
        <v>-3.5543990000000001</v>
      </c>
      <c r="BV32" s="352">
        <v>-3.554271</v>
      </c>
    </row>
    <row r="33" spans="1:74" ht="11.1" customHeight="1" x14ac:dyDescent="0.2">
      <c r="A33" s="270" t="s">
        <v>98</v>
      </c>
      <c r="B33" s="550" t="s">
        <v>1098</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-2.3879000000000001E-2</v>
      </c>
      <c r="AX33" s="341">
        <v>9.9339999999999998E-2</v>
      </c>
      <c r="AY33" s="341">
        <v>7.8587000000000004E-2</v>
      </c>
      <c r="AZ33" s="891">
        <v>-8.0590999999999996E-2</v>
      </c>
      <c r="BA33" s="891">
        <v>8.64042E-2</v>
      </c>
      <c r="BB33" s="891">
        <v>0.12625230000000001</v>
      </c>
      <c r="BC33" s="352">
        <v>0.22639799999999999</v>
      </c>
      <c r="BD33" s="352">
        <v>0.24481729999999999</v>
      </c>
      <c r="BE33" s="352">
        <v>0.25063239999999998</v>
      </c>
      <c r="BF33" s="352">
        <v>0.1550581</v>
      </c>
      <c r="BG33" s="352">
        <v>0.15687809999999999</v>
      </c>
      <c r="BH33" s="352">
        <v>0.12703059999999999</v>
      </c>
      <c r="BI33" s="352">
        <v>7.7654500000000001E-2</v>
      </c>
      <c r="BJ33" s="352">
        <v>-7.3970800000000003E-3</v>
      </c>
      <c r="BK33" s="352">
        <v>0.15545400000000001</v>
      </c>
      <c r="BL33" s="352">
        <v>9.0560199999999993E-2</v>
      </c>
      <c r="BM33" s="352">
        <v>0.1130135</v>
      </c>
      <c r="BN33" s="352">
        <v>8.6888699999999999E-2</v>
      </c>
      <c r="BO33" s="352">
        <v>6.4920699999999998E-2</v>
      </c>
      <c r="BP33" s="352">
        <v>0.1086246</v>
      </c>
      <c r="BQ33" s="352">
        <v>0.1432167</v>
      </c>
      <c r="BR33" s="352">
        <v>7.68702E-2</v>
      </c>
      <c r="BS33" s="352">
        <v>9.8707299999999998E-2</v>
      </c>
      <c r="BT33" s="352">
        <v>9.2344800000000005E-2</v>
      </c>
      <c r="BU33" s="352">
        <v>5.0117299999999997E-2</v>
      </c>
      <c r="BV33" s="352">
        <v>-2.9371600000000001E-2</v>
      </c>
    </row>
    <row r="34" spans="1:74" ht="11.1" customHeight="1" x14ac:dyDescent="0.2">
      <c r="A34" s="270" t="s">
        <v>100</v>
      </c>
      <c r="B34" s="550" t="s">
        <v>1099</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-0.21768899999999999</v>
      </c>
      <c r="AX34" s="341">
        <v>-0.19528000000000001</v>
      </c>
      <c r="AY34" s="341">
        <v>-0.181335</v>
      </c>
      <c r="AZ34" s="891">
        <v>-0.221775</v>
      </c>
      <c r="BA34" s="891">
        <v>-0.17019480968</v>
      </c>
      <c r="BB34" s="891">
        <v>-0.13552603999999999</v>
      </c>
      <c r="BC34" s="352">
        <v>-0.14149510000000001</v>
      </c>
      <c r="BD34" s="352">
        <v>-0.1414514</v>
      </c>
      <c r="BE34" s="352">
        <v>-0.1390354</v>
      </c>
      <c r="BF34" s="352">
        <v>-0.1597375</v>
      </c>
      <c r="BG34" s="352">
        <v>-0.1632159</v>
      </c>
      <c r="BH34" s="352">
        <v>-0.15480160000000001</v>
      </c>
      <c r="BI34" s="352">
        <v>-0.17952589999999999</v>
      </c>
      <c r="BJ34" s="352">
        <v>-0.17063999999999999</v>
      </c>
      <c r="BK34" s="352">
        <v>-0.1562064</v>
      </c>
      <c r="BL34" s="352">
        <v>-0.13958570000000001</v>
      </c>
      <c r="BM34" s="352">
        <v>-0.15604170000000001</v>
      </c>
      <c r="BN34" s="352">
        <v>-0.15402550000000001</v>
      </c>
      <c r="BO34" s="352">
        <v>-0.1529298</v>
      </c>
      <c r="BP34" s="352">
        <v>-0.14587359999999999</v>
      </c>
      <c r="BQ34" s="352">
        <v>-0.1355672</v>
      </c>
      <c r="BR34" s="352">
        <v>-0.15592239999999999</v>
      </c>
      <c r="BS34" s="352">
        <v>-0.15660879999999999</v>
      </c>
      <c r="BT34" s="352">
        <v>-0.14650340000000001</v>
      </c>
      <c r="BU34" s="352">
        <v>-0.16589590000000001</v>
      </c>
      <c r="BV34" s="352">
        <v>-0.15332489999999999</v>
      </c>
    </row>
    <row r="35" spans="1:74" s="33" customFormat="1" ht="11.1" customHeight="1" x14ac:dyDescent="0.2">
      <c r="A35" s="270" t="s">
        <v>1533</v>
      </c>
      <c r="B35" s="550" t="s">
        <v>1114</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-0.59400299999999995</v>
      </c>
      <c r="AX35" s="341">
        <v>-0.466696</v>
      </c>
      <c r="AY35" s="341">
        <v>-0.550261</v>
      </c>
      <c r="AZ35" s="891">
        <v>-0.50764200000000004</v>
      </c>
      <c r="BA35" s="891">
        <v>-0.57209536566999997</v>
      </c>
      <c r="BB35" s="891">
        <v>-0.38258390714000001</v>
      </c>
      <c r="BC35" s="352">
        <v>-0.18503040000000001</v>
      </c>
      <c r="BD35" s="352">
        <v>-0.3056469</v>
      </c>
      <c r="BE35" s="352">
        <v>-0.37572470000000002</v>
      </c>
      <c r="BF35" s="352">
        <v>-0.31251420000000002</v>
      </c>
      <c r="BG35" s="352">
        <v>-0.35648059999999998</v>
      </c>
      <c r="BH35" s="352">
        <v>-0.43241780000000002</v>
      </c>
      <c r="BI35" s="352">
        <v>-0.52053079999999996</v>
      </c>
      <c r="BJ35" s="352">
        <v>-0.54556150000000003</v>
      </c>
      <c r="BK35" s="352">
        <v>-0.43919809999999998</v>
      </c>
      <c r="BL35" s="352">
        <v>-0.62601070000000003</v>
      </c>
      <c r="BM35" s="352">
        <v>-0.46148060000000002</v>
      </c>
      <c r="BN35" s="352">
        <v>-0.18020949999999999</v>
      </c>
      <c r="BO35" s="352">
        <v>-0.137882</v>
      </c>
      <c r="BP35" s="352">
        <v>-0.12224599999999999</v>
      </c>
      <c r="BQ35" s="352">
        <v>-0.28965649999999998</v>
      </c>
      <c r="BR35" s="352">
        <v>-0.2723795</v>
      </c>
      <c r="BS35" s="352">
        <v>-0.38833889999999999</v>
      </c>
      <c r="BT35" s="352">
        <v>-0.51372450000000003</v>
      </c>
      <c r="BU35" s="352">
        <v>-0.69370560000000003</v>
      </c>
      <c r="BV35" s="352">
        <v>-0.63271560000000004</v>
      </c>
    </row>
    <row r="36" spans="1:74" ht="11.1" customHeight="1" x14ac:dyDescent="0.2">
      <c r="A36" s="270" t="s">
        <v>95</v>
      </c>
      <c r="B36" s="550" t="s">
        <v>1102</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-5.45E-2</v>
      </c>
      <c r="AX36" s="341">
        <v>-0.18792</v>
      </c>
      <c r="AY36" s="341">
        <v>-0.15401500000000001</v>
      </c>
      <c r="AZ36" s="891">
        <v>-0.12703300000000001</v>
      </c>
      <c r="BA36" s="891">
        <v>-0.28206912441999998</v>
      </c>
      <c r="BB36" s="891">
        <v>-0.26282857142999999</v>
      </c>
      <c r="BC36" s="352">
        <v>-0.25572669999999997</v>
      </c>
      <c r="BD36" s="352">
        <v>-0.22730220000000001</v>
      </c>
      <c r="BE36" s="352">
        <v>-0.16703599999999999</v>
      </c>
      <c r="BF36" s="352">
        <v>-0.15067810000000001</v>
      </c>
      <c r="BG36" s="352">
        <v>-0.11937440000000001</v>
      </c>
      <c r="BH36" s="352">
        <v>-7.3123900000000006E-2</v>
      </c>
      <c r="BI36" s="352">
        <v>-0.1598656</v>
      </c>
      <c r="BJ36" s="352">
        <v>-0.15225130000000001</v>
      </c>
      <c r="BK36" s="352">
        <v>-8.4593000000000002E-2</v>
      </c>
      <c r="BL36" s="352">
        <v>-5.4455000000000003E-2</v>
      </c>
      <c r="BM36" s="352">
        <v>-0.15566050000000001</v>
      </c>
      <c r="BN36" s="352">
        <v>-0.12946940000000001</v>
      </c>
      <c r="BO36" s="352">
        <v>-0.10674169999999999</v>
      </c>
      <c r="BP36" s="352">
        <v>-0.1217366</v>
      </c>
      <c r="BQ36" s="352">
        <v>-0.1093727</v>
      </c>
      <c r="BR36" s="352">
        <v>-0.1204908</v>
      </c>
      <c r="BS36" s="352">
        <v>-9.5239400000000002E-2</v>
      </c>
      <c r="BT36" s="352">
        <v>-7.1937899999999999E-2</v>
      </c>
      <c r="BU36" s="352">
        <v>-0.17699799999999999</v>
      </c>
      <c r="BV36" s="352">
        <v>-0.1766472</v>
      </c>
    </row>
    <row r="37" spans="1:74" ht="11.1" customHeight="1" x14ac:dyDescent="0.2">
      <c r="A37" s="270" t="s">
        <v>96</v>
      </c>
      <c r="B37" s="550" t="s">
        <v>1103</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-1.1587670000000001</v>
      </c>
      <c r="AX37" s="341">
        <v>-1.2705869999999999</v>
      </c>
      <c r="AY37" s="341">
        <v>-0.99317200000000005</v>
      </c>
      <c r="AZ37" s="891">
        <v>-0.85132600000000003</v>
      </c>
      <c r="BA37" s="891">
        <v>-1.2149032258000001</v>
      </c>
      <c r="BB37" s="891">
        <v>-1.516</v>
      </c>
      <c r="BC37" s="352">
        <v>-1.4310909999999999</v>
      </c>
      <c r="BD37" s="352">
        <v>-1.4448300000000001</v>
      </c>
      <c r="BE37" s="352">
        <v>-1.355559</v>
      </c>
      <c r="BF37" s="352">
        <v>-1.2580830000000001</v>
      </c>
      <c r="BG37" s="352">
        <v>-1.152744</v>
      </c>
      <c r="BH37" s="352">
        <v>-1.090457</v>
      </c>
      <c r="BI37" s="352">
        <v>-1.1044069999999999</v>
      </c>
      <c r="BJ37" s="352">
        <v>-1.194496</v>
      </c>
      <c r="BK37" s="352">
        <v>-0.90186619999999995</v>
      </c>
      <c r="BL37" s="352">
        <v>-1.00776</v>
      </c>
      <c r="BM37" s="352">
        <v>-1.025655</v>
      </c>
      <c r="BN37" s="352">
        <v>-1.107</v>
      </c>
      <c r="BO37" s="352">
        <v>-1.0346120000000001</v>
      </c>
      <c r="BP37" s="352">
        <v>-1.1452249999999999</v>
      </c>
      <c r="BQ37" s="352">
        <v>-1.194634</v>
      </c>
      <c r="BR37" s="352">
        <v>-1.2394179999999999</v>
      </c>
      <c r="BS37" s="352">
        <v>-1.2177880000000001</v>
      </c>
      <c r="BT37" s="352">
        <v>-1.0124200000000001</v>
      </c>
      <c r="BU37" s="352">
        <v>-1.0573859999999999</v>
      </c>
      <c r="BV37" s="352">
        <v>-1.1130370000000001</v>
      </c>
    </row>
    <row r="38" spans="1:74" ht="11.1" customHeight="1" x14ac:dyDescent="0.2">
      <c r="A38" s="270" t="s">
        <v>97</v>
      </c>
      <c r="B38" s="550" t="s">
        <v>1104</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4.3857E-2</v>
      </c>
      <c r="AX38" s="341">
        <v>6.5014000000000002E-2</v>
      </c>
      <c r="AY38" s="341">
        <v>4.6734999999999999E-2</v>
      </c>
      <c r="AZ38" s="891">
        <v>9.1831999999999997E-2</v>
      </c>
      <c r="BA38" s="891">
        <v>-2.2806451613E-2</v>
      </c>
      <c r="BB38" s="891">
        <v>-2.5999999999999999E-3</v>
      </c>
      <c r="BC38" s="352">
        <v>1.8423499999999999E-2</v>
      </c>
      <c r="BD38" s="352">
        <v>-2.3332499999999999E-2</v>
      </c>
      <c r="BE38" s="352">
        <v>-4.4366200000000001E-2</v>
      </c>
      <c r="BF38" s="352">
        <v>-2.1737099999999999E-2</v>
      </c>
      <c r="BG38" s="352">
        <v>1.46261E-2</v>
      </c>
      <c r="BH38" s="352">
        <v>4.7793099999999998E-2</v>
      </c>
      <c r="BI38" s="352">
        <v>6.06306E-2</v>
      </c>
      <c r="BJ38" s="352">
        <v>5.3375800000000001E-2</v>
      </c>
      <c r="BK38" s="352">
        <v>0.1043945</v>
      </c>
      <c r="BL38" s="352">
        <v>7.1854500000000002E-2</v>
      </c>
      <c r="BM38" s="352">
        <v>5.8526799999999997E-2</v>
      </c>
      <c r="BN38" s="352">
        <v>5.9800100000000002E-2</v>
      </c>
      <c r="BO38" s="352">
        <v>8.7252499999999997E-2</v>
      </c>
      <c r="BP38" s="352">
        <v>4.67727E-2</v>
      </c>
      <c r="BQ38" s="352">
        <v>1.30069E-2</v>
      </c>
      <c r="BR38" s="352">
        <v>2.2339999999999999E-2</v>
      </c>
      <c r="BS38" s="352">
        <v>4.8571599999999999E-2</v>
      </c>
      <c r="BT38" s="352">
        <v>7.6250499999999999E-2</v>
      </c>
      <c r="BU38" s="352">
        <v>8.48777E-2</v>
      </c>
      <c r="BV38" s="352">
        <v>7.9319899999999999E-2</v>
      </c>
    </row>
    <row r="39" spans="1:74" ht="11.1" customHeight="1" x14ac:dyDescent="0.2">
      <c r="A39" s="270" t="s">
        <v>101</v>
      </c>
      <c r="B39" s="550" t="s">
        <v>1105</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-0.59803499999999998</v>
      </c>
      <c r="AX39" s="341">
        <v>-0.58471099999999998</v>
      </c>
      <c r="AY39" s="341">
        <v>-0.501884</v>
      </c>
      <c r="AZ39" s="891">
        <v>-0.50536199999999998</v>
      </c>
      <c r="BA39" s="891">
        <v>-0.58799760000000001</v>
      </c>
      <c r="BB39" s="891">
        <v>-0.65045140000000001</v>
      </c>
      <c r="BC39" s="352">
        <v>-0.66851459999999996</v>
      </c>
      <c r="BD39" s="352">
        <v>-0.64951139999999996</v>
      </c>
      <c r="BE39" s="352">
        <v>-0.55277399999999999</v>
      </c>
      <c r="BF39" s="352">
        <v>-0.52227920000000005</v>
      </c>
      <c r="BG39" s="352">
        <v>-0.5485409</v>
      </c>
      <c r="BH39" s="352">
        <v>-0.54962330000000004</v>
      </c>
      <c r="BI39" s="352">
        <v>-0.51041760000000003</v>
      </c>
      <c r="BJ39" s="352">
        <v>-0.61493719999999996</v>
      </c>
      <c r="BK39" s="352">
        <v>-0.51693429999999996</v>
      </c>
      <c r="BL39" s="352">
        <v>-0.64353079999999996</v>
      </c>
      <c r="BM39" s="352">
        <v>-0.6035625</v>
      </c>
      <c r="BN39" s="352">
        <v>-0.57664780000000004</v>
      </c>
      <c r="BO39" s="352">
        <v>-0.59468520000000002</v>
      </c>
      <c r="BP39" s="352">
        <v>-0.631637</v>
      </c>
      <c r="BQ39" s="352">
        <v>-0.61713709999999999</v>
      </c>
      <c r="BR39" s="352">
        <v>-0.59064269999999996</v>
      </c>
      <c r="BS39" s="352">
        <v>-0.61005909999999997</v>
      </c>
      <c r="BT39" s="352">
        <v>-0.60954280000000005</v>
      </c>
      <c r="BU39" s="352">
        <v>-0.56833020000000001</v>
      </c>
      <c r="BV39" s="352">
        <v>-0.67186360000000001</v>
      </c>
    </row>
    <row r="40" spans="1:74" s="273" customFormat="1" ht="11.1" customHeight="1" x14ac:dyDescent="0.2">
      <c r="A40" s="548" t="s">
        <v>432</v>
      </c>
      <c r="B40" s="549" t="s">
        <v>1106</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-0.39770186667000001</v>
      </c>
      <c r="AX40" s="102">
        <v>-0.31683916129</v>
      </c>
      <c r="AY40" s="102">
        <v>0.47039358064999998</v>
      </c>
      <c r="AZ40" s="910">
        <v>0.89876049999999996</v>
      </c>
      <c r="BA40" s="910">
        <v>0.33771383732999999</v>
      </c>
      <c r="BB40" s="910">
        <v>1.0221813714000001</v>
      </c>
      <c r="BC40" s="559">
        <v>-0.62836789999999998</v>
      </c>
      <c r="BD40" s="559">
        <v>-0.4188538</v>
      </c>
      <c r="BE40" s="559">
        <v>-0.51618660000000005</v>
      </c>
      <c r="BF40" s="559">
        <v>-0.32929730000000001</v>
      </c>
      <c r="BG40" s="559">
        <v>-0.27120420000000001</v>
      </c>
      <c r="BH40" s="559">
        <v>0.51667929999999995</v>
      </c>
      <c r="BI40" s="559">
        <v>-0.1207683</v>
      </c>
      <c r="BJ40" s="559">
        <v>0.20035700000000001</v>
      </c>
      <c r="BK40" s="559">
        <v>-0.25108900000000001</v>
      </c>
      <c r="BL40" s="559">
        <v>0.90255600000000002</v>
      </c>
      <c r="BM40" s="559">
        <v>0.12801789999999999</v>
      </c>
      <c r="BN40" s="559">
        <v>-0.25868770000000002</v>
      </c>
      <c r="BO40" s="559">
        <v>-0.72592429999999997</v>
      </c>
      <c r="BP40" s="559">
        <v>-0.41867520000000003</v>
      </c>
      <c r="BQ40" s="559">
        <v>-0.53279089999999996</v>
      </c>
      <c r="BR40" s="559">
        <v>-0.22431789999999999</v>
      </c>
      <c r="BS40" s="559">
        <v>-9.0907699999999994E-2</v>
      </c>
      <c r="BT40" s="559">
        <v>0.54675300000000004</v>
      </c>
      <c r="BU40" s="559">
        <v>-9.0960399999999997E-2</v>
      </c>
      <c r="BV40" s="559">
        <v>0.1760061</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891"/>
      <c r="BA41" s="891"/>
      <c r="BB41" s="891"/>
      <c r="BC41" s="35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456</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891"/>
      <c r="BA42" s="891"/>
      <c r="BB42" s="891"/>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245</v>
      </c>
      <c r="B43" s="544" t="s">
        <v>1107</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21.007196</v>
      </c>
      <c r="AS43" s="102">
        <v>20.984271</v>
      </c>
      <c r="AT43" s="102">
        <v>21.195426000000001</v>
      </c>
      <c r="AU43" s="102">
        <v>20.720071999999998</v>
      </c>
      <c r="AV43" s="102">
        <v>20.846402000000001</v>
      </c>
      <c r="AW43" s="102">
        <v>20.226611999999999</v>
      </c>
      <c r="AX43" s="102">
        <v>20.851361000000001</v>
      </c>
      <c r="AY43" s="102">
        <v>20.649557999999999</v>
      </c>
      <c r="AZ43" s="910">
        <v>21.137710999999999</v>
      </c>
      <c r="BA43" s="910">
        <v>20.528454976999999</v>
      </c>
      <c r="BB43" s="910">
        <v>20.690848426999999</v>
      </c>
      <c r="BC43" s="559">
        <v>20.544070000000001</v>
      </c>
      <c r="BD43" s="559">
        <v>20.876999999999999</v>
      </c>
      <c r="BE43" s="559">
        <v>20.81251</v>
      </c>
      <c r="BF43" s="559">
        <v>21.113969999999998</v>
      </c>
      <c r="BG43" s="559">
        <v>20.519130000000001</v>
      </c>
      <c r="BH43" s="559">
        <v>20.80857</v>
      </c>
      <c r="BI43" s="559">
        <v>20.322379999999999</v>
      </c>
      <c r="BJ43" s="559">
        <v>20.49099</v>
      </c>
      <c r="BK43" s="559">
        <v>20.36215</v>
      </c>
      <c r="BL43" s="559">
        <v>20.339729999999999</v>
      </c>
      <c r="BM43" s="559">
        <v>20.339320000000001</v>
      </c>
      <c r="BN43" s="559">
        <v>20.595770000000002</v>
      </c>
      <c r="BO43" s="559">
        <v>20.678280000000001</v>
      </c>
      <c r="BP43" s="559">
        <v>21.045819999999999</v>
      </c>
      <c r="BQ43" s="559">
        <v>20.898</v>
      </c>
      <c r="BR43" s="559">
        <v>21.2225</v>
      </c>
      <c r="BS43" s="559">
        <v>20.624189999999999</v>
      </c>
      <c r="BT43" s="559">
        <v>20.94876</v>
      </c>
      <c r="BU43" s="559">
        <v>20.51501</v>
      </c>
      <c r="BV43" s="559">
        <v>20.68824</v>
      </c>
    </row>
    <row r="44" spans="1:74" ht="11.1" customHeight="1" x14ac:dyDescent="0.2">
      <c r="A44" s="269" t="s">
        <v>528</v>
      </c>
      <c r="B44" s="545" t="s">
        <v>1097</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3.9532820000000002</v>
      </c>
      <c r="AX44" s="341">
        <v>4.3370740000000003</v>
      </c>
      <c r="AY44" s="341">
        <v>4.6002850000000004</v>
      </c>
      <c r="AZ44" s="891">
        <v>4.4203520000000003</v>
      </c>
      <c r="BA44" s="891">
        <v>3.9585414548000002</v>
      </c>
      <c r="BB44" s="891">
        <v>3.8460817333000001</v>
      </c>
      <c r="BC44" s="352">
        <v>3.7521840000000002</v>
      </c>
      <c r="BD44" s="352">
        <v>3.7254360000000002</v>
      </c>
      <c r="BE44" s="352">
        <v>3.8335430000000001</v>
      </c>
      <c r="BF44" s="352">
        <v>3.919133</v>
      </c>
      <c r="BG44" s="352">
        <v>3.8816679999999999</v>
      </c>
      <c r="BH44" s="352">
        <v>4.0375480000000001</v>
      </c>
      <c r="BI44" s="352">
        <v>4.0953520000000001</v>
      </c>
      <c r="BJ44" s="352">
        <v>4.3478969999999997</v>
      </c>
      <c r="BK44" s="352">
        <v>4.4957390000000004</v>
      </c>
      <c r="BL44" s="352">
        <v>4.3290870000000004</v>
      </c>
      <c r="BM44" s="352">
        <v>4.1075689999999998</v>
      </c>
      <c r="BN44" s="352">
        <v>3.9648729999999999</v>
      </c>
      <c r="BO44" s="352">
        <v>3.9143880000000002</v>
      </c>
      <c r="BP44" s="352">
        <v>3.8871829999999998</v>
      </c>
      <c r="BQ44" s="352">
        <v>3.9346139999999998</v>
      </c>
      <c r="BR44" s="352">
        <v>4.0259090000000004</v>
      </c>
      <c r="BS44" s="352">
        <v>3.9733309999999999</v>
      </c>
      <c r="BT44" s="352">
        <v>4.1138839999999997</v>
      </c>
      <c r="BU44" s="352">
        <v>4.1677629999999999</v>
      </c>
      <c r="BV44" s="352">
        <v>4.4109220000000002</v>
      </c>
    </row>
    <row r="45" spans="1:74" ht="11.1" customHeight="1" x14ac:dyDescent="0.2">
      <c r="A45" s="269" t="s">
        <v>754</v>
      </c>
      <c r="B45" s="545" t="s">
        <v>1099</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0.228296</v>
      </c>
      <c r="AV45" s="341">
        <v>0.241229</v>
      </c>
      <c r="AW45" s="341">
        <v>0.24051900000000001</v>
      </c>
      <c r="AX45" s="341">
        <v>0.24777299999999999</v>
      </c>
      <c r="AY45" s="341">
        <v>0.165051</v>
      </c>
      <c r="AZ45" s="891">
        <v>0.221994</v>
      </c>
      <c r="BA45" s="891">
        <v>0.2389761</v>
      </c>
      <c r="BB45" s="891">
        <v>0.27123976</v>
      </c>
      <c r="BC45" s="352">
        <v>0.31085849999999998</v>
      </c>
      <c r="BD45" s="352">
        <v>0.32865040000000001</v>
      </c>
      <c r="BE45" s="352">
        <v>0.3435976</v>
      </c>
      <c r="BF45" s="352">
        <v>0.35443809999999998</v>
      </c>
      <c r="BG45" s="352">
        <v>0.36299629999999999</v>
      </c>
      <c r="BH45" s="352">
        <v>0.36752190000000001</v>
      </c>
      <c r="BI45" s="352">
        <v>0.3730985</v>
      </c>
      <c r="BJ45" s="352">
        <v>0.38452530000000001</v>
      </c>
      <c r="BK45" s="352">
        <v>0.35944720000000002</v>
      </c>
      <c r="BL45" s="352">
        <v>0.38332959999999999</v>
      </c>
      <c r="BM45" s="352">
        <v>0.38566929999999999</v>
      </c>
      <c r="BN45" s="352">
        <v>0.3954124</v>
      </c>
      <c r="BO45" s="352">
        <v>0.41028350000000002</v>
      </c>
      <c r="BP45" s="352">
        <v>0.41411140000000002</v>
      </c>
      <c r="BQ45" s="352">
        <v>0.41632619999999998</v>
      </c>
      <c r="BR45" s="352">
        <v>0.41397600000000001</v>
      </c>
      <c r="BS45" s="352">
        <v>0.41573850000000001</v>
      </c>
      <c r="BT45" s="352">
        <v>0.41384720000000003</v>
      </c>
      <c r="BU45" s="352">
        <v>0.41150490000000001</v>
      </c>
      <c r="BV45" s="352">
        <v>0.41983769999999998</v>
      </c>
    </row>
    <row r="46" spans="1:74" ht="11.1" customHeight="1" x14ac:dyDescent="0.2">
      <c r="A46" s="270" t="s">
        <v>241</v>
      </c>
      <c r="B46" s="545" t="s">
        <v>1108</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9.2615870000000005</v>
      </c>
      <c r="AS46" s="341">
        <v>9.1501429999999999</v>
      </c>
      <c r="AT46" s="341">
        <v>9.2259340000000005</v>
      </c>
      <c r="AU46" s="341">
        <v>8.9742069999999998</v>
      </c>
      <c r="AV46" s="341">
        <v>8.8882809999999992</v>
      </c>
      <c r="AW46" s="341">
        <v>8.6798490000000008</v>
      </c>
      <c r="AX46" s="341">
        <v>8.7805579999999992</v>
      </c>
      <c r="AY46" s="341">
        <v>8.2578759999999996</v>
      </c>
      <c r="AZ46" s="891">
        <v>8.5861900000000002</v>
      </c>
      <c r="BA46" s="891">
        <v>8.8190645160999992</v>
      </c>
      <c r="BB46" s="891">
        <v>8.9849333333000008</v>
      </c>
      <c r="BC46" s="352">
        <v>9.0022590000000005</v>
      </c>
      <c r="BD46" s="352">
        <v>9.0552039999999998</v>
      </c>
      <c r="BE46" s="352">
        <v>8.9597309999999997</v>
      </c>
      <c r="BF46" s="352">
        <v>9.0411149999999996</v>
      </c>
      <c r="BG46" s="352">
        <v>8.7338590000000007</v>
      </c>
      <c r="BH46" s="352">
        <v>8.8048319999999993</v>
      </c>
      <c r="BI46" s="352">
        <v>8.5554819999999996</v>
      </c>
      <c r="BJ46" s="352">
        <v>8.5946929999999995</v>
      </c>
      <c r="BK46" s="352">
        <v>8.2650190000000006</v>
      </c>
      <c r="BL46" s="352">
        <v>8.445309</v>
      </c>
      <c r="BM46" s="352">
        <v>8.5038250000000009</v>
      </c>
      <c r="BN46" s="352">
        <v>8.7392579999999995</v>
      </c>
      <c r="BO46" s="352">
        <v>8.8921270000000003</v>
      </c>
      <c r="BP46" s="352">
        <v>8.9532900000000009</v>
      </c>
      <c r="BQ46" s="352">
        <v>8.8688570000000002</v>
      </c>
      <c r="BR46" s="352">
        <v>8.9521770000000007</v>
      </c>
      <c r="BS46" s="352">
        <v>8.652946</v>
      </c>
      <c r="BT46" s="352">
        <v>8.7673950000000005</v>
      </c>
      <c r="BU46" s="352">
        <v>8.5227780000000006</v>
      </c>
      <c r="BV46" s="352">
        <v>8.5810300000000002</v>
      </c>
    </row>
    <row r="47" spans="1:74" ht="11.1" customHeight="1" x14ac:dyDescent="0.2">
      <c r="A47" s="270" t="s">
        <v>242</v>
      </c>
      <c r="B47" s="545" t="s">
        <v>1102</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1.6740790000000001</v>
      </c>
      <c r="AX47" s="341">
        <v>1.728926</v>
      </c>
      <c r="AY47" s="341">
        <v>1.6457079999999999</v>
      </c>
      <c r="AZ47" s="891">
        <v>1.6241080000000001</v>
      </c>
      <c r="BA47" s="891">
        <v>1.622483871</v>
      </c>
      <c r="BB47" s="891">
        <v>1.7379</v>
      </c>
      <c r="BC47" s="352">
        <v>1.7558579999999999</v>
      </c>
      <c r="BD47" s="352">
        <v>1.845906</v>
      </c>
      <c r="BE47" s="352">
        <v>1.847615</v>
      </c>
      <c r="BF47" s="352">
        <v>1.813739</v>
      </c>
      <c r="BG47" s="352">
        <v>1.695878</v>
      </c>
      <c r="BH47" s="352">
        <v>1.702636</v>
      </c>
      <c r="BI47" s="352">
        <v>1.6367160000000001</v>
      </c>
      <c r="BJ47" s="352">
        <v>1.6927589999999999</v>
      </c>
      <c r="BK47" s="352">
        <v>1.6641950000000001</v>
      </c>
      <c r="BL47" s="352">
        <v>1.6378779999999999</v>
      </c>
      <c r="BM47" s="352">
        <v>1.7190730000000001</v>
      </c>
      <c r="BN47" s="352">
        <v>1.782117</v>
      </c>
      <c r="BO47" s="352">
        <v>1.7748999999999999</v>
      </c>
      <c r="BP47" s="352">
        <v>1.8658459999999999</v>
      </c>
      <c r="BQ47" s="352">
        <v>1.8675660000000001</v>
      </c>
      <c r="BR47" s="352">
        <v>1.8333520000000001</v>
      </c>
      <c r="BS47" s="352">
        <v>1.714332</v>
      </c>
      <c r="BT47" s="352">
        <v>1.7183999999999999</v>
      </c>
      <c r="BU47" s="352">
        <v>1.6523080000000001</v>
      </c>
      <c r="BV47" s="352">
        <v>1.7090190000000001</v>
      </c>
    </row>
    <row r="48" spans="1:74" ht="11.1" customHeight="1" x14ac:dyDescent="0.2">
      <c r="A48" s="270" t="s">
        <v>243</v>
      </c>
      <c r="B48" s="545" t="s">
        <v>1103</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3.7955559999999999</v>
      </c>
      <c r="AX48" s="341">
        <v>3.8120159999999998</v>
      </c>
      <c r="AY48" s="341">
        <v>4.0252689999999998</v>
      </c>
      <c r="AZ48" s="891">
        <v>4.2133830000000003</v>
      </c>
      <c r="BA48" s="891">
        <v>4.0215161290000001</v>
      </c>
      <c r="BB48" s="891">
        <v>3.8516333333000001</v>
      </c>
      <c r="BC48" s="352">
        <v>3.7292290000000001</v>
      </c>
      <c r="BD48" s="352">
        <v>3.8342209999999999</v>
      </c>
      <c r="BE48" s="352">
        <v>3.6965499999999998</v>
      </c>
      <c r="BF48" s="352">
        <v>3.8093729999999999</v>
      </c>
      <c r="BG48" s="352">
        <v>3.8053699999999999</v>
      </c>
      <c r="BH48" s="352">
        <v>3.9716469999999999</v>
      </c>
      <c r="BI48" s="352">
        <v>3.7478760000000002</v>
      </c>
      <c r="BJ48" s="352">
        <v>3.6746989999999999</v>
      </c>
      <c r="BK48" s="352">
        <v>3.777692</v>
      </c>
      <c r="BL48" s="352">
        <v>3.8603160000000001</v>
      </c>
      <c r="BM48" s="352">
        <v>3.835086</v>
      </c>
      <c r="BN48" s="352">
        <v>3.8433130000000002</v>
      </c>
      <c r="BO48" s="352">
        <v>3.7179090000000001</v>
      </c>
      <c r="BP48" s="352">
        <v>3.8563299999999998</v>
      </c>
      <c r="BQ48" s="352">
        <v>3.6829519999999998</v>
      </c>
      <c r="BR48" s="352">
        <v>3.8240400000000001</v>
      </c>
      <c r="BS48" s="352">
        <v>3.8325629999999999</v>
      </c>
      <c r="BT48" s="352">
        <v>4.0071669999999999</v>
      </c>
      <c r="BU48" s="352">
        <v>3.8357060000000001</v>
      </c>
      <c r="BV48" s="352">
        <v>3.7575970000000001</v>
      </c>
    </row>
    <row r="49" spans="1:74" ht="11.1" customHeight="1" x14ac:dyDescent="0.2">
      <c r="A49" s="270" t="s">
        <v>244</v>
      </c>
      <c r="B49" s="545" t="s">
        <v>1104</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0.35362399999999999</v>
      </c>
      <c r="AX49" s="341">
        <v>0.37785400000000002</v>
      </c>
      <c r="AY49" s="341">
        <v>0.30692900000000001</v>
      </c>
      <c r="AZ49" s="891">
        <v>0.363367</v>
      </c>
      <c r="BA49" s="891">
        <v>0.26022580644999999</v>
      </c>
      <c r="BB49" s="891">
        <v>0.32136666667000002</v>
      </c>
      <c r="BC49" s="352">
        <v>0.28972989999999998</v>
      </c>
      <c r="BD49" s="352">
        <v>0.29202879999999998</v>
      </c>
      <c r="BE49" s="352">
        <v>0.28768290000000002</v>
      </c>
      <c r="BF49" s="352">
        <v>0.2802963</v>
      </c>
      <c r="BG49" s="352">
        <v>0.29597909999999999</v>
      </c>
      <c r="BH49" s="352">
        <v>0.2925854</v>
      </c>
      <c r="BI49" s="352">
        <v>0.29632910000000001</v>
      </c>
      <c r="BJ49" s="352">
        <v>0.30288769999999998</v>
      </c>
      <c r="BK49" s="352">
        <v>0.32014189999999998</v>
      </c>
      <c r="BL49" s="352">
        <v>0.31150489999999997</v>
      </c>
      <c r="BM49" s="352">
        <v>0.30448520000000001</v>
      </c>
      <c r="BN49" s="352">
        <v>0.30260720000000002</v>
      </c>
      <c r="BO49" s="352">
        <v>0.29459800000000003</v>
      </c>
      <c r="BP49" s="352">
        <v>0.29936639999999998</v>
      </c>
      <c r="BQ49" s="352">
        <v>0.29650120000000002</v>
      </c>
      <c r="BR49" s="352">
        <v>0.29061609999999999</v>
      </c>
      <c r="BS49" s="352">
        <v>0.30715209999999998</v>
      </c>
      <c r="BT49" s="352">
        <v>0.30649880000000002</v>
      </c>
      <c r="BU49" s="352">
        <v>0.314168</v>
      </c>
      <c r="BV49" s="352">
        <v>0.32802229999999999</v>
      </c>
    </row>
    <row r="50" spans="1:74" ht="11.1" customHeight="1" x14ac:dyDescent="0.2">
      <c r="A50" s="270" t="s">
        <v>433</v>
      </c>
      <c r="B50" s="545" t="s">
        <v>1105</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1.822119</v>
      </c>
      <c r="AV50" s="341">
        <v>1.6603939999999999</v>
      </c>
      <c r="AW50" s="341">
        <v>1.529703</v>
      </c>
      <c r="AX50" s="341">
        <v>1.5671600000000001</v>
      </c>
      <c r="AY50" s="341">
        <v>1.6484399999999999</v>
      </c>
      <c r="AZ50" s="891">
        <v>1.7083170000000001</v>
      </c>
      <c r="BA50" s="891">
        <v>1.6076471000000001</v>
      </c>
      <c r="BB50" s="891">
        <v>1.6776936</v>
      </c>
      <c r="BC50" s="352">
        <v>1.7039500000000001</v>
      </c>
      <c r="BD50" s="352">
        <v>1.79555</v>
      </c>
      <c r="BE50" s="352">
        <v>1.8437859999999999</v>
      </c>
      <c r="BF50" s="352">
        <v>1.8958740000000001</v>
      </c>
      <c r="BG50" s="352">
        <v>1.7433749999999999</v>
      </c>
      <c r="BH50" s="352">
        <v>1.631804</v>
      </c>
      <c r="BI50" s="352">
        <v>1.6175269999999999</v>
      </c>
      <c r="BJ50" s="352">
        <v>1.4935320000000001</v>
      </c>
      <c r="BK50" s="352">
        <v>1.479919</v>
      </c>
      <c r="BL50" s="352">
        <v>1.372309</v>
      </c>
      <c r="BM50" s="352">
        <v>1.4836180000000001</v>
      </c>
      <c r="BN50" s="352">
        <v>1.5681849999999999</v>
      </c>
      <c r="BO50" s="352">
        <v>1.6740759999999999</v>
      </c>
      <c r="BP50" s="352">
        <v>1.769695</v>
      </c>
      <c r="BQ50" s="352">
        <v>1.83118</v>
      </c>
      <c r="BR50" s="352">
        <v>1.8824339999999999</v>
      </c>
      <c r="BS50" s="352">
        <v>1.728124</v>
      </c>
      <c r="BT50" s="352">
        <v>1.621564</v>
      </c>
      <c r="BU50" s="352">
        <v>1.610779</v>
      </c>
      <c r="BV50" s="352">
        <v>1.481816</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893"/>
      <c r="BA51" s="893"/>
      <c r="BB51" s="893"/>
      <c r="BC51" s="35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434</v>
      </c>
      <c r="B52" s="94" t="s">
        <v>1110</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-3.8644409999999998</v>
      </c>
      <c r="AX52" s="102">
        <v>-3.1330110000000002</v>
      </c>
      <c r="AY52" s="102">
        <v>-2.6068929999999999</v>
      </c>
      <c r="AZ52" s="910">
        <v>-3.1594880000000001</v>
      </c>
      <c r="BA52" s="910">
        <v>-3.1473492514000001</v>
      </c>
      <c r="BB52" s="910">
        <v>-5.6584552519000004</v>
      </c>
      <c r="BC52" s="559">
        <v>-4.3142670000000001</v>
      </c>
      <c r="BD52" s="559">
        <v>-4.4165070000000002</v>
      </c>
      <c r="BE52" s="559">
        <v>-4.1668919999999998</v>
      </c>
      <c r="BF52" s="559">
        <v>-4.0394940000000004</v>
      </c>
      <c r="BG52" s="559">
        <v>-4.1209300000000004</v>
      </c>
      <c r="BH52" s="559">
        <v>-3.42726</v>
      </c>
      <c r="BI52" s="559">
        <v>-4.0127300000000004</v>
      </c>
      <c r="BJ52" s="559">
        <v>-4.3992279999999999</v>
      </c>
      <c r="BK52" s="559">
        <v>-3.4454400000000001</v>
      </c>
      <c r="BL52" s="559">
        <v>-4.444375</v>
      </c>
      <c r="BM52" s="559">
        <v>-4.1326000000000001</v>
      </c>
      <c r="BN52" s="559">
        <v>-3.8304070000000001</v>
      </c>
      <c r="BO52" s="559">
        <v>-3.6559979999999999</v>
      </c>
      <c r="BP52" s="559">
        <v>-3.856446</v>
      </c>
      <c r="BQ52" s="559">
        <v>-3.6628069999999999</v>
      </c>
      <c r="BR52" s="559">
        <v>-3.490945</v>
      </c>
      <c r="BS52" s="559">
        <v>-3.7945139999999999</v>
      </c>
      <c r="BT52" s="559">
        <v>-3.6944469999999998</v>
      </c>
      <c r="BU52" s="559">
        <v>-4.2304019999999998</v>
      </c>
      <c r="BV52" s="559">
        <v>-4.4412039999999999</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893"/>
      <c r="BA53" s="893"/>
      <c r="BB53" s="893"/>
      <c r="BC53" s="35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1111</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893"/>
      <c r="BA54" s="893"/>
      <c r="BB54" s="893"/>
      <c r="BC54" s="35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249</v>
      </c>
      <c r="B55" s="544" t="s">
        <v>1112</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1285.6341339999999</v>
      </c>
      <c r="AX55" s="301">
        <v>1286.129148</v>
      </c>
      <c r="AY55" s="301">
        <v>1266.453947</v>
      </c>
      <c r="AZ55" s="911">
        <v>1270.051653</v>
      </c>
      <c r="BA55" s="911">
        <v>1288.5122383</v>
      </c>
      <c r="BB55" s="911">
        <v>1251.1920829000001</v>
      </c>
      <c r="BC55" s="462">
        <v>1260.0350000000001</v>
      </c>
      <c r="BD55" s="462">
        <v>1260.2270000000001</v>
      </c>
      <c r="BE55" s="462">
        <v>1267.8140000000001</v>
      </c>
      <c r="BF55" s="462">
        <v>1271.3710000000001</v>
      </c>
      <c r="BG55" s="462">
        <v>1279.999</v>
      </c>
      <c r="BH55" s="462">
        <v>1279.441</v>
      </c>
      <c r="BI55" s="462">
        <v>1284.944</v>
      </c>
      <c r="BJ55" s="462">
        <v>1272.4079999999999</v>
      </c>
      <c r="BK55" s="462">
        <v>1291.712</v>
      </c>
      <c r="BL55" s="462">
        <v>1277.154</v>
      </c>
      <c r="BM55" s="462">
        <v>1283.846</v>
      </c>
      <c r="BN55" s="462">
        <v>1297.854</v>
      </c>
      <c r="BO55" s="462">
        <v>1319.222</v>
      </c>
      <c r="BP55" s="462">
        <v>1325.066</v>
      </c>
      <c r="BQ55" s="462">
        <v>1323.318</v>
      </c>
      <c r="BR55" s="462">
        <v>1318.9770000000001</v>
      </c>
      <c r="BS55" s="462">
        <v>1318.722</v>
      </c>
      <c r="BT55" s="462">
        <v>1315.4190000000001</v>
      </c>
      <c r="BU55" s="462">
        <v>1316.414</v>
      </c>
      <c r="BV55" s="462">
        <v>1303.2950000000001</v>
      </c>
    </row>
    <row r="56" spans="1:74" ht="11.1" customHeight="1" x14ac:dyDescent="0.2">
      <c r="A56" s="270" t="s">
        <v>246</v>
      </c>
      <c r="B56" s="545" t="s">
        <v>1113</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420.56400000000002</v>
      </c>
      <c r="AX56" s="468">
        <v>411.23700000000002</v>
      </c>
      <c r="AY56" s="468">
        <v>406.14400000000001</v>
      </c>
      <c r="AZ56" s="912">
        <v>434.90699999999998</v>
      </c>
      <c r="BA56" s="912">
        <v>463.83671428999997</v>
      </c>
      <c r="BB56" s="912">
        <v>457.18200000000002</v>
      </c>
      <c r="BC56" s="456">
        <v>446.5453</v>
      </c>
      <c r="BD56" s="456">
        <v>434.1721</v>
      </c>
      <c r="BE56" s="456">
        <v>425.75670000000002</v>
      </c>
      <c r="BF56" s="456">
        <v>419.10559999999998</v>
      </c>
      <c r="BG56" s="456">
        <v>419.59780000000001</v>
      </c>
      <c r="BH56" s="456">
        <v>435.05650000000003</v>
      </c>
      <c r="BI56" s="456">
        <v>436.93639999999999</v>
      </c>
      <c r="BJ56" s="456">
        <v>430.6114</v>
      </c>
      <c r="BK56" s="456">
        <v>442.13189999999997</v>
      </c>
      <c r="BL56" s="456">
        <v>452.84539999999998</v>
      </c>
      <c r="BM56" s="456">
        <v>463.50670000000002</v>
      </c>
      <c r="BN56" s="456">
        <v>469.75400000000002</v>
      </c>
      <c r="BO56" s="456">
        <v>468.61840000000001</v>
      </c>
      <c r="BP56" s="456">
        <v>461.90199999999999</v>
      </c>
      <c r="BQ56" s="456">
        <v>443.63720000000001</v>
      </c>
      <c r="BR56" s="456">
        <v>432.3426</v>
      </c>
      <c r="BS56" s="456">
        <v>429.3603</v>
      </c>
      <c r="BT56" s="456">
        <v>443.00599999999997</v>
      </c>
      <c r="BU56" s="456">
        <v>441.27269999999999</v>
      </c>
      <c r="BV56" s="456">
        <v>433.61</v>
      </c>
    </row>
    <row r="57" spans="1:74" ht="11.1" customHeight="1" x14ac:dyDescent="0.2">
      <c r="A57" s="270" t="s">
        <v>529</v>
      </c>
      <c r="B57" s="545" t="s">
        <v>1097</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292.18212899999997</v>
      </c>
      <c r="AX57" s="468">
        <v>271.65562199999999</v>
      </c>
      <c r="AY57" s="468">
        <v>232.48222699999999</v>
      </c>
      <c r="AZ57" s="912">
        <v>216.44171900000001</v>
      </c>
      <c r="BA57" s="912">
        <v>222.34771429</v>
      </c>
      <c r="BB57" s="912">
        <v>230.90100000000001</v>
      </c>
      <c r="BC57" s="456">
        <v>251.21010000000001</v>
      </c>
      <c r="BD57" s="456">
        <v>270.21289999999999</v>
      </c>
      <c r="BE57" s="456">
        <v>287.72030000000001</v>
      </c>
      <c r="BF57" s="456">
        <v>305.79480000000001</v>
      </c>
      <c r="BG57" s="456">
        <v>314.87959999999998</v>
      </c>
      <c r="BH57" s="456">
        <v>312.58609999999999</v>
      </c>
      <c r="BI57" s="456">
        <v>299.50839999999999</v>
      </c>
      <c r="BJ57" s="456">
        <v>275.0598</v>
      </c>
      <c r="BK57" s="456">
        <v>248.57259999999999</v>
      </c>
      <c r="BL57" s="456">
        <v>228.66120000000001</v>
      </c>
      <c r="BM57" s="456">
        <v>231.67320000000001</v>
      </c>
      <c r="BN57" s="456">
        <v>247.23070000000001</v>
      </c>
      <c r="BO57" s="456">
        <v>269.00259999999997</v>
      </c>
      <c r="BP57" s="456">
        <v>287.55500000000001</v>
      </c>
      <c r="BQ57" s="456">
        <v>306.1909</v>
      </c>
      <c r="BR57" s="456">
        <v>324.95920000000001</v>
      </c>
      <c r="BS57" s="456">
        <v>333.59100000000001</v>
      </c>
      <c r="BT57" s="456">
        <v>332.34359999999998</v>
      </c>
      <c r="BU57" s="456">
        <v>321.76819999999998</v>
      </c>
      <c r="BV57" s="456">
        <v>298.87889999999999</v>
      </c>
    </row>
    <row r="58" spans="1:74" ht="11.1" customHeight="1" x14ac:dyDescent="0.2">
      <c r="A58" s="270" t="s">
        <v>436</v>
      </c>
      <c r="B58" s="545" t="s">
        <v>1098</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85.090999999999994</v>
      </c>
      <c r="AX58" s="468">
        <v>81.209000000000003</v>
      </c>
      <c r="AY58" s="468">
        <v>82.698999999999998</v>
      </c>
      <c r="AZ58" s="912">
        <v>84.378</v>
      </c>
      <c r="BA58" s="912">
        <v>83.215000000000003</v>
      </c>
      <c r="BB58" s="912">
        <v>78.968999999999994</v>
      </c>
      <c r="BC58" s="456">
        <v>79.201400000000007</v>
      </c>
      <c r="BD58" s="456">
        <v>79.394099999999995</v>
      </c>
      <c r="BE58" s="456">
        <v>79.532849999999996</v>
      </c>
      <c r="BF58" s="456">
        <v>78.803359999999998</v>
      </c>
      <c r="BG58" s="456">
        <v>80.405090000000001</v>
      </c>
      <c r="BH58" s="456">
        <v>83.115210000000005</v>
      </c>
      <c r="BI58" s="456">
        <v>81.800380000000004</v>
      </c>
      <c r="BJ58" s="456">
        <v>77.548019999999994</v>
      </c>
      <c r="BK58" s="456">
        <v>82.950630000000004</v>
      </c>
      <c r="BL58" s="456">
        <v>85.532049999999998</v>
      </c>
      <c r="BM58" s="456">
        <v>88.041340000000005</v>
      </c>
      <c r="BN58" s="456">
        <v>88.844570000000004</v>
      </c>
      <c r="BO58" s="456">
        <v>87.846249999999998</v>
      </c>
      <c r="BP58" s="456">
        <v>86.412030000000001</v>
      </c>
      <c r="BQ58" s="456">
        <v>85.180170000000004</v>
      </c>
      <c r="BR58" s="456">
        <v>83.330269999999999</v>
      </c>
      <c r="BS58" s="456">
        <v>83.992980000000003</v>
      </c>
      <c r="BT58" s="456">
        <v>86.109589999999997</v>
      </c>
      <c r="BU58" s="456">
        <v>84.283109999999994</v>
      </c>
      <c r="BV58" s="456">
        <v>79.581519999999998</v>
      </c>
    </row>
    <row r="59" spans="1:74" ht="11.1" customHeight="1" x14ac:dyDescent="0.2">
      <c r="A59" s="270" t="s">
        <v>438</v>
      </c>
      <c r="B59" s="545" t="s">
        <v>1099</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34.731118000000002</v>
      </c>
      <c r="AX59" s="468">
        <v>34.383135000000003</v>
      </c>
      <c r="AY59" s="468">
        <v>37.477558999999999</v>
      </c>
      <c r="AZ59" s="912">
        <v>38.515189999999997</v>
      </c>
      <c r="BA59" s="912">
        <v>38.558812613999997</v>
      </c>
      <c r="BB59" s="912">
        <v>37.8269029</v>
      </c>
      <c r="BC59" s="456">
        <v>36.535530000000001</v>
      </c>
      <c r="BD59" s="456">
        <v>35.823549999999997</v>
      </c>
      <c r="BE59" s="456">
        <v>35.755240000000001</v>
      </c>
      <c r="BF59" s="456">
        <v>35.089779999999998</v>
      </c>
      <c r="BG59" s="456">
        <v>34.835990000000002</v>
      </c>
      <c r="BH59" s="456">
        <v>34.442340000000002</v>
      </c>
      <c r="BI59" s="456">
        <v>35.633650000000003</v>
      </c>
      <c r="BJ59" s="456">
        <v>36.884059999999998</v>
      </c>
      <c r="BK59" s="456">
        <v>39.457380000000001</v>
      </c>
      <c r="BL59" s="456">
        <v>39.832680000000003</v>
      </c>
      <c r="BM59" s="456">
        <v>39.867460000000001</v>
      </c>
      <c r="BN59" s="456">
        <v>38.932600000000001</v>
      </c>
      <c r="BO59" s="456">
        <v>37.642589999999998</v>
      </c>
      <c r="BP59" s="456">
        <v>36.892200000000003</v>
      </c>
      <c r="BQ59" s="456">
        <v>36.872700000000002</v>
      </c>
      <c r="BR59" s="456">
        <v>36.236910000000002</v>
      </c>
      <c r="BS59" s="456">
        <v>35.960850000000001</v>
      </c>
      <c r="BT59" s="456">
        <v>35.554049999999997</v>
      </c>
      <c r="BU59" s="456">
        <v>36.82658</v>
      </c>
      <c r="BV59" s="456">
        <v>38.154089999999997</v>
      </c>
    </row>
    <row r="60" spans="1:74" ht="11.1" customHeight="1" x14ac:dyDescent="0.2">
      <c r="A60" s="270" t="s">
        <v>230</v>
      </c>
      <c r="B60" s="545" t="s">
        <v>1114</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219.54405600000001</v>
      </c>
      <c r="AX60" s="468">
        <v>243.79028099999999</v>
      </c>
      <c r="AY60" s="468">
        <v>261.03430400000002</v>
      </c>
      <c r="AZ60" s="912">
        <v>253.92224999999999</v>
      </c>
      <c r="BA60" s="912">
        <v>239.726</v>
      </c>
      <c r="BB60" s="912">
        <v>219.79499999999999</v>
      </c>
      <c r="BC60" s="456">
        <v>220.4384</v>
      </c>
      <c r="BD60" s="456">
        <v>220.71559999999999</v>
      </c>
      <c r="BE60" s="456">
        <v>218.07740000000001</v>
      </c>
      <c r="BF60" s="456">
        <v>213.25479999999999</v>
      </c>
      <c r="BG60" s="456">
        <v>212.52760000000001</v>
      </c>
      <c r="BH60" s="456">
        <v>207.66669999999999</v>
      </c>
      <c r="BI60" s="456">
        <v>215.43289999999999</v>
      </c>
      <c r="BJ60" s="456">
        <v>227.78020000000001</v>
      </c>
      <c r="BK60" s="456">
        <v>243.50630000000001</v>
      </c>
      <c r="BL60" s="456">
        <v>238.12870000000001</v>
      </c>
      <c r="BM60" s="456">
        <v>229.53039999999999</v>
      </c>
      <c r="BN60" s="456">
        <v>225.96360000000001</v>
      </c>
      <c r="BO60" s="456">
        <v>221.5872</v>
      </c>
      <c r="BP60" s="456">
        <v>221.4777</v>
      </c>
      <c r="BQ60" s="456">
        <v>219.58099999999999</v>
      </c>
      <c r="BR60" s="456">
        <v>214.50020000000001</v>
      </c>
      <c r="BS60" s="456">
        <v>214.43020000000001</v>
      </c>
      <c r="BT60" s="456">
        <v>208.45689999999999</v>
      </c>
      <c r="BU60" s="456">
        <v>214.72300000000001</v>
      </c>
      <c r="BV60" s="456">
        <v>226.73390000000001</v>
      </c>
    </row>
    <row r="61" spans="1:74" ht="11.1" customHeight="1" x14ac:dyDescent="0.2">
      <c r="A61" s="270" t="s">
        <v>247</v>
      </c>
      <c r="B61" s="545" t="s">
        <v>1102</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45.736134999999997</v>
      </c>
      <c r="AX61" s="468">
        <v>44.391750999999999</v>
      </c>
      <c r="AY61" s="468">
        <v>43.566063999999997</v>
      </c>
      <c r="AZ61" s="912">
        <v>43.459581</v>
      </c>
      <c r="BA61" s="912">
        <v>43.527857142999999</v>
      </c>
      <c r="BB61" s="912">
        <v>43.57</v>
      </c>
      <c r="BC61" s="456">
        <v>43.474299999999999</v>
      </c>
      <c r="BD61" s="456">
        <v>42.98489</v>
      </c>
      <c r="BE61" s="456">
        <v>42.823720000000002</v>
      </c>
      <c r="BF61" s="456">
        <v>42.479649999999999</v>
      </c>
      <c r="BG61" s="456">
        <v>43.01811</v>
      </c>
      <c r="BH61" s="456">
        <v>41.290759999999999</v>
      </c>
      <c r="BI61" s="456">
        <v>41.127299999999998</v>
      </c>
      <c r="BJ61" s="456">
        <v>40.354529999999997</v>
      </c>
      <c r="BK61" s="456">
        <v>40.813600000000001</v>
      </c>
      <c r="BL61" s="456">
        <v>41.8857</v>
      </c>
      <c r="BM61" s="456">
        <v>40.959220000000002</v>
      </c>
      <c r="BN61" s="456">
        <v>41.392919999999997</v>
      </c>
      <c r="BO61" s="456">
        <v>43.231789999999997</v>
      </c>
      <c r="BP61" s="456">
        <v>42.993299999999998</v>
      </c>
      <c r="BQ61" s="456">
        <v>42.5974</v>
      </c>
      <c r="BR61" s="456">
        <v>41.912970000000001</v>
      </c>
      <c r="BS61" s="456">
        <v>42.689100000000003</v>
      </c>
      <c r="BT61" s="456">
        <v>41.287939999999999</v>
      </c>
      <c r="BU61" s="456">
        <v>41.326410000000003</v>
      </c>
      <c r="BV61" s="456">
        <v>40.594610000000003</v>
      </c>
    </row>
    <row r="62" spans="1:74" ht="11.1" customHeight="1" x14ac:dyDescent="0.2">
      <c r="A62" s="270" t="s">
        <v>212</v>
      </c>
      <c r="B62" s="545" t="s">
        <v>1103</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120.582696</v>
      </c>
      <c r="AX62" s="468">
        <v>128.23035899999999</v>
      </c>
      <c r="AY62" s="468">
        <v>127.181793</v>
      </c>
      <c r="AZ62" s="912">
        <v>121.39591299999999</v>
      </c>
      <c r="BA62" s="912">
        <v>115.57899999999999</v>
      </c>
      <c r="BB62" s="912">
        <v>102.345</v>
      </c>
      <c r="BC62" s="456">
        <v>100.7563</v>
      </c>
      <c r="BD62" s="456">
        <v>97.849609999999998</v>
      </c>
      <c r="BE62" s="456">
        <v>102.4743</v>
      </c>
      <c r="BF62" s="456">
        <v>105.1557</v>
      </c>
      <c r="BG62" s="456">
        <v>105.65649999999999</v>
      </c>
      <c r="BH62" s="456">
        <v>98.346649999999997</v>
      </c>
      <c r="BI62" s="456">
        <v>105.4226</v>
      </c>
      <c r="BJ62" s="456">
        <v>112.4144</v>
      </c>
      <c r="BK62" s="456">
        <v>116.71169999999999</v>
      </c>
      <c r="BL62" s="456">
        <v>109.44240000000001</v>
      </c>
      <c r="BM62" s="456">
        <v>106.9708</v>
      </c>
      <c r="BN62" s="456">
        <v>101.42529999999999</v>
      </c>
      <c r="BO62" s="456">
        <v>106.14319999999999</v>
      </c>
      <c r="BP62" s="456">
        <v>105.69499999999999</v>
      </c>
      <c r="BQ62" s="456">
        <v>110.66419999999999</v>
      </c>
      <c r="BR62" s="456">
        <v>111.2774</v>
      </c>
      <c r="BS62" s="456">
        <v>107.0626</v>
      </c>
      <c r="BT62" s="456">
        <v>99.364519999999999</v>
      </c>
      <c r="BU62" s="456">
        <v>105.0154</v>
      </c>
      <c r="BV62" s="456">
        <v>112.13290000000001</v>
      </c>
    </row>
    <row r="63" spans="1:74" ht="11.1" customHeight="1" x14ac:dyDescent="0.2">
      <c r="A63" s="270" t="s">
        <v>248</v>
      </c>
      <c r="B63" s="545" t="s">
        <v>1104</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22.324999999999999</v>
      </c>
      <c r="AX63" s="468">
        <v>22.097000000000001</v>
      </c>
      <c r="AY63" s="468">
        <v>23.210999999999999</v>
      </c>
      <c r="AZ63" s="912">
        <v>24.199000000000002</v>
      </c>
      <c r="BA63" s="912">
        <v>24.745999999999999</v>
      </c>
      <c r="BB63" s="912">
        <v>24.254000000000001</v>
      </c>
      <c r="BC63" s="456">
        <v>25.296199999999999</v>
      </c>
      <c r="BD63" s="456">
        <v>24.683299999999999</v>
      </c>
      <c r="BE63" s="456">
        <v>23.45778</v>
      </c>
      <c r="BF63" s="456">
        <v>22.887930000000001</v>
      </c>
      <c r="BG63" s="456">
        <v>22.583300000000001</v>
      </c>
      <c r="BH63" s="456">
        <v>23.052070000000001</v>
      </c>
      <c r="BI63" s="456">
        <v>23.302019999999999</v>
      </c>
      <c r="BJ63" s="456">
        <v>22.572050000000001</v>
      </c>
      <c r="BK63" s="456">
        <v>23.54129</v>
      </c>
      <c r="BL63" s="456">
        <v>23.939499999999999</v>
      </c>
      <c r="BM63" s="456">
        <v>24.32884</v>
      </c>
      <c r="BN63" s="456">
        <v>24.095199999999998</v>
      </c>
      <c r="BO63" s="456">
        <v>24.94023</v>
      </c>
      <c r="BP63" s="456">
        <v>24.331340000000001</v>
      </c>
      <c r="BQ63" s="456">
        <v>23.16921</v>
      </c>
      <c r="BR63" s="456">
        <v>22.630410000000001</v>
      </c>
      <c r="BS63" s="456">
        <v>22.337029999999999</v>
      </c>
      <c r="BT63" s="456">
        <v>22.794689999999999</v>
      </c>
      <c r="BU63" s="456">
        <v>22.997630000000001</v>
      </c>
      <c r="BV63" s="456">
        <v>22.196259999999999</v>
      </c>
    </row>
    <row r="64" spans="1:74" ht="11.1" customHeight="1" x14ac:dyDescent="0.2">
      <c r="A64" s="270" t="s">
        <v>439</v>
      </c>
      <c r="B64" s="545" t="s">
        <v>1105</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44.878</v>
      </c>
      <c r="AX64" s="468">
        <v>49.134999999999998</v>
      </c>
      <c r="AY64" s="468">
        <v>52.658000000000001</v>
      </c>
      <c r="AZ64" s="912">
        <v>52.832999999999998</v>
      </c>
      <c r="BA64" s="912">
        <v>56.975140000000003</v>
      </c>
      <c r="BB64" s="912">
        <v>56.349179999999997</v>
      </c>
      <c r="BC64" s="456">
        <v>56.577159999999999</v>
      </c>
      <c r="BD64" s="456">
        <v>54.391210000000001</v>
      </c>
      <c r="BE64" s="456">
        <v>52.215260000000001</v>
      </c>
      <c r="BF64" s="456">
        <v>48.799120000000002</v>
      </c>
      <c r="BG64" s="456">
        <v>46.495100000000001</v>
      </c>
      <c r="BH64" s="456">
        <v>43.88429</v>
      </c>
      <c r="BI64" s="456">
        <v>45.779969999999999</v>
      </c>
      <c r="BJ64" s="456">
        <v>49.183149999999998</v>
      </c>
      <c r="BK64" s="456">
        <v>54.026319999999998</v>
      </c>
      <c r="BL64" s="456">
        <v>56.886130000000001</v>
      </c>
      <c r="BM64" s="456">
        <v>58.968510000000002</v>
      </c>
      <c r="BN64" s="456">
        <v>60.215490000000003</v>
      </c>
      <c r="BO64" s="456">
        <v>60.21022</v>
      </c>
      <c r="BP64" s="456">
        <v>57.807780000000001</v>
      </c>
      <c r="BQ64" s="456">
        <v>55.425379999999997</v>
      </c>
      <c r="BR64" s="456">
        <v>51.787269999999999</v>
      </c>
      <c r="BS64" s="456">
        <v>49.298200000000001</v>
      </c>
      <c r="BT64" s="456">
        <v>46.501379999999997</v>
      </c>
      <c r="BU64" s="456">
        <v>48.201090000000001</v>
      </c>
      <c r="BV64" s="456">
        <v>51.412970000000001</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912"/>
      <c r="BA65" s="912"/>
      <c r="BB65" s="912"/>
      <c r="BC65" s="456"/>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250</v>
      </c>
      <c r="B66" s="555" t="s">
        <v>1115</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411.92200000000003</v>
      </c>
      <c r="AX66" s="300">
        <v>413.464</v>
      </c>
      <c r="AY66" s="300">
        <v>415.21199999999999</v>
      </c>
      <c r="AZ66" s="913">
        <v>415.44200000000001</v>
      </c>
      <c r="BA66" s="913">
        <v>413.82185714000002</v>
      </c>
      <c r="BB66" s="913">
        <v>392.7</v>
      </c>
      <c r="BC66" s="461">
        <v>361.2</v>
      </c>
      <c r="BD66" s="461">
        <v>330.5</v>
      </c>
      <c r="BE66" s="461">
        <v>299.5</v>
      </c>
      <c r="BF66" s="461">
        <v>268.5</v>
      </c>
      <c r="BG66" s="461">
        <v>243.5</v>
      </c>
      <c r="BH66" s="461">
        <v>243.5</v>
      </c>
      <c r="BI66" s="461">
        <v>243.5</v>
      </c>
      <c r="BJ66" s="461">
        <v>243.5</v>
      </c>
      <c r="BK66" s="461">
        <v>243.5</v>
      </c>
      <c r="BL66" s="461">
        <v>243.5</v>
      </c>
      <c r="BM66" s="461">
        <v>243.5</v>
      </c>
      <c r="BN66" s="461">
        <v>243.5</v>
      </c>
      <c r="BO66" s="461">
        <v>243.5</v>
      </c>
      <c r="BP66" s="461">
        <v>243.5</v>
      </c>
      <c r="BQ66" s="461">
        <v>260.7</v>
      </c>
      <c r="BR66" s="461">
        <v>277.89999999999998</v>
      </c>
      <c r="BS66" s="461">
        <v>295.10000000000002</v>
      </c>
      <c r="BT66" s="461">
        <v>312.3</v>
      </c>
      <c r="BU66" s="461">
        <v>329.5</v>
      </c>
      <c r="BV66" s="461">
        <v>346.7</v>
      </c>
    </row>
    <row r="67" spans="1:74" s="164" customFormat="1" ht="12" customHeight="1" x14ac:dyDescent="0.2">
      <c r="A67" s="163"/>
      <c r="B67" s="785" t="s">
        <v>1061</v>
      </c>
      <c r="C67" s="783"/>
      <c r="D67" s="783"/>
      <c r="E67" s="783"/>
      <c r="F67" s="783"/>
      <c r="G67" s="783"/>
      <c r="H67" s="783"/>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1042" t="s">
        <v>1544</v>
      </c>
      <c r="C68" s="1042"/>
      <c r="D68" s="1042"/>
      <c r="E68" s="1042"/>
      <c r="F68" s="1042"/>
      <c r="G68" s="1042"/>
      <c r="H68" s="1042"/>
      <c r="I68" s="1042"/>
      <c r="J68" s="1042"/>
      <c r="K68" s="1042"/>
      <c r="L68" s="1042"/>
      <c r="M68" s="1042"/>
      <c r="N68" s="1042"/>
      <c r="O68" s="1042"/>
      <c r="P68" s="1042"/>
      <c r="Q68" s="1042"/>
      <c r="R68" s="303"/>
      <c r="AY68" s="643"/>
      <c r="AZ68" s="643"/>
      <c r="BA68" s="643"/>
      <c r="BB68" s="643"/>
      <c r="BC68" s="643"/>
      <c r="BD68" s="643"/>
      <c r="BE68" s="643"/>
      <c r="BF68" s="643"/>
      <c r="BG68" s="643"/>
      <c r="BH68" s="643"/>
      <c r="BI68" s="643"/>
      <c r="BJ68" s="218"/>
    </row>
    <row r="69" spans="1:74" s="164" customFormat="1" ht="12" customHeight="1" x14ac:dyDescent="0.2">
      <c r="A69" s="163"/>
      <c r="B69" s="1044" t="s">
        <v>1062</v>
      </c>
      <c r="C69" s="1044"/>
      <c r="D69" s="1044"/>
      <c r="E69" s="1044"/>
      <c r="F69" s="1044"/>
      <c r="G69" s="1044"/>
      <c r="H69" s="1044"/>
      <c r="I69" s="1044"/>
      <c r="J69" s="1044"/>
      <c r="K69" s="1044"/>
      <c r="L69" s="1044"/>
      <c r="M69" s="1044"/>
      <c r="N69" s="1044"/>
      <c r="O69" s="1044"/>
      <c r="P69" s="1044"/>
      <c r="Q69" s="1044"/>
      <c r="R69" s="303"/>
      <c r="AY69" s="643"/>
      <c r="AZ69" s="643"/>
      <c r="BA69" s="643"/>
      <c r="BB69" s="643"/>
      <c r="BC69" s="643"/>
      <c r="BD69" s="643"/>
      <c r="BE69" s="643"/>
      <c r="BF69" s="643"/>
      <c r="BG69" s="643"/>
      <c r="BH69" s="643"/>
      <c r="BI69" s="643"/>
      <c r="BJ69" s="218"/>
    </row>
    <row r="70" spans="1:74" s="164" customFormat="1" ht="12" customHeight="1" x14ac:dyDescent="0.2">
      <c r="A70" s="163"/>
      <c r="B70" s="785" t="s">
        <v>1063</v>
      </c>
      <c r="C70" s="783"/>
      <c r="D70" s="783"/>
      <c r="E70" s="783"/>
      <c r="F70" s="783"/>
      <c r="G70" s="783"/>
      <c r="H70" s="783"/>
      <c r="I70" s="783"/>
      <c r="J70" s="783"/>
      <c r="K70" s="783"/>
      <c r="L70" s="783"/>
      <c r="M70" s="783"/>
      <c r="N70" s="783"/>
      <c r="O70" s="783"/>
      <c r="P70" s="783"/>
      <c r="Q70" s="761"/>
      <c r="R70" s="303"/>
      <c r="AY70" s="643"/>
      <c r="AZ70" s="643"/>
      <c r="BA70" s="643"/>
      <c r="BB70" s="643"/>
      <c r="BC70" s="643"/>
      <c r="BD70" s="643"/>
      <c r="BE70" s="643"/>
      <c r="BF70" s="643"/>
      <c r="BG70" s="643"/>
      <c r="BH70" s="643"/>
      <c r="BI70" s="643"/>
      <c r="BJ70" s="218"/>
    </row>
    <row r="71" spans="1:74" s="164" customFormat="1" x14ac:dyDescent="0.2">
      <c r="A71" s="163"/>
      <c r="B71" s="787" t="s">
        <v>1064</v>
      </c>
      <c r="C71" s="787"/>
      <c r="D71" s="787"/>
      <c r="E71" s="787"/>
      <c r="F71" s="787"/>
      <c r="G71" s="787"/>
      <c r="H71" s="787"/>
      <c r="I71" s="787"/>
      <c r="J71" s="787"/>
      <c r="K71" s="787"/>
      <c r="L71" s="787"/>
      <c r="M71" s="787"/>
      <c r="N71" s="787"/>
      <c r="O71" s="787"/>
      <c r="P71" s="787"/>
      <c r="Q71" s="787"/>
      <c r="R71" s="303"/>
      <c r="AY71" s="643"/>
      <c r="AZ71" s="643"/>
      <c r="BA71" s="643"/>
      <c r="BB71" s="643"/>
      <c r="BC71" s="643"/>
      <c r="BD71" s="643"/>
      <c r="BE71" s="643"/>
      <c r="BF71" s="643"/>
      <c r="BG71" s="643"/>
      <c r="BH71" s="643"/>
      <c r="BI71" s="643"/>
      <c r="BJ71" s="218"/>
    </row>
    <row r="72" spans="1:74" s="164" customFormat="1" ht="12" customHeight="1" x14ac:dyDescent="0.2">
      <c r="A72" s="163"/>
      <c r="B72" s="1044" t="s">
        <v>1065</v>
      </c>
      <c r="C72" s="1044"/>
      <c r="D72" s="1044"/>
      <c r="E72" s="1044"/>
      <c r="F72" s="1044"/>
      <c r="G72" s="1044"/>
      <c r="H72" s="1044"/>
      <c r="I72" s="1044"/>
      <c r="J72" s="1044"/>
      <c r="K72" s="1044"/>
      <c r="L72" s="1044"/>
      <c r="M72" s="1044"/>
      <c r="N72" s="1044"/>
      <c r="O72" s="1044"/>
      <c r="P72" s="1044"/>
      <c r="Q72" s="1044"/>
      <c r="R72" s="303"/>
      <c r="AY72" s="643"/>
      <c r="AZ72" s="643"/>
      <c r="BA72" s="643"/>
      <c r="BB72" s="643"/>
      <c r="BC72" s="643"/>
      <c r="BD72" s="643"/>
      <c r="BE72" s="643"/>
      <c r="BF72" s="643"/>
      <c r="BG72" s="643"/>
      <c r="BH72" s="643"/>
      <c r="BI72" s="643"/>
      <c r="BJ72" s="218"/>
    </row>
    <row r="73" spans="1:74" s="164" customFormat="1" ht="23.25" customHeight="1" x14ac:dyDescent="0.2">
      <c r="A73" s="163"/>
      <c r="B73" s="1042" t="s">
        <v>1066</v>
      </c>
      <c r="C73" s="1042"/>
      <c r="D73" s="1042"/>
      <c r="E73" s="1042"/>
      <c r="F73" s="1042"/>
      <c r="G73" s="1042"/>
      <c r="H73" s="1042"/>
      <c r="I73" s="1042"/>
      <c r="J73" s="1042"/>
      <c r="K73" s="1042"/>
      <c r="L73" s="1042"/>
      <c r="M73" s="1042"/>
      <c r="N73" s="1042"/>
      <c r="O73" s="1042"/>
      <c r="P73" s="1042"/>
      <c r="Q73" s="1042"/>
      <c r="R73" s="303"/>
      <c r="AY73" s="643"/>
      <c r="AZ73" s="643"/>
      <c r="BA73" s="643"/>
      <c r="BB73" s="643"/>
      <c r="BC73" s="643"/>
      <c r="BD73" s="643"/>
      <c r="BE73" s="643"/>
      <c r="BF73" s="643"/>
      <c r="BG73" s="643"/>
      <c r="BH73" s="643"/>
      <c r="BI73" s="643"/>
      <c r="BJ73" s="218"/>
    </row>
    <row r="74" spans="1:74" s="164" customFormat="1" x14ac:dyDescent="0.2">
      <c r="A74" s="163"/>
      <c r="B74" s="1042" t="s">
        <v>1067</v>
      </c>
      <c r="C74" s="1042"/>
      <c r="D74" s="1042"/>
      <c r="E74" s="1042"/>
      <c r="F74" s="1042"/>
      <c r="G74" s="1042"/>
      <c r="H74" s="1042"/>
      <c r="I74" s="1042"/>
      <c r="J74" s="1042"/>
      <c r="K74" s="1042"/>
      <c r="L74" s="1042"/>
      <c r="M74" s="1042"/>
      <c r="N74" s="1042"/>
      <c r="O74" s="1042"/>
      <c r="P74" s="1042"/>
      <c r="Q74" s="1042"/>
      <c r="R74" s="1042"/>
      <c r="AY74" s="643"/>
      <c r="AZ74" s="643"/>
      <c r="BA74" s="643"/>
      <c r="BB74" s="643"/>
      <c r="BC74" s="643"/>
      <c r="BD74" s="643"/>
      <c r="BE74" s="643"/>
      <c r="BF74" s="643"/>
      <c r="BG74" s="643"/>
      <c r="BH74" s="643"/>
      <c r="BI74" s="643"/>
      <c r="BJ74" s="218"/>
    </row>
    <row r="75" spans="1:74" s="164" customFormat="1" x14ac:dyDescent="0.2">
      <c r="A75" s="163"/>
      <c r="B75" s="1042" t="s">
        <v>1068</v>
      </c>
      <c r="C75" s="1042"/>
      <c r="D75" s="1042"/>
      <c r="E75" s="1042"/>
      <c r="F75" s="1042"/>
      <c r="G75" s="1042"/>
      <c r="H75" s="1042"/>
      <c r="I75" s="1042"/>
      <c r="J75" s="1042"/>
      <c r="K75" s="1042"/>
      <c r="L75" s="1042"/>
      <c r="M75" s="1042"/>
      <c r="N75" s="1042"/>
      <c r="O75" s="1042"/>
      <c r="P75" s="1042"/>
      <c r="Q75" s="1042"/>
      <c r="R75" s="303"/>
      <c r="AY75" s="643"/>
      <c r="AZ75" s="643"/>
      <c r="BA75" s="643"/>
      <c r="BB75" s="643"/>
      <c r="BC75" s="643"/>
      <c r="BD75" s="643"/>
      <c r="BE75" s="643"/>
      <c r="BF75" s="643"/>
      <c r="BG75" s="643"/>
      <c r="BH75" s="643"/>
      <c r="BI75" s="643"/>
      <c r="BJ75" s="218"/>
    </row>
    <row r="76" spans="1:74" s="164" customFormat="1" ht="12" customHeight="1" x14ac:dyDescent="0.2">
      <c r="A76" s="163"/>
      <c r="B76" s="773" t="s">
        <v>808</v>
      </c>
      <c r="C76"/>
      <c r="D76"/>
      <c r="E76"/>
      <c r="F76"/>
      <c r="G76"/>
      <c r="H76"/>
      <c r="I76"/>
      <c r="J76"/>
      <c r="K76"/>
      <c r="L76"/>
      <c r="M76"/>
      <c r="N76"/>
      <c r="O76"/>
      <c r="P76"/>
      <c r="Q76"/>
      <c r="R76" s="303"/>
      <c r="AY76" s="643"/>
      <c r="AZ76" s="643"/>
      <c r="BA76" s="643"/>
      <c r="BB76" s="643"/>
      <c r="BC76" s="643"/>
      <c r="BD76" s="643"/>
      <c r="BE76" s="643"/>
      <c r="BF76" s="643"/>
      <c r="BG76" s="643"/>
      <c r="BH76" s="643"/>
      <c r="BI76" s="643"/>
      <c r="BJ76" s="218"/>
    </row>
    <row r="77" spans="1:74" s="336" customFormat="1" ht="12" customHeight="1" x14ac:dyDescent="0.2">
      <c r="A77" s="335"/>
      <c r="B77" s="993" t="str">
        <f>Dates!$G$2</f>
        <v>EIA completed modeling and analysis for this report on Thursday, May 7, 2026.</v>
      </c>
      <c r="C77" s="980"/>
      <c r="D77" s="980"/>
      <c r="E77" s="980"/>
      <c r="F77" s="980"/>
      <c r="G77" s="980"/>
      <c r="H77" s="980"/>
      <c r="I77" s="980"/>
      <c r="J77" s="980"/>
      <c r="K77" s="980"/>
      <c r="L77" s="980"/>
      <c r="M77" s="980"/>
      <c r="N77" s="980"/>
      <c r="O77" s="980"/>
      <c r="P77" s="980"/>
      <c r="Q77" s="980"/>
      <c r="R77" s="303"/>
      <c r="AY77" s="339"/>
      <c r="AZ77" s="339"/>
      <c r="BA77" s="339"/>
      <c r="BB77" s="339"/>
      <c r="BC77" s="339"/>
      <c r="BD77" s="339"/>
      <c r="BE77" s="339"/>
      <c r="BF77" s="339"/>
      <c r="BG77" s="339"/>
      <c r="BH77" s="339"/>
      <c r="BI77" s="339"/>
    </row>
    <row r="78" spans="1:74" s="164" customFormat="1" ht="12" customHeight="1" x14ac:dyDescent="0.2">
      <c r="A78" s="163"/>
      <c r="B78" s="988" t="s">
        <v>481</v>
      </c>
      <c r="C78" s="980"/>
      <c r="D78" s="980"/>
      <c r="E78" s="980"/>
      <c r="F78" s="980"/>
      <c r="G78" s="980"/>
      <c r="H78" s="980"/>
      <c r="I78" s="980"/>
      <c r="J78" s="980"/>
      <c r="K78" s="980"/>
      <c r="L78" s="980"/>
      <c r="M78" s="980"/>
      <c r="N78" s="980"/>
      <c r="O78" s="980"/>
      <c r="P78" s="980"/>
      <c r="Q78" s="980"/>
      <c r="R78" s="239"/>
      <c r="AY78" s="643"/>
      <c r="AZ78" s="643"/>
      <c r="BA78" s="643"/>
      <c r="BB78" s="643"/>
      <c r="BC78" s="643"/>
      <c r="BD78" s="643"/>
      <c r="BE78" s="643"/>
      <c r="BF78" s="643"/>
      <c r="BG78" s="643"/>
      <c r="BH78" s="643"/>
      <c r="BI78" s="643"/>
      <c r="BJ78" s="218"/>
    </row>
    <row r="79" spans="1:74" s="164" customFormat="1" ht="12" customHeight="1" x14ac:dyDescent="0.2">
      <c r="A79" s="163"/>
      <c r="B79" s="1002" t="s">
        <v>1402</v>
      </c>
      <c r="C79" s="989"/>
      <c r="D79" s="989"/>
      <c r="E79" s="989"/>
      <c r="F79" s="989"/>
      <c r="G79" s="989"/>
      <c r="H79" s="989"/>
      <c r="I79" s="989"/>
      <c r="J79" s="989"/>
      <c r="K79" s="989"/>
      <c r="L79" s="989"/>
      <c r="M79" s="989"/>
      <c r="N79" s="989"/>
      <c r="O79" s="989"/>
      <c r="P79" s="989"/>
      <c r="Q79" s="989"/>
      <c r="R79" s="239"/>
      <c r="AY79" s="643"/>
      <c r="AZ79" s="643"/>
      <c r="BA79" s="643"/>
      <c r="BB79" s="643"/>
      <c r="BC79" s="643"/>
      <c r="BD79" s="643"/>
      <c r="BE79" s="643"/>
      <c r="BF79" s="643"/>
      <c r="BG79" s="643"/>
      <c r="BH79" s="643"/>
      <c r="BI79" s="643"/>
      <c r="BJ79" s="218"/>
    </row>
    <row r="80" spans="1:74" s="164" customFormat="1" ht="12" customHeight="1" x14ac:dyDescent="0.2">
      <c r="A80" s="163"/>
      <c r="B80" s="997" t="s">
        <v>489</v>
      </c>
      <c r="C80" s="999"/>
      <c r="D80" s="999"/>
      <c r="E80" s="999"/>
      <c r="F80" s="999"/>
      <c r="G80" s="999"/>
      <c r="H80" s="999"/>
      <c r="I80" s="999"/>
      <c r="J80" s="999"/>
      <c r="K80" s="999"/>
      <c r="L80" s="999"/>
      <c r="M80" s="999"/>
      <c r="N80" s="999"/>
      <c r="O80" s="999"/>
      <c r="P80" s="999"/>
      <c r="Q80" s="1043"/>
      <c r="R80" s="239"/>
      <c r="AY80" s="643"/>
      <c r="AZ80" s="643"/>
      <c r="BA80" s="643"/>
      <c r="BB80" s="643"/>
      <c r="BC80" s="643"/>
      <c r="BD80" s="643"/>
      <c r="BE80" s="643"/>
      <c r="BF80" s="643"/>
      <c r="BG80" s="643"/>
      <c r="BH80" s="643"/>
      <c r="BI80" s="643"/>
      <c r="BJ80" s="218"/>
    </row>
    <row r="81" spans="1:74" s="164" customFormat="1" ht="12" customHeight="1" x14ac:dyDescent="0.2">
      <c r="A81" s="163"/>
      <c r="B81" s="773" t="s">
        <v>821</v>
      </c>
      <c r="C81" s="783"/>
      <c r="D81" s="783"/>
      <c r="E81" s="783"/>
      <c r="F81" s="783"/>
      <c r="G81" s="783"/>
      <c r="H81" s="783"/>
      <c r="I81" s="783"/>
      <c r="J81" s="783"/>
      <c r="K81" s="783"/>
      <c r="L81" s="783"/>
      <c r="M81" s="783"/>
      <c r="N81" s="783"/>
      <c r="O81" s="783"/>
      <c r="P81" s="783"/>
      <c r="Q81" s="761"/>
      <c r="R81" s="239"/>
      <c r="AY81" s="643"/>
      <c r="AZ81" s="643"/>
      <c r="BA81" s="643"/>
      <c r="BB81" s="643"/>
      <c r="BC81" s="643"/>
      <c r="BD81" s="643"/>
      <c r="BE81" s="643"/>
      <c r="BF81" s="643"/>
      <c r="BG81" s="643"/>
      <c r="BH81" s="643"/>
      <c r="BI81" s="643"/>
      <c r="BJ81" s="218"/>
    </row>
    <row r="82" spans="1:74" s="164" customFormat="1" ht="11.45" customHeight="1" x14ac:dyDescent="0.2">
      <c r="A82" s="163"/>
      <c r="B82" s="1041" t="s">
        <v>1594</v>
      </c>
      <c r="C82" s="1041"/>
      <c r="D82" s="1041"/>
      <c r="E82" s="1041"/>
      <c r="F82" s="1041"/>
      <c r="G82" s="1041"/>
      <c r="H82" s="1041"/>
      <c r="I82" s="1041"/>
      <c r="J82" s="1041"/>
      <c r="K82" s="1041"/>
      <c r="L82" s="1041"/>
      <c r="M82" s="1041"/>
      <c r="N82" s="1041"/>
      <c r="O82" s="1041"/>
      <c r="P82" s="1041"/>
      <c r="Q82" s="1041"/>
      <c r="R82" s="239"/>
      <c r="AY82" s="643"/>
      <c r="AZ82" s="643"/>
      <c r="BA82" s="643"/>
      <c r="BB82" s="643"/>
      <c r="BC82" s="643"/>
      <c r="BD82" s="643"/>
      <c r="BE82" s="643"/>
      <c r="BF82" s="643"/>
      <c r="BG82" s="643"/>
      <c r="BH82" s="643"/>
      <c r="BI82" s="643"/>
      <c r="BJ82" s="218"/>
    </row>
    <row r="83" spans="1:74" s="165" customFormat="1" ht="12" customHeight="1" x14ac:dyDescent="0.2">
      <c r="A83" s="158"/>
      <c r="B83" s="784" t="s">
        <v>1069</v>
      </c>
      <c r="C83" s="239"/>
      <c r="D83" s="239"/>
      <c r="E83" s="239"/>
      <c r="F83" s="239"/>
      <c r="G83" s="273"/>
      <c r="H83" s="239"/>
      <c r="I83" s="239"/>
      <c r="J83" s="239"/>
      <c r="K83" s="239"/>
      <c r="L83" s="239"/>
      <c r="M83" s="239"/>
      <c r="N83" s="239"/>
      <c r="O83" s="239"/>
      <c r="P83" s="239"/>
      <c r="Q83" s="239"/>
      <c r="R83" s="239"/>
      <c r="AY83" s="643"/>
      <c r="AZ83" s="643"/>
      <c r="BA83" s="643"/>
      <c r="BB83" s="643"/>
      <c r="BC83" s="643"/>
      <c r="BD83" s="643"/>
      <c r="BE83" s="643"/>
      <c r="BF83" s="643"/>
      <c r="BG83" s="643"/>
      <c r="BH83" s="643"/>
      <c r="BI83" s="643"/>
      <c r="BJ83" s="219"/>
    </row>
    <row r="84" spans="1:74" x14ac:dyDescent="0.2">
      <c r="BD84" s="644"/>
      <c r="BE84" s="644"/>
      <c r="BF84" s="644"/>
      <c r="BK84" s="149"/>
      <c r="BL84" s="149"/>
      <c r="BM84" s="149"/>
      <c r="BN84" s="149"/>
      <c r="BO84" s="149"/>
      <c r="BP84" s="149"/>
      <c r="BQ84" s="149"/>
      <c r="BR84" s="149"/>
      <c r="BS84" s="149"/>
      <c r="BT84" s="149"/>
      <c r="BU84" s="149"/>
      <c r="BV84" s="149"/>
    </row>
    <row r="85" spans="1:74" x14ac:dyDescent="0.2">
      <c r="BD85" s="644"/>
      <c r="BE85" s="644"/>
      <c r="BF85" s="644"/>
      <c r="BK85" s="149"/>
      <c r="BL85" s="149"/>
      <c r="BM85" s="149"/>
      <c r="BN85" s="149"/>
      <c r="BO85" s="149"/>
      <c r="BP85" s="149"/>
      <c r="BQ85" s="149"/>
      <c r="BR85" s="149"/>
      <c r="BS85" s="149"/>
      <c r="BT85" s="149"/>
      <c r="BU85" s="149"/>
      <c r="BV85" s="149"/>
    </row>
    <row r="86" spans="1:74" x14ac:dyDescent="0.2">
      <c r="BD86" s="644"/>
      <c r="BE86" s="644"/>
      <c r="BF86" s="644"/>
      <c r="BK86" s="149"/>
      <c r="BL86" s="149"/>
      <c r="BM86" s="149"/>
      <c r="BN86" s="149"/>
      <c r="BO86" s="149"/>
      <c r="BP86" s="149"/>
      <c r="BQ86" s="149"/>
      <c r="BR86" s="149"/>
      <c r="BS86" s="149"/>
      <c r="BT86" s="149"/>
      <c r="BU86" s="149"/>
      <c r="BV86" s="149"/>
    </row>
    <row r="87" spans="1:74" x14ac:dyDescent="0.2">
      <c r="BD87" s="644"/>
      <c r="BE87" s="644"/>
      <c r="BF87" s="644"/>
      <c r="BK87" s="149"/>
      <c r="BL87" s="149"/>
      <c r="BM87" s="149"/>
      <c r="BN87" s="149"/>
      <c r="BO87" s="149"/>
      <c r="BP87" s="149"/>
      <c r="BQ87" s="149"/>
      <c r="BR87" s="149"/>
      <c r="BS87" s="149"/>
      <c r="BT87" s="149"/>
      <c r="BU87" s="149"/>
      <c r="BV87" s="149"/>
    </row>
    <row r="88" spans="1:74" x14ac:dyDescent="0.2">
      <c r="BD88" s="644"/>
      <c r="BE88" s="644"/>
      <c r="BF88" s="644"/>
      <c r="BK88" s="149"/>
      <c r="BL88" s="149"/>
      <c r="BM88" s="149"/>
      <c r="BN88" s="149"/>
      <c r="BO88" s="149"/>
      <c r="BP88" s="149"/>
      <c r="BQ88" s="149"/>
      <c r="BR88" s="149"/>
      <c r="BS88" s="149"/>
      <c r="BT88" s="149"/>
      <c r="BU88" s="149"/>
      <c r="BV88" s="149"/>
    </row>
    <row r="89" spans="1:74" x14ac:dyDescent="0.2">
      <c r="BD89" s="644"/>
      <c r="BE89" s="644"/>
      <c r="BF89" s="644"/>
      <c r="BK89" s="149"/>
      <c r="BL89" s="149"/>
      <c r="BM89" s="149"/>
      <c r="BN89" s="149"/>
      <c r="BO89" s="149"/>
      <c r="BP89" s="149"/>
      <c r="BQ89" s="149"/>
      <c r="BR89" s="149"/>
      <c r="BS89" s="149"/>
      <c r="BT89" s="149"/>
      <c r="BU89" s="149"/>
      <c r="BV89" s="149"/>
    </row>
    <row r="90" spans="1:74" x14ac:dyDescent="0.2">
      <c r="BD90" s="644"/>
      <c r="BE90" s="644"/>
      <c r="BF90" s="644"/>
      <c r="BK90" s="149"/>
      <c r="BL90" s="149"/>
      <c r="BM90" s="149"/>
      <c r="BN90" s="149"/>
      <c r="BO90" s="149"/>
      <c r="BP90" s="149"/>
      <c r="BQ90" s="149"/>
      <c r="BR90" s="149"/>
      <c r="BS90" s="149"/>
      <c r="BT90" s="149"/>
      <c r="BU90" s="149"/>
      <c r="BV90" s="149"/>
    </row>
    <row r="91" spans="1:74" x14ac:dyDescent="0.2">
      <c r="BD91" s="644"/>
      <c r="BE91" s="644"/>
      <c r="BF91" s="644"/>
      <c r="BK91" s="149"/>
      <c r="BL91" s="149"/>
      <c r="BM91" s="149"/>
      <c r="BN91" s="149"/>
      <c r="BO91" s="149"/>
      <c r="BP91" s="149"/>
      <c r="BQ91" s="149"/>
      <c r="BR91" s="149"/>
      <c r="BS91" s="149"/>
      <c r="BT91" s="149"/>
      <c r="BU91" s="149"/>
      <c r="BV91" s="149"/>
    </row>
    <row r="92" spans="1:74" x14ac:dyDescent="0.2">
      <c r="BD92" s="644"/>
      <c r="BE92" s="644"/>
      <c r="BF92" s="644"/>
      <c r="BK92" s="149"/>
      <c r="BL92" s="149"/>
      <c r="BM92" s="149"/>
      <c r="BN92" s="149"/>
      <c r="BO92" s="149"/>
      <c r="BP92" s="149"/>
      <c r="BQ92" s="149"/>
      <c r="BR92" s="149"/>
      <c r="BS92" s="149"/>
      <c r="BT92" s="149"/>
      <c r="BU92" s="149"/>
      <c r="BV92" s="149"/>
    </row>
    <row r="93" spans="1:74" x14ac:dyDescent="0.2">
      <c r="BD93" s="644"/>
      <c r="BE93" s="644"/>
      <c r="BF93" s="644"/>
      <c r="BK93" s="149"/>
      <c r="BL93" s="149"/>
      <c r="BM93" s="149"/>
      <c r="BN93" s="149"/>
      <c r="BO93" s="149"/>
      <c r="BP93" s="149"/>
      <c r="BQ93" s="149"/>
      <c r="BR93" s="149"/>
      <c r="BS93" s="149"/>
      <c r="BT93" s="149"/>
      <c r="BU93" s="149"/>
      <c r="BV93" s="149"/>
    </row>
    <row r="94" spans="1:74" x14ac:dyDescent="0.2">
      <c r="BD94" s="644"/>
      <c r="BE94" s="644"/>
      <c r="BF94" s="644"/>
      <c r="BK94" s="149"/>
      <c r="BL94" s="149"/>
      <c r="BM94" s="149"/>
      <c r="BN94" s="149"/>
      <c r="BO94" s="149"/>
      <c r="BP94" s="149"/>
      <c r="BQ94" s="149"/>
      <c r="BR94" s="149"/>
      <c r="BS94" s="149"/>
      <c r="BT94" s="149"/>
      <c r="BU94" s="149"/>
      <c r="BV94" s="149"/>
    </row>
    <row r="95" spans="1:74" x14ac:dyDescent="0.2">
      <c r="BD95" s="644"/>
      <c r="BE95" s="644"/>
      <c r="BF95" s="644"/>
      <c r="BK95" s="149"/>
      <c r="BL95" s="149"/>
      <c r="BM95" s="149"/>
      <c r="BN95" s="149"/>
      <c r="BO95" s="149"/>
      <c r="BP95" s="149"/>
      <c r="BQ95" s="149"/>
      <c r="BR95" s="149"/>
      <c r="BS95" s="149"/>
      <c r="BT95" s="149"/>
      <c r="BU95" s="149"/>
      <c r="BV95" s="149"/>
    </row>
    <row r="96" spans="1: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D101" s="644"/>
      <c r="BE101" s="644"/>
      <c r="BF101" s="644"/>
      <c r="BK101" s="149"/>
      <c r="BL101" s="149"/>
      <c r="BM101" s="149"/>
      <c r="BN101" s="149"/>
      <c r="BO101" s="149"/>
      <c r="BP101" s="149"/>
      <c r="BQ101" s="149"/>
      <c r="BR101" s="149"/>
      <c r="BS101" s="149"/>
      <c r="BT101" s="149"/>
      <c r="BU101" s="149"/>
      <c r="BV101" s="149"/>
    </row>
    <row r="102" spans="56:74" x14ac:dyDescent="0.2">
      <c r="BD102" s="644"/>
      <c r="BE102" s="644"/>
      <c r="BF102" s="644"/>
      <c r="BK102" s="149"/>
      <c r="BL102" s="149"/>
      <c r="BM102" s="149"/>
      <c r="BN102" s="149"/>
      <c r="BO102" s="149"/>
      <c r="BP102" s="149"/>
      <c r="BQ102" s="149"/>
      <c r="BR102" s="149"/>
      <c r="BS102" s="149"/>
      <c r="BT102" s="149"/>
      <c r="BU102" s="149"/>
      <c r="BV102" s="149"/>
    </row>
    <row r="103" spans="56:74" x14ac:dyDescent="0.2">
      <c r="BD103" s="644"/>
      <c r="BE103" s="644"/>
      <c r="BF103" s="644"/>
      <c r="BK103" s="149"/>
      <c r="BL103" s="149"/>
      <c r="BM103" s="149"/>
      <c r="BN103" s="149"/>
      <c r="BO103" s="149"/>
      <c r="BP103" s="149"/>
      <c r="BQ103" s="149"/>
      <c r="BR103" s="149"/>
      <c r="BS103" s="149"/>
      <c r="BT103" s="149"/>
      <c r="BU103" s="149"/>
      <c r="BV103" s="149"/>
    </row>
    <row r="104" spans="56:74" x14ac:dyDescent="0.2">
      <c r="BD104" s="644"/>
      <c r="BE104" s="644"/>
      <c r="BF104" s="644"/>
      <c r="BK104" s="149"/>
      <c r="BL104" s="149"/>
      <c r="BM104" s="149"/>
      <c r="BN104" s="149"/>
      <c r="BO104" s="149"/>
      <c r="BP104" s="149"/>
      <c r="BQ104" s="149"/>
      <c r="BR104" s="149"/>
      <c r="BS104" s="149"/>
      <c r="BT104" s="149"/>
      <c r="BU104" s="149"/>
      <c r="BV104" s="149"/>
    </row>
    <row r="105" spans="56:74" x14ac:dyDescent="0.2">
      <c r="BD105" s="644"/>
      <c r="BE105" s="644"/>
      <c r="BF105" s="644"/>
      <c r="BK105" s="149"/>
      <c r="BL105" s="149"/>
      <c r="BM105" s="149"/>
      <c r="BN105" s="149"/>
      <c r="BO105" s="149"/>
      <c r="BP105" s="149"/>
      <c r="BQ105" s="149"/>
      <c r="BR105" s="149"/>
      <c r="BS105" s="149"/>
      <c r="BT105" s="149"/>
      <c r="BU105" s="149"/>
      <c r="BV105" s="149"/>
    </row>
    <row r="106" spans="56:74" x14ac:dyDescent="0.2">
      <c r="BD106" s="644"/>
      <c r="BE106" s="644"/>
      <c r="BF106" s="644"/>
      <c r="BK106" s="149"/>
      <c r="BL106" s="149"/>
      <c r="BM106" s="149"/>
      <c r="BN106" s="149"/>
      <c r="BO106" s="149"/>
      <c r="BP106" s="149"/>
      <c r="BQ106" s="149"/>
      <c r="BR106" s="149"/>
      <c r="BS106" s="149"/>
      <c r="BT106" s="149"/>
      <c r="BU106" s="149"/>
      <c r="BV106" s="149"/>
    </row>
    <row r="107" spans="56:74" x14ac:dyDescent="0.2">
      <c r="BD107" s="644"/>
      <c r="BE107" s="644"/>
      <c r="BF107" s="644"/>
      <c r="BK107" s="149"/>
      <c r="BL107" s="149"/>
      <c r="BM107" s="149"/>
      <c r="BN107" s="149"/>
      <c r="BO107" s="149"/>
      <c r="BP107" s="149"/>
      <c r="BQ107" s="149"/>
      <c r="BR107" s="149"/>
      <c r="BS107" s="149"/>
      <c r="BT107" s="149"/>
      <c r="BU107" s="149"/>
      <c r="BV107" s="149"/>
    </row>
    <row r="108" spans="56:74" x14ac:dyDescent="0.2">
      <c r="BD108" s="644"/>
      <c r="BE108" s="644"/>
      <c r="BF108" s="644"/>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4" customWidth="1"/>
    <col min="56" max="58" width="6.5703125" style="642" customWidth="1"/>
    <col min="59" max="59" width="6.5703125" style="644" customWidth="1"/>
    <col min="60" max="60" width="6.5703125" style="846" customWidth="1"/>
    <col min="61" max="61" width="6.5703125" style="644"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77" t="s">
        <v>477</v>
      </c>
      <c r="B1" s="1053" t="s">
        <v>534</v>
      </c>
      <c r="C1" s="1054"/>
      <c r="D1" s="1054"/>
      <c r="E1" s="1054"/>
      <c r="F1" s="1054"/>
      <c r="G1" s="1054"/>
      <c r="H1" s="1054"/>
      <c r="I1" s="1054"/>
      <c r="J1" s="1054"/>
      <c r="K1" s="1054"/>
      <c r="L1" s="1054"/>
      <c r="M1" s="1054"/>
      <c r="N1" s="1054"/>
      <c r="O1" s="1054"/>
      <c r="P1" s="1054"/>
      <c r="Q1" s="1054"/>
      <c r="R1" s="1054"/>
      <c r="S1" s="1054"/>
      <c r="T1" s="1054"/>
      <c r="U1" s="1054"/>
      <c r="V1" s="1054"/>
      <c r="W1" s="1054"/>
      <c r="X1" s="1054"/>
      <c r="Y1" s="1054"/>
      <c r="Z1" s="1054"/>
      <c r="AA1" s="1054"/>
      <c r="AB1" s="1054"/>
      <c r="AC1" s="1054"/>
      <c r="AD1" s="1054"/>
      <c r="AE1" s="1054"/>
      <c r="AF1" s="1054"/>
      <c r="AG1" s="1054"/>
      <c r="AH1" s="1054"/>
      <c r="AI1" s="1054"/>
      <c r="AJ1" s="1054"/>
      <c r="AK1" s="1054"/>
      <c r="AL1" s="1054"/>
    </row>
    <row r="2" spans="1:166"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759</v>
      </c>
      <c r="B3" s="308"/>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May 7, 2026</v>
      </c>
      <c r="B4" s="3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1116</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645"/>
      <c r="BA5" s="645"/>
      <c r="BB5" s="645"/>
      <c r="BC5" s="862"/>
      <c r="BD5" s="863"/>
      <c r="BE5" s="863"/>
      <c r="BF5" s="863"/>
      <c r="BG5" s="863"/>
      <c r="BH5" s="863"/>
      <c r="BI5" s="863"/>
      <c r="BJ5" s="575"/>
      <c r="BK5" s="575"/>
      <c r="BL5" s="575"/>
      <c r="BM5" s="575"/>
      <c r="BN5" s="575"/>
      <c r="BO5" s="575"/>
      <c r="BP5" s="575"/>
      <c r="BQ5" s="575"/>
      <c r="BR5" s="575"/>
      <c r="BS5" s="575"/>
      <c r="BT5" s="575"/>
      <c r="BU5" s="575"/>
      <c r="BV5" s="575"/>
    </row>
    <row r="6" spans="1:166" s="274" customFormat="1" x14ac:dyDescent="0.2">
      <c r="A6" s="548" t="s">
        <v>1117</v>
      </c>
      <c r="B6" s="560" t="s">
        <v>1118</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8.4631030000000003</v>
      </c>
      <c r="AV6" s="100">
        <v>8.1474299999999999</v>
      </c>
      <c r="AW6" s="100">
        <v>8.1446850000000008</v>
      </c>
      <c r="AX6" s="100">
        <v>7.9195469999999997</v>
      </c>
      <c r="AY6" s="100">
        <v>7.5341610000000001</v>
      </c>
      <c r="AZ6" s="910">
        <v>8.0644659999999995</v>
      </c>
      <c r="BA6" s="910">
        <v>8.2800380833999991</v>
      </c>
      <c r="BB6" s="910">
        <v>8.4307005570999998</v>
      </c>
      <c r="BC6" s="559">
        <v>8.5375890000000005</v>
      </c>
      <c r="BD6" s="559">
        <v>8.5897269999999999</v>
      </c>
      <c r="BE6" s="559">
        <v>8.5876610000000007</v>
      </c>
      <c r="BF6" s="559">
        <v>8.6571350000000002</v>
      </c>
      <c r="BG6" s="559">
        <v>8.5075330000000005</v>
      </c>
      <c r="BH6" s="559">
        <v>8.3763109999999994</v>
      </c>
      <c r="BI6" s="559">
        <v>8.2725950000000008</v>
      </c>
      <c r="BJ6" s="559">
        <v>8.1357859999999995</v>
      </c>
      <c r="BK6" s="559">
        <v>8.1695259999999994</v>
      </c>
      <c r="BL6" s="559">
        <v>8.1976630000000004</v>
      </c>
      <c r="BM6" s="559">
        <v>8.6467320000000001</v>
      </c>
      <c r="BN6" s="559">
        <v>8.9133449999999996</v>
      </c>
      <c r="BO6" s="559">
        <v>9.0352010000000007</v>
      </c>
      <c r="BP6" s="559">
        <v>9.0126279999999994</v>
      </c>
      <c r="BQ6" s="559">
        <v>8.9818669999999994</v>
      </c>
      <c r="BR6" s="559">
        <v>9.0280670000000001</v>
      </c>
      <c r="BS6" s="559">
        <v>8.8734040000000007</v>
      </c>
      <c r="BT6" s="559">
        <v>8.7229919999999996</v>
      </c>
      <c r="BU6" s="559">
        <v>8.616555</v>
      </c>
      <c r="BV6" s="559">
        <v>8.4692139999999991</v>
      </c>
    </row>
    <row r="7" spans="1:166" s="274" customFormat="1" x14ac:dyDescent="0.2">
      <c r="A7" s="548" t="s">
        <v>238</v>
      </c>
      <c r="B7" s="561" t="s">
        <v>1119</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7.8946670000000001</v>
      </c>
      <c r="AV7" s="100">
        <v>7.7984520000000002</v>
      </c>
      <c r="AW7" s="100">
        <v>7.8491</v>
      </c>
      <c r="AX7" s="100">
        <v>7.6001289999999999</v>
      </c>
      <c r="AY7" s="100">
        <v>7.2125159999999999</v>
      </c>
      <c r="AZ7" s="910">
        <v>7.6536790000000003</v>
      </c>
      <c r="BA7" s="910">
        <v>7.6876705834000001</v>
      </c>
      <c r="BB7" s="910">
        <v>7.6961590571</v>
      </c>
      <c r="BC7" s="559">
        <v>7.7384919999999999</v>
      </c>
      <c r="BD7" s="559">
        <v>7.797682</v>
      </c>
      <c r="BE7" s="559">
        <v>7.8193349999999997</v>
      </c>
      <c r="BF7" s="559">
        <v>7.9203760000000001</v>
      </c>
      <c r="BG7" s="559">
        <v>7.9773849999999999</v>
      </c>
      <c r="BH7" s="559">
        <v>8.0203710000000008</v>
      </c>
      <c r="BI7" s="559">
        <v>8.0256880000000006</v>
      </c>
      <c r="BJ7" s="559">
        <v>7.86592</v>
      </c>
      <c r="BK7" s="559">
        <v>7.8746109999999998</v>
      </c>
      <c r="BL7" s="559">
        <v>7.8479000000000001</v>
      </c>
      <c r="BM7" s="559">
        <v>8.0844149999999999</v>
      </c>
      <c r="BN7" s="559">
        <v>8.2051440000000007</v>
      </c>
      <c r="BO7" s="559">
        <v>8.2480139999999995</v>
      </c>
      <c r="BP7" s="559">
        <v>8.2284629999999996</v>
      </c>
      <c r="BQ7" s="559">
        <v>8.2146209999999993</v>
      </c>
      <c r="BR7" s="559">
        <v>8.2913879999999995</v>
      </c>
      <c r="BS7" s="559">
        <v>8.3394150000000007</v>
      </c>
      <c r="BT7" s="559">
        <v>8.3626810000000003</v>
      </c>
      <c r="BU7" s="559">
        <v>8.3620319999999992</v>
      </c>
      <c r="BV7" s="559">
        <v>8.1921160000000004</v>
      </c>
    </row>
    <row r="8" spans="1:166" x14ac:dyDescent="0.2">
      <c r="A8" s="270" t="s">
        <v>512</v>
      </c>
      <c r="B8" s="562" t="s">
        <v>1120</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3.312567</v>
      </c>
      <c r="AV8" s="429">
        <v>3.2943549999999999</v>
      </c>
      <c r="AW8" s="429">
        <v>3.3285999999999998</v>
      </c>
      <c r="AX8" s="429">
        <v>3.13971</v>
      </c>
      <c r="AY8" s="429">
        <v>2.9732259999999999</v>
      </c>
      <c r="AZ8" s="891">
        <v>3.2008209999999999</v>
      </c>
      <c r="BA8" s="891">
        <v>3.2316318414</v>
      </c>
      <c r="BB8" s="891">
        <v>3.2490502247999999</v>
      </c>
      <c r="BC8" s="352">
        <v>3.2269709999999998</v>
      </c>
      <c r="BD8" s="352">
        <v>3.2548859999999999</v>
      </c>
      <c r="BE8" s="352">
        <v>3.2601789999999999</v>
      </c>
      <c r="BF8" s="352">
        <v>3.335836</v>
      </c>
      <c r="BG8" s="352">
        <v>3.3895219999999999</v>
      </c>
      <c r="BH8" s="352">
        <v>3.4316550000000001</v>
      </c>
      <c r="BI8" s="352">
        <v>3.4420730000000002</v>
      </c>
      <c r="BJ8" s="352">
        <v>3.2948379999999999</v>
      </c>
      <c r="BK8" s="352">
        <v>3.3284769999999999</v>
      </c>
      <c r="BL8" s="352">
        <v>3.3769170000000002</v>
      </c>
      <c r="BM8" s="352">
        <v>3.4584929999999998</v>
      </c>
      <c r="BN8" s="352">
        <v>3.5193379999999999</v>
      </c>
      <c r="BO8" s="352">
        <v>3.516686</v>
      </c>
      <c r="BP8" s="352">
        <v>3.4617900000000001</v>
      </c>
      <c r="BQ8" s="352">
        <v>3.4165160000000001</v>
      </c>
      <c r="BR8" s="352">
        <v>3.4594960000000001</v>
      </c>
      <c r="BS8" s="352">
        <v>3.493487</v>
      </c>
      <c r="BT8" s="352">
        <v>3.5136509999999999</v>
      </c>
      <c r="BU8" s="352">
        <v>3.5155439999999998</v>
      </c>
      <c r="BV8" s="352">
        <v>3.358206</v>
      </c>
    </row>
    <row r="9" spans="1:166" x14ac:dyDescent="0.2">
      <c r="A9" s="270" t="s">
        <v>513</v>
      </c>
      <c r="B9" s="562" t="s">
        <v>922</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2.3826000000000001</v>
      </c>
      <c r="AX9" s="429">
        <v>2.358419</v>
      </c>
      <c r="AY9" s="429">
        <v>2.2536450000000001</v>
      </c>
      <c r="AZ9" s="891">
        <v>2.356214</v>
      </c>
      <c r="BA9" s="891">
        <v>2.3889706180000001</v>
      </c>
      <c r="BB9" s="891">
        <v>2.3763287713999999</v>
      </c>
      <c r="BC9" s="352">
        <v>2.403975</v>
      </c>
      <c r="BD9" s="352">
        <v>2.416871</v>
      </c>
      <c r="BE9" s="352">
        <v>2.4198729999999999</v>
      </c>
      <c r="BF9" s="352">
        <v>2.4337019999999998</v>
      </c>
      <c r="BG9" s="352">
        <v>2.4385520000000001</v>
      </c>
      <c r="BH9" s="352">
        <v>2.4556230000000001</v>
      </c>
      <c r="BI9" s="352">
        <v>2.4645009999999998</v>
      </c>
      <c r="BJ9" s="352">
        <v>2.4680909999999998</v>
      </c>
      <c r="BK9" s="352">
        <v>2.469573</v>
      </c>
      <c r="BL9" s="352">
        <v>2.4085030000000001</v>
      </c>
      <c r="BM9" s="352">
        <v>2.5114200000000002</v>
      </c>
      <c r="BN9" s="352">
        <v>2.5360900000000002</v>
      </c>
      <c r="BO9" s="352">
        <v>2.5460530000000001</v>
      </c>
      <c r="BP9" s="352">
        <v>2.5565760000000002</v>
      </c>
      <c r="BQ9" s="352">
        <v>2.5679319999999999</v>
      </c>
      <c r="BR9" s="352">
        <v>2.5888369999999998</v>
      </c>
      <c r="BS9" s="352">
        <v>2.6010219999999999</v>
      </c>
      <c r="BT9" s="352">
        <v>2.6238130000000002</v>
      </c>
      <c r="BU9" s="352">
        <v>2.6343869999999998</v>
      </c>
      <c r="BV9" s="352">
        <v>2.6441520000000001</v>
      </c>
    </row>
    <row r="10" spans="1:166" x14ac:dyDescent="0.2">
      <c r="A10" s="270" t="s">
        <v>514</v>
      </c>
      <c r="B10" s="562" t="s">
        <v>1121</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1.2329000000000001</v>
      </c>
      <c r="AX10" s="429">
        <v>1.222774</v>
      </c>
      <c r="AY10" s="429">
        <v>1.1611610000000001</v>
      </c>
      <c r="AZ10" s="891">
        <v>1.2198580000000001</v>
      </c>
      <c r="BA10" s="891">
        <v>1.2240412694</v>
      </c>
      <c r="BB10" s="891">
        <v>1.2350345275000001</v>
      </c>
      <c r="BC10" s="352">
        <v>1.2408250000000001</v>
      </c>
      <c r="BD10" s="352">
        <v>1.2418530000000001</v>
      </c>
      <c r="BE10" s="352">
        <v>1.244321</v>
      </c>
      <c r="BF10" s="352">
        <v>1.250561</v>
      </c>
      <c r="BG10" s="352">
        <v>1.2565249999999999</v>
      </c>
      <c r="BH10" s="352">
        <v>1.260621</v>
      </c>
      <c r="BI10" s="352">
        <v>1.2657910000000001</v>
      </c>
      <c r="BJ10" s="352">
        <v>1.271075</v>
      </c>
      <c r="BK10" s="352">
        <v>1.2496020000000001</v>
      </c>
      <c r="BL10" s="352">
        <v>1.2345600000000001</v>
      </c>
      <c r="BM10" s="352">
        <v>1.268108</v>
      </c>
      <c r="BN10" s="352">
        <v>1.283612</v>
      </c>
      <c r="BO10" s="352">
        <v>1.2975760000000001</v>
      </c>
      <c r="BP10" s="352">
        <v>1.3030679999999999</v>
      </c>
      <c r="BQ10" s="352">
        <v>1.310068</v>
      </c>
      <c r="BR10" s="352">
        <v>1.3156000000000001</v>
      </c>
      <c r="BS10" s="352">
        <v>1.323264</v>
      </c>
      <c r="BT10" s="352">
        <v>1.3228610000000001</v>
      </c>
      <c r="BU10" s="352">
        <v>1.32884</v>
      </c>
      <c r="BV10" s="352">
        <v>1.3296870000000001</v>
      </c>
    </row>
    <row r="11" spans="1:166" x14ac:dyDescent="0.2">
      <c r="A11" s="270" t="s">
        <v>515</v>
      </c>
      <c r="B11" s="562" t="s">
        <v>1122</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0.90500000000000003</v>
      </c>
      <c r="AX11" s="429">
        <v>0.87922599999999995</v>
      </c>
      <c r="AY11" s="429">
        <v>0.82448399999999999</v>
      </c>
      <c r="AZ11" s="891">
        <v>0.87678599999999995</v>
      </c>
      <c r="BA11" s="891">
        <v>0.84302685460000004</v>
      </c>
      <c r="BB11" s="891">
        <v>0.83574553343000002</v>
      </c>
      <c r="BC11" s="352">
        <v>0.86672070000000001</v>
      </c>
      <c r="BD11" s="352">
        <v>0.88407170000000002</v>
      </c>
      <c r="BE11" s="352">
        <v>0.89496209999999998</v>
      </c>
      <c r="BF11" s="352">
        <v>0.90027670000000004</v>
      </c>
      <c r="BG11" s="352">
        <v>0.89278579999999996</v>
      </c>
      <c r="BH11" s="352">
        <v>0.87247189999999997</v>
      </c>
      <c r="BI11" s="352">
        <v>0.85332300000000005</v>
      </c>
      <c r="BJ11" s="352">
        <v>0.83191579999999998</v>
      </c>
      <c r="BK11" s="352">
        <v>0.82695949999999996</v>
      </c>
      <c r="BL11" s="352">
        <v>0.82791890000000001</v>
      </c>
      <c r="BM11" s="352">
        <v>0.84639260000000005</v>
      </c>
      <c r="BN11" s="352">
        <v>0.86610399999999998</v>
      </c>
      <c r="BO11" s="352">
        <v>0.88769929999999997</v>
      </c>
      <c r="BP11" s="352">
        <v>0.9070298</v>
      </c>
      <c r="BQ11" s="352">
        <v>0.92010559999999997</v>
      </c>
      <c r="BR11" s="352">
        <v>0.92745610000000001</v>
      </c>
      <c r="BS11" s="352">
        <v>0.92164140000000006</v>
      </c>
      <c r="BT11" s="352">
        <v>0.90235549999999998</v>
      </c>
      <c r="BU11" s="352">
        <v>0.88326070000000001</v>
      </c>
      <c r="BV11" s="352">
        <v>0.86007069999999997</v>
      </c>
    </row>
    <row r="12" spans="1:166" s="274" customFormat="1" x14ac:dyDescent="0.2">
      <c r="A12" s="548" t="s">
        <v>532</v>
      </c>
      <c r="B12" s="561" t="s">
        <v>1123</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0.31966699999999998</v>
      </c>
      <c r="AX12" s="100">
        <v>0.34487099999999998</v>
      </c>
      <c r="AY12" s="100">
        <v>0.346161</v>
      </c>
      <c r="AZ12" s="910">
        <v>0.43589299999999997</v>
      </c>
      <c r="BA12" s="910">
        <v>0.59236750000000005</v>
      </c>
      <c r="BB12" s="910">
        <v>0.73454149999999996</v>
      </c>
      <c r="BC12" s="559">
        <v>0.82029149999999995</v>
      </c>
      <c r="BD12" s="559">
        <v>0.81378479999999997</v>
      </c>
      <c r="BE12" s="559">
        <v>0.79028240000000005</v>
      </c>
      <c r="BF12" s="559">
        <v>0.75894039999999996</v>
      </c>
      <c r="BG12" s="559">
        <v>0.55172429999999995</v>
      </c>
      <c r="BH12" s="559">
        <v>0.37779560000000001</v>
      </c>
      <c r="BI12" s="559">
        <v>0.26956049999999998</v>
      </c>
      <c r="BJ12" s="559">
        <v>0.29242990000000002</v>
      </c>
      <c r="BK12" s="559">
        <v>0.31740459999999998</v>
      </c>
      <c r="BL12" s="559">
        <v>0.37119099999999999</v>
      </c>
      <c r="BM12" s="559">
        <v>0.58372299999999999</v>
      </c>
      <c r="BN12" s="559">
        <v>0.72947189999999995</v>
      </c>
      <c r="BO12" s="559">
        <v>0.8090273</v>
      </c>
      <c r="BP12" s="559">
        <v>0.80626109999999995</v>
      </c>
      <c r="BQ12" s="559">
        <v>0.78933940000000002</v>
      </c>
      <c r="BR12" s="559">
        <v>0.75897820000000005</v>
      </c>
      <c r="BS12" s="559">
        <v>0.55583459999999996</v>
      </c>
      <c r="BT12" s="559">
        <v>0.38250659999999997</v>
      </c>
      <c r="BU12" s="559">
        <v>0.27739730000000001</v>
      </c>
      <c r="BV12" s="559">
        <v>0.2998053</v>
      </c>
    </row>
    <row r="13" spans="1:166" x14ac:dyDescent="0.2">
      <c r="A13" s="270" t="s">
        <v>516</v>
      </c>
      <c r="B13" s="562" t="s">
        <v>1124</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-1.7399999999999999E-2</v>
      </c>
      <c r="AX13" s="429">
        <v>-1.5613E-2</v>
      </c>
      <c r="AY13" s="429">
        <v>-1.7225000000000001E-2</v>
      </c>
      <c r="AZ13" s="891">
        <v>-1.0715000000000001E-2</v>
      </c>
      <c r="BA13" s="891">
        <v>-1.5374199999999999E-2</v>
      </c>
      <c r="BB13" s="891">
        <v>-1.4926099999999999E-2</v>
      </c>
      <c r="BC13" s="352">
        <v>-1.5347299999999999E-2</v>
      </c>
      <c r="BD13" s="352">
        <v>-1.70527E-2</v>
      </c>
      <c r="BE13" s="352">
        <v>-1.5968400000000001E-2</v>
      </c>
      <c r="BF13" s="352">
        <v>-1.5376799999999999E-2</v>
      </c>
      <c r="BG13" s="352">
        <v>-1.6264299999999999E-2</v>
      </c>
      <c r="BH13" s="352">
        <v>-1.4444500000000001E-2</v>
      </c>
      <c r="BI13" s="352">
        <v>-1.38689E-2</v>
      </c>
      <c r="BJ13" s="352">
        <v>-1.4693899999999999E-2</v>
      </c>
      <c r="BK13" s="352">
        <v>-1.4105700000000001E-2</v>
      </c>
      <c r="BL13" s="352">
        <v>-1.48416E-2</v>
      </c>
      <c r="BM13" s="352">
        <v>-1.5308199999999999E-2</v>
      </c>
      <c r="BN13" s="352">
        <v>-1.4637300000000001E-2</v>
      </c>
      <c r="BO13" s="352">
        <v>-1.50031E-2</v>
      </c>
      <c r="BP13" s="352">
        <v>-1.6730399999999999E-2</v>
      </c>
      <c r="BQ13" s="352">
        <v>-1.5825200000000001E-2</v>
      </c>
      <c r="BR13" s="352">
        <v>-1.53031E-2</v>
      </c>
      <c r="BS13" s="352">
        <v>-1.6256400000000001E-2</v>
      </c>
      <c r="BT13" s="352">
        <v>-1.4469900000000001E-2</v>
      </c>
      <c r="BU13" s="352">
        <v>-1.39814E-2</v>
      </c>
      <c r="BV13" s="352">
        <v>-1.4793499999999999E-2</v>
      </c>
    </row>
    <row r="14" spans="1:166" x14ac:dyDescent="0.2">
      <c r="A14" s="270" t="s">
        <v>565</v>
      </c>
      <c r="B14" s="562" t="s">
        <v>922</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0.29106700000000002</v>
      </c>
      <c r="AX14" s="429">
        <v>0.29570999999999997</v>
      </c>
      <c r="AY14" s="429">
        <v>0.27322600000000002</v>
      </c>
      <c r="AZ14" s="891">
        <v>0.26960699999999999</v>
      </c>
      <c r="BA14" s="891">
        <v>0.2590788</v>
      </c>
      <c r="BB14" s="891">
        <v>0.23619960000000001</v>
      </c>
      <c r="BC14" s="352">
        <v>0.28304980000000002</v>
      </c>
      <c r="BD14" s="352">
        <v>0.27875070000000002</v>
      </c>
      <c r="BE14" s="352">
        <v>0.27110689999999998</v>
      </c>
      <c r="BF14" s="352">
        <v>0.26462010000000002</v>
      </c>
      <c r="BG14" s="352">
        <v>0.25351849999999998</v>
      </c>
      <c r="BH14" s="352">
        <v>0.23709649999999999</v>
      </c>
      <c r="BI14" s="352">
        <v>0.2571697</v>
      </c>
      <c r="BJ14" s="352">
        <v>0.26722869999999999</v>
      </c>
      <c r="BK14" s="352">
        <v>0.2485453</v>
      </c>
      <c r="BL14" s="352">
        <v>0.2444112</v>
      </c>
      <c r="BM14" s="352">
        <v>0.25651400000000002</v>
      </c>
      <c r="BN14" s="352">
        <v>0.24339630000000001</v>
      </c>
      <c r="BO14" s="352">
        <v>0.28520000000000001</v>
      </c>
      <c r="BP14" s="352">
        <v>0.28137679999999998</v>
      </c>
      <c r="BQ14" s="352">
        <v>0.27496749999999998</v>
      </c>
      <c r="BR14" s="352">
        <v>0.26887889999999998</v>
      </c>
      <c r="BS14" s="352">
        <v>0.25852019999999998</v>
      </c>
      <c r="BT14" s="352">
        <v>0.24171219999999999</v>
      </c>
      <c r="BU14" s="352">
        <v>0.26257259999999999</v>
      </c>
      <c r="BV14" s="352">
        <v>0.27291359999999998</v>
      </c>
    </row>
    <row r="15" spans="1:166" x14ac:dyDescent="0.2">
      <c r="A15" s="270" t="s">
        <v>566</v>
      </c>
      <c r="B15" s="562" t="s">
        <v>1125</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0.246167</v>
      </c>
      <c r="AX15" s="429">
        <v>0.25703199999999998</v>
      </c>
      <c r="AY15" s="429">
        <v>0.242839</v>
      </c>
      <c r="AZ15" s="891">
        <v>0.22632099999999999</v>
      </c>
      <c r="BA15" s="891">
        <v>0.27479389999999998</v>
      </c>
      <c r="BB15" s="891">
        <v>0.2843002</v>
      </c>
      <c r="BC15" s="352">
        <v>0.28059519999999999</v>
      </c>
      <c r="BD15" s="352">
        <v>0.28066210000000003</v>
      </c>
      <c r="BE15" s="352">
        <v>0.2765978</v>
      </c>
      <c r="BF15" s="352">
        <v>0.2700573</v>
      </c>
      <c r="BG15" s="352">
        <v>0.2583163</v>
      </c>
      <c r="BH15" s="352">
        <v>0.26078180000000001</v>
      </c>
      <c r="BI15" s="352">
        <v>0.26429730000000001</v>
      </c>
      <c r="BJ15" s="352">
        <v>0.27935739999999998</v>
      </c>
      <c r="BK15" s="352">
        <v>0.27419009999999999</v>
      </c>
      <c r="BL15" s="352">
        <v>0.26818180000000003</v>
      </c>
      <c r="BM15" s="352">
        <v>0.26891350000000003</v>
      </c>
      <c r="BN15" s="352">
        <v>0.27323520000000001</v>
      </c>
      <c r="BO15" s="352">
        <v>0.27074039999999999</v>
      </c>
      <c r="BP15" s="352">
        <v>0.2725033</v>
      </c>
      <c r="BQ15" s="352">
        <v>0.27214050000000001</v>
      </c>
      <c r="BR15" s="352">
        <v>0.26638220000000001</v>
      </c>
      <c r="BS15" s="352">
        <v>0.25706600000000002</v>
      </c>
      <c r="BT15" s="352">
        <v>0.26043480000000002</v>
      </c>
      <c r="BU15" s="352">
        <v>0.26584400000000002</v>
      </c>
      <c r="BV15" s="352">
        <v>0.2803602</v>
      </c>
    </row>
    <row r="16" spans="1:166" x14ac:dyDescent="0.2">
      <c r="A16" s="270" t="s">
        <v>517</v>
      </c>
      <c r="B16" s="562" t="s">
        <v>1126</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-0.20016700000000001</v>
      </c>
      <c r="AX16" s="429">
        <v>-0.19225800000000001</v>
      </c>
      <c r="AY16" s="429">
        <v>-0.15267900000000001</v>
      </c>
      <c r="AZ16" s="891">
        <v>-4.9320000000000003E-2</v>
      </c>
      <c r="BA16" s="891">
        <v>7.3869000000000004E-2</v>
      </c>
      <c r="BB16" s="891">
        <v>0.2289678</v>
      </c>
      <c r="BC16" s="352">
        <v>0.27199380000000001</v>
      </c>
      <c r="BD16" s="352">
        <v>0.27142470000000002</v>
      </c>
      <c r="BE16" s="352">
        <v>0.2585462</v>
      </c>
      <c r="BF16" s="352">
        <v>0.23963979999999999</v>
      </c>
      <c r="BG16" s="352">
        <v>5.6153799999999997E-2</v>
      </c>
      <c r="BH16" s="352">
        <v>-0.1056382</v>
      </c>
      <c r="BI16" s="352">
        <v>-0.23803759999999999</v>
      </c>
      <c r="BJ16" s="352">
        <v>-0.23946239999999999</v>
      </c>
      <c r="BK16" s="352">
        <v>-0.19122510000000001</v>
      </c>
      <c r="BL16" s="352">
        <v>-0.12656039999999999</v>
      </c>
      <c r="BM16" s="352">
        <v>7.3603699999999994E-2</v>
      </c>
      <c r="BN16" s="352">
        <v>0.2274777</v>
      </c>
      <c r="BO16" s="352">
        <v>0.2680901</v>
      </c>
      <c r="BP16" s="352">
        <v>0.2691114</v>
      </c>
      <c r="BQ16" s="352">
        <v>0.25805670000000003</v>
      </c>
      <c r="BR16" s="352">
        <v>0.23902019999999999</v>
      </c>
      <c r="BS16" s="352">
        <v>5.6504899999999997E-2</v>
      </c>
      <c r="BT16" s="352">
        <v>-0.1051705</v>
      </c>
      <c r="BU16" s="352">
        <v>-0.23703779999999999</v>
      </c>
      <c r="BV16" s="352">
        <v>-0.2386751</v>
      </c>
    </row>
    <row r="17" spans="1:74" s="274" customFormat="1" x14ac:dyDescent="0.2">
      <c r="A17" s="548" t="s">
        <v>518</v>
      </c>
      <c r="B17" s="563" t="s">
        <v>1127</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-2.4081999999999999E-2</v>
      </c>
      <c r="AX17" s="100">
        <v>-2.5453E-2</v>
      </c>
      <c r="AY17" s="100">
        <v>-2.4516E-2</v>
      </c>
      <c r="AZ17" s="910">
        <v>-2.5106E-2</v>
      </c>
      <c r="BA17" s="910">
        <v>-2.1336299999999999E-2</v>
      </c>
      <c r="BB17" s="910">
        <v>-2.07741E-2</v>
      </c>
      <c r="BC17" s="559">
        <v>-2.11942E-2</v>
      </c>
      <c r="BD17" s="559">
        <v>-2.17398E-2</v>
      </c>
      <c r="BE17" s="559">
        <v>-2.1956900000000001E-2</v>
      </c>
      <c r="BF17" s="559">
        <v>-2.2180999999999999E-2</v>
      </c>
      <c r="BG17" s="559">
        <v>-2.1576700000000001E-2</v>
      </c>
      <c r="BH17" s="559">
        <v>-2.1855699999999999E-2</v>
      </c>
      <c r="BI17" s="559">
        <v>-2.2653599999999999E-2</v>
      </c>
      <c r="BJ17" s="559">
        <v>-2.2563900000000001E-2</v>
      </c>
      <c r="BK17" s="559">
        <v>-2.2489700000000001E-2</v>
      </c>
      <c r="BL17" s="559">
        <v>-2.1427100000000001E-2</v>
      </c>
      <c r="BM17" s="559">
        <v>-2.14057E-2</v>
      </c>
      <c r="BN17" s="559">
        <v>-2.1271200000000001E-2</v>
      </c>
      <c r="BO17" s="559">
        <v>-2.1840600000000002E-2</v>
      </c>
      <c r="BP17" s="559">
        <v>-2.2095799999999999E-2</v>
      </c>
      <c r="BQ17" s="559">
        <v>-2.20938E-2</v>
      </c>
      <c r="BR17" s="559">
        <v>-2.2299599999999999E-2</v>
      </c>
      <c r="BS17" s="559">
        <v>-2.18455E-2</v>
      </c>
      <c r="BT17" s="559">
        <v>-2.2195599999999999E-2</v>
      </c>
      <c r="BU17" s="559">
        <v>-2.28744E-2</v>
      </c>
      <c r="BV17" s="559">
        <v>-2.27078E-2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914"/>
      <c r="BA18" s="914"/>
      <c r="BB18" s="914"/>
      <c r="BC18" s="57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528</v>
      </c>
      <c r="B19" s="560" t="s">
        <v>1128</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3.9532820000000002</v>
      </c>
      <c r="AX19" s="100">
        <v>4.3370740000000003</v>
      </c>
      <c r="AY19" s="100">
        <v>4.6002850000000004</v>
      </c>
      <c r="AZ19" s="910">
        <v>4.4203520000000003</v>
      </c>
      <c r="BA19" s="910">
        <v>3.9585414548000002</v>
      </c>
      <c r="BB19" s="910">
        <v>3.8460817333000001</v>
      </c>
      <c r="BC19" s="559">
        <v>3.7521840000000002</v>
      </c>
      <c r="BD19" s="559">
        <v>3.7254360000000002</v>
      </c>
      <c r="BE19" s="559">
        <v>3.8335430000000001</v>
      </c>
      <c r="BF19" s="559">
        <v>3.919133</v>
      </c>
      <c r="BG19" s="559">
        <v>3.8816679999999999</v>
      </c>
      <c r="BH19" s="559">
        <v>4.0375480000000001</v>
      </c>
      <c r="BI19" s="559">
        <v>4.0953520000000001</v>
      </c>
      <c r="BJ19" s="559">
        <v>4.3478969999999997</v>
      </c>
      <c r="BK19" s="559">
        <v>4.4957390000000004</v>
      </c>
      <c r="BL19" s="559">
        <v>4.3290870000000004</v>
      </c>
      <c r="BM19" s="559">
        <v>4.1075689999999998</v>
      </c>
      <c r="BN19" s="559">
        <v>3.9648729999999999</v>
      </c>
      <c r="BO19" s="559">
        <v>3.9143880000000002</v>
      </c>
      <c r="BP19" s="559">
        <v>3.8871829999999998</v>
      </c>
      <c r="BQ19" s="559">
        <v>3.9346139999999998</v>
      </c>
      <c r="BR19" s="559">
        <v>4.0259090000000004</v>
      </c>
      <c r="BS19" s="559">
        <v>3.9733309999999999</v>
      </c>
      <c r="BT19" s="559">
        <v>4.1138839999999997</v>
      </c>
      <c r="BU19" s="559">
        <v>4.1677629999999999</v>
      </c>
      <c r="BV19" s="559">
        <v>4.4109220000000002</v>
      </c>
    </row>
    <row r="20" spans="1:74" x14ac:dyDescent="0.2">
      <c r="A20" s="270" t="s">
        <v>522</v>
      </c>
      <c r="B20" s="565" t="s">
        <v>1129</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2.5324119999999999</v>
      </c>
      <c r="AV20" s="429">
        <v>2.5717829999999999</v>
      </c>
      <c r="AW20" s="429">
        <v>2.5524710000000002</v>
      </c>
      <c r="AX20" s="429">
        <v>2.6038220000000001</v>
      </c>
      <c r="AY20" s="429">
        <v>2.6013980000000001</v>
      </c>
      <c r="AZ20" s="891">
        <v>2.569372</v>
      </c>
      <c r="BA20" s="891">
        <v>2.5959949999999998</v>
      </c>
      <c r="BB20" s="891">
        <v>2.5827789999999999</v>
      </c>
      <c r="BC20" s="352">
        <v>2.6021269999999999</v>
      </c>
      <c r="BD20" s="352">
        <v>2.5770300000000002</v>
      </c>
      <c r="BE20" s="352">
        <v>2.607154</v>
      </c>
      <c r="BF20" s="352">
        <v>2.618147</v>
      </c>
      <c r="BG20" s="352">
        <v>2.6294879999999998</v>
      </c>
      <c r="BH20" s="352">
        <v>2.6575739999999999</v>
      </c>
      <c r="BI20" s="352">
        <v>2.6726459999999999</v>
      </c>
      <c r="BJ20" s="352">
        <v>2.6633979999999999</v>
      </c>
      <c r="BK20" s="352">
        <v>2.6613310000000001</v>
      </c>
      <c r="BL20" s="352">
        <v>2.6692330000000002</v>
      </c>
      <c r="BM20" s="352">
        <v>2.6790029999999998</v>
      </c>
      <c r="BN20" s="352">
        <v>2.7185030000000001</v>
      </c>
      <c r="BO20" s="352">
        <v>2.7569900000000001</v>
      </c>
      <c r="BP20" s="352">
        <v>2.7237800000000001</v>
      </c>
      <c r="BQ20" s="352">
        <v>2.7113</v>
      </c>
      <c r="BR20" s="352">
        <v>2.7134019999999999</v>
      </c>
      <c r="BS20" s="352">
        <v>2.7237230000000001</v>
      </c>
      <c r="BT20" s="352">
        <v>2.746232</v>
      </c>
      <c r="BU20" s="352">
        <v>2.7568190000000001</v>
      </c>
      <c r="BV20" s="352">
        <v>2.7394810000000001</v>
      </c>
    </row>
    <row r="21" spans="1:74" x14ac:dyDescent="0.2">
      <c r="A21" s="270" t="s">
        <v>567</v>
      </c>
      <c r="B21" s="565" t="s">
        <v>922</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0.64051499999999995</v>
      </c>
      <c r="AV21" s="429">
        <v>0.78427599999999997</v>
      </c>
      <c r="AW21" s="429">
        <v>0.81940599999999997</v>
      </c>
      <c r="AX21" s="429">
        <v>1.172704</v>
      </c>
      <c r="AY21" s="429">
        <v>1.4037189999999999</v>
      </c>
      <c r="AZ21" s="891">
        <v>1.2594050000000001</v>
      </c>
      <c r="BA21" s="891">
        <v>0.76215255484</v>
      </c>
      <c r="BB21" s="891">
        <v>0.68155843332999999</v>
      </c>
      <c r="BC21" s="352">
        <v>0.59499999999999997</v>
      </c>
      <c r="BD21" s="352">
        <v>0.57572310000000004</v>
      </c>
      <c r="BE21" s="352">
        <v>0.6601532</v>
      </c>
      <c r="BF21" s="352">
        <v>0.70380640000000005</v>
      </c>
      <c r="BG21" s="352">
        <v>0.70199999999999996</v>
      </c>
      <c r="BH21" s="352">
        <v>0.83774130000000002</v>
      </c>
      <c r="BI21" s="352">
        <v>0.86124540000000005</v>
      </c>
      <c r="BJ21" s="352">
        <v>1.0988599999999999</v>
      </c>
      <c r="BK21" s="352">
        <v>1.326614</v>
      </c>
      <c r="BL21" s="352">
        <v>1.1536740000000001</v>
      </c>
      <c r="BM21" s="352">
        <v>0.9035358</v>
      </c>
      <c r="BN21" s="352">
        <v>0.69320179999999998</v>
      </c>
      <c r="BO21" s="352">
        <v>0.607622</v>
      </c>
      <c r="BP21" s="352">
        <v>0.59387409999999996</v>
      </c>
      <c r="BQ21" s="352">
        <v>0.65617139999999996</v>
      </c>
      <c r="BR21" s="352">
        <v>0.69317640000000003</v>
      </c>
      <c r="BS21" s="352">
        <v>0.68597160000000001</v>
      </c>
      <c r="BT21" s="352">
        <v>0.82226960000000004</v>
      </c>
      <c r="BU21" s="352">
        <v>0.84327439999999998</v>
      </c>
      <c r="BV21" s="352">
        <v>1.0794790000000001</v>
      </c>
    </row>
    <row r="22" spans="1:74" x14ac:dyDescent="0.2">
      <c r="A22" s="270" t="s">
        <v>568</v>
      </c>
      <c r="B22" s="565" t="s">
        <v>1125</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0.25433299999999998</v>
      </c>
      <c r="AX22" s="429">
        <v>0.26954800000000001</v>
      </c>
      <c r="AY22" s="429">
        <v>0.25738699999999998</v>
      </c>
      <c r="AZ22" s="891">
        <v>0.25696400000000003</v>
      </c>
      <c r="BA22" s="891">
        <v>0.29226679999999999</v>
      </c>
      <c r="BB22" s="891">
        <v>0.29697489999999999</v>
      </c>
      <c r="BC22" s="352">
        <v>0.29120190000000001</v>
      </c>
      <c r="BD22" s="352">
        <v>0.29554930000000001</v>
      </c>
      <c r="BE22" s="352">
        <v>0.28740300000000002</v>
      </c>
      <c r="BF22" s="352">
        <v>0.2817847</v>
      </c>
      <c r="BG22" s="352">
        <v>0.27757169999999998</v>
      </c>
      <c r="BH22" s="352">
        <v>0.26865489999999997</v>
      </c>
      <c r="BI22" s="352">
        <v>0.28084680000000001</v>
      </c>
      <c r="BJ22" s="352">
        <v>0.29916369999999998</v>
      </c>
      <c r="BK22" s="352">
        <v>0.29997679999999999</v>
      </c>
      <c r="BL22" s="352">
        <v>0.28590690000000002</v>
      </c>
      <c r="BM22" s="352">
        <v>0.28875659999999997</v>
      </c>
      <c r="BN22" s="352">
        <v>0.28806159999999997</v>
      </c>
      <c r="BO22" s="352">
        <v>0.28284320000000002</v>
      </c>
      <c r="BP22" s="352">
        <v>0.28851100000000002</v>
      </c>
      <c r="BQ22" s="352">
        <v>0.28397830000000002</v>
      </c>
      <c r="BR22" s="352">
        <v>0.27878399999999998</v>
      </c>
      <c r="BS22" s="352">
        <v>0.27679140000000002</v>
      </c>
      <c r="BT22" s="352">
        <v>0.26885799999999999</v>
      </c>
      <c r="BU22" s="352">
        <v>0.28315170000000001</v>
      </c>
      <c r="BV22" s="352">
        <v>0.30086760000000001</v>
      </c>
    </row>
    <row r="23" spans="1:74" x14ac:dyDescent="0.2">
      <c r="A23" s="270" t="s">
        <v>523</v>
      </c>
      <c r="B23" s="565" t="s">
        <v>1126</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0.34769899999999998</v>
      </c>
      <c r="AV23" s="429">
        <v>0.30609500000000001</v>
      </c>
      <c r="AW23" s="429">
        <v>0.32707199999999997</v>
      </c>
      <c r="AX23" s="429">
        <v>0.29099999999999998</v>
      </c>
      <c r="AY23" s="429">
        <v>0.337781</v>
      </c>
      <c r="AZ23" s="891">
        <v>0.33461099999999999</v>
      </c>
      <c r="BA23" s="891">
        <v>0.30812709999999999</v>
      </c>
      <c r="BB23" s="891">
        <v>0.28476940000000001</v>
      </c>
      <c r="BC23" s="352">
        <v>0.26385520000000001</v>
      </c>
      <c r="BD23" s="352">
        <v>0.27713379999999999</v>
      </c>
      <c r="BE23" s="352">
        <v>0.27883289999999999</v>
      </c>
      <c r="BF23" s="352">
        <v>0.31539529999999999</v>
      </c>
      <c r="BG23" s="352">
        <v>0.27260810000000002</v>
      </c>
      <c r="BH23" s="352">
        <v>0.27357740000000003</v>
      </c>
      <c r="BI23" s="352">
        <v>0.28061350000000002</v>
      </c>
      <c r="BJ23" s="352">
        <v>0.28647519999999999</v>
      </c>
      <c r="BK23" s="352">
        <v>0.2078178</v>
      </c>
      <c r="BL23" s="352">
        <v>0.220274</v>
      </c>
      <c r="BM23" s="352">
        <v>0.2362737</v>
      </c>
      <c r="BN23" s="352">
        <v>0.26510689999999998</v>
      </c>
      <c r="BO23" s="352">
        <v>0.26693319999999998</v>
      </c>
      <c r="BP23" s="352">
        <v>0.2810182</v>
      </c>
      <c r="BQ23" s="352">
        <v>0.2831649</v>
      </c>
      <c r="BR23" s="352">
        <v>0.34054649999999997</v>
      </c>
      <c r="BS23" s="352">
        <v>0.28684490000000001</v>
      </c>
      <c r="BT23" s="352">
        <v>0.2765243</v>
      </c>
      <c r="BU23" s="352">
        <v>0.2845181</v>
      </c>
      <c r="BV23" s="352">
        <v>0.2910934</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914"/>
      <c r="BA24" s="914"/>
      <c r="BB24" s="914"/>
      <c r="BC24" s="57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530</v>
      </c>
      <c r="B25" s="560" t="s">
        <v>1130</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-3.1537860000000002</v>
      </c>
      <c r="AX25" s="100">
        <v>-2.8560840000000001</v>
      </c>
      <c r="AY25" s="100">
        <v>-2.8986130000000001</v>
      </c>
      <c r="AZ25" s="910">
        <v>-3.0696720000000002</v>
      </c>
      <c r="BA25" s="910">
        <v>-3.1066546161000002</v>
      </c>
      <c r="BB25" s="910">
        <v>-3.3028843000000001</v>
      </c>
      <c r="BC25" s="559">
        <v>-3.1456780000000002</v>
      </c>
      <c r="BD25" s="559">
        <v>-3.2330510000000001</v>
      </c>
      <c r="BE25" s="559">
        <v>-3.1822379999999999</v>
      </c>
      <c r="BF25" s="559">
        <v>-3.1260409999999998</v>
      </c>
      <c r="BG25" s="559">
        <v>-3.1612170000000002</v>
      </c>
      <c r="BH25" s="559">
        <v>-3.1847159999999999</v>
      </c>
      <c r="BI25" s="559">
        <v>-3.384827</v>
      </c>
      <c r="BJ25" s="559">
        <v>-3.3524799999999999</v>
      </c>
      <c r="BK25" s="559">
        <v>-3.3241700000000001</v>
      </c>
      <c r="BL25" s="559">
        <v>-3.4516930000000001</v>
      </c>
      <c r="BM25" s="559">
        <v>-3.3925420000000002</v>
      </c>
      <c r="BN25" s="559">
        <v>-3.4281139999999999</v>
      </c>
      <c r="BO25" s="559">
        <v>-3.4439519999999999</v>
      </c>
      <c r="BP25" s="559">
        <v>-3.5121120000000001</v>
      </c>
      <c r="BQ25" s="559">
        <v>-3.4342999999999999</v>
      </c>
      <c r="BR25" s="559">
        <v>-3.3592840000000002</v>
      </c>
      <c r="BS25" s="559">
        <v>-3.437262</v>
      </c>
      <c r="BT25" s="559">
        <v>-3.4053200000000001</v>
      </c>
      <c r="BU25" s="559">
        <v>-3.5543990000000001</v>
      </c>
      <c r="BV25" s="559">
        <v>-3.554271</v>
      </c>
    </row>
    <row r="26" spans="1:74" x14ac:dyDescent="0.2">
      <c r="A26" s="270" t="s">
        <v>519</v>
      </c>
      <c r="B26" s="565" t="s">
        <v>1120</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-0.73116199999999998</v>
      </c>
      <c r="AX26" s="429">
        <v>-0.61314599999999997</v>
      </c>
      <c r="AY26" s="429">
        <v>-0.67569999999999997</v>
      </c>
      <c r="AZ26" s="891">
        <v>-0.74102100000000004</v>
      </c>
      <c r="BA26" s="891">
        <v>-0.58156799999999997</v>
      </c>
      <c r="BB26" s="891">
        <v>-0.58588019999999996</v>
      </c>
      <c r="BC26" s="352">
        <v>-0.57600879999999999</v>
      </c>
      <c r="BD26" s="352">
        <v>-0.66804929999999996</v>
      </c>
      <c r="BE26" s="352">
        <v>-0.65456939999999997</v>
      </c>
      <c r="BF26" s="352">
        <v>-0.6862606</v>
      </c>
      <c r="BG26" s="352">
        <v>-0.68712740000000005</v>
      </c>
      <c r="BH26" s="352">
        <v>-0.69576970000000005</v>
      </c>
      <c r="BI26" s="352">
        <v>-0.6957158</v>
      </c>
      <c r="BJ26" s="352">
        <v>-0.70376830000000001</v>
      </c>
      <c r="BK26" s="352">
        <v>-0.72118369999999998</v>
      </c>
      <c r="BL26" s="352">
        <v>-0.71994089999999999</v>
      </c>
      <c r="BM26" s="352">
        <v>-0.71320950000000005</v>
      </c>
      <c r="BN26" s="352">
        <v>-0.72181459999999997</v>
      </c>
      <c r="BO26" s="352">
        <v>-0.71146600000000004</v>
      </c>
      <c r="BP26" s="352">
        <v>-0.72448159999999995</v>
      </c>
      <c r="BQ26" s="352">
        <v>-0.69372370000000005</v>
      </c>
      <c r="BR26" s="352">
        <v>-0.70930230000000005</v>
      </c>
      <c r="BS26" s="352">
        <v>-0.69427620000000001</v>
      </c>
      <c r="BT26" s="352">
        <v>-0.68708689999999994</v>
      </c>
      <c r="BU26" s="352">
        <v>-0.6855772</v>
      </c>
      <c r="BV26" s="352">
        <v>-0.69196860000000004</v>
      </c>
    </row>
    <row r="27" spans="1:74" x14ac:dyDescent="0.2">
      <c r="A27" s="270" t="s">
        <v>520</v>
      </c>
      <c r="B27" s="565" t="s">
        <v>1131</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-1.863361</v>
      </c>
      <c r="AX27" s="429">
        <v>-1.678876</v>
      </c>
      <c r="AY27" s="429">
        <v>-1.6533450000000001</v>
      </c>
      <c r="AZ27" s="891">
        <v>-1.5960240000000001</v>
      </c>
      <c r="BA27" s="891">
        <v>-1.7530645161</v>
      </c>
      <c r="BB27" s="891">
        <v>-1.9141999999999999</v>
      </c>
      <c r="BC27" s="352">
        <v>-1.811928</v>
      </c>
      <c r="BD27" s="352">
        <v>-1.8412459999999999</v>
      </c>
      <c r="BE27" s="352">
        <v>-1.8038430000000001</v>
      </c>
      <c r="BF27" s="352">
        <v>-1.7382960000000001</v>
      </c>
      <c r="BG27" s="352">
        <v>-1.8260430000000001</v>
      </c>
      <c r="BH27" s="352">
        <v>-1.8193790000000001</v>
      </c>
      <c r="BI27" s="352">
        <v>-1.939255</v>
      </c>
      <c r="BJ27" s="352">
        <v>-1.9310229999999999</v>
      </c>
      <c r="BK27" s="352">
        <v>-1.8641620000000001</v>
      </c>
      <c r="BL27" s="352">
        <v>-1.975689</v>
      </c>
      <c r="BM27" s="352">
        <v>-1.939176</v>
      </c>
      <c r="BN27" s="352">
        <v>-1.9623269999999999</v>
      </c>
      <c r="BO27" s="352">
        <v>-1.9574279999999999</v>
      </c>
      <c r="BP27" s="352">
        <v>-1.982675</v>
      </c>
      <c r="BQ27" s="352">
        <v>-1.9354469999999999</v>
      </c>
      <c r="BR27" s="352">
        <v>-1.8907339999999999</v>
      </c>
      <c r="BS27" s="352">
        <v>-1.9940150000000001</v>
      </c>
      <c r="BT27" s="352">
        <v>-1.976216</v>
      </c>
      <c r="BU27" s="352">
        <v>-2.1154600000000001</v>
      </c>
      <c r="BV27" s="352">
        <v>-2.1456279999999999</v>
      </c>
    </row>
    <row r="28" spans="1:74" x14ac:dyDescent="0.2">
      <c r="A28" s="270" t="s">
        <v>521</v>
      </c>
      <c r="B28" s="565" t="s">
        <v>1126</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-0.43742900000000001</v>
      </c>
      <c r="AX28" s="429">
        <v>-0.44000099999999998</v>
      </c>
      <c r="AY28" s="429">
        <v>-0.43770199999999998</v>
      </c>
      <c r="AZ28" s="891">
        <v>-0.54049599999999998</v>
      </c>
      <c r="BA28" s="891">
        <v>-0.56814699999999996</v>
      </c>
      <c r="BB28" s="891">
        <v>-0.60752530000000005</v>
      </c>
      <c r="BC28" s="352">
        <v>-0.59240470000000001</v>
      </c>
      <c r="BD28" s="352">
        <v>-0.53927069999999999</v>
      </c>
      <c r="BE28" s="352">
        <v>-0.54941119999999999</v>
      </c>
      <c r="BF28" s="352">
        <v>-0.50718640000000004</v>
      </c>
      <c r="BG28" s="352">
        <v>-0.43902770000000002</v>
      </c>
      <c r="BH28" s="352">
        <v>-0.45870149999999998</v>
      </c>
      <c r="BI28" s="352">
        <v>-0.52791239999999995</v>
      </c>
      <c r="BJ28" s="352">
        <v>-0.49218840000000003</v>
      </c>
      <c r="BK28" s="352">
        <v>-0.48887059999999999</v>
      </c>
      <c r="BL28" s="352">
        <v>-0.4910428</v>
      </c>
      <c r="BM28" s="352">
        <v>-0.5194491</v>
      </c>
      <c r="BN28" s="352">
        <v>-0.52553229999999995</v>
      </c>
      <c r="BO28" s="352">
        <v>-0.58454720000000004</v>
      </c>
      <c r="BP28" s="352">
        <v>-0.59840300000000002</v>
      </c>
      <c r="BQ28" s="352">
        <v>-0.61120019999999997</v>
      </c>
      <c r="BR28" s="352">
        <v>-0.54754800000000003</v>
      </c>
      <c r="BS28" s="352">
        <v>-0.52459020000000001</v>
      </c>
      <c r="BT28" s="352">
        <v>-0.51763610000000004</v>
      </c>
      <c r="BU28" s="352">
        <v>-0.51961190000000002</v>
      </c>
      <c r="BV28" s="352">
        <v>-0.48106389999999999</v>
      </c>
    </row>
    <row r="29" spans="1:74" x14ac:dyDescent="0.2">
      <c r="A29" s="270" t="s">
        <v>99</v>
      </c>
      <c r="B29" s="565" t="s">
        <v>1122</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-0.121834</v>
      </c>
      <c r="AX29" s="429">
        <v>-0.124061</v>
      </c>
      <c r="AY29" s="429">
        <v>-0.13186600000000001</v>
      </c>
      <c r="AZ29" s="891">
        <v>-0.192131</v>
      </c>
      <c r="BA29" s="891">
        <v>-0.2038751</v>
      </c>
      <c r="BB29" s="891">
        <v>-0.1952788</v>
      </c>
      <c r="BC29" s="352">
        <v>-0.16533639999999999</v>
      </c>
      <c r="BD29" s="352">
        <v>-0.18448590000000001</v>
      </c>
      <c r="BE29" s="352">
        <v>-0.17441390000000001</v>
      </c>
      <c r="BF29" s="352">
        <v>-0.19429859999999999</v>
      </c>
      <c r="BG29" s="352">
        <v>-0.20901810000000001</v>
      </c>
      <c r="BH29" s="352">
        <v>-0.21086659999999999</v>
      </c>
      <c r="BI29" s="352">
        <v>-0.2219438</v>
      </c>
      <c r="BJ29" s="352">
        <v>-0.2255009</v>
      </c>
      <c r="BK29" s="352">
        <v>-0.2499536</v>
      </c>
      <c r="BL29" s="352">
        <v>-0.26501980000000003</v>
      </c>
      <c r="BM29" s="352">
        <v>-0.22070719999999999</v>
      </c>
      <c r="BN29" s="352">
        <v>-0.21844040000000001</v>
      </c>
      <c r="BO29" s="352">
        <v>-0.19051080000000001</v>
      </c>
      <c r="BP29" s="352">
        <v>-0.2065525</v>
      </c>
      <c r="BQ29" s="352">
        <v>-0.19392960000000001</v>
      </c>
      <c r="BR29" s="352">
        <v>-0.21169930000000001</v>
      </c>
      <c r="BS29" s="352">
        <v>-0.22437969999999999</v>
      </c>
      <c r="BT29" s="352">
        <v>-0.22438060000000001</v>
      </c>
      <c r="BU29" s="352">
        <v>-0.23375029999999999</v>
      </c>
      <c r="BV29" s="352">
        <v>-0.23561029999999999</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891"/>
      <c r="BA30" s="891"/>
      <c r="BB30" s="891"/>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529</v>
      </c>
      <c r="B31" s="560" t="s">
        <v>1132</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292.18212899999997</v>
      </c>
      <c r="AX31" s="313">
        <v>271.65562199999999</v>
      </c>
      <c r="AY31" s="313">
        <v>232.48222699999999</v>
      </c>
      <c r="AZ31" s="915">
        <v>216.44171900000001</v>
      </c>
      <c r="BA31" s="915">
        <v>222.34771429</v>
      </c>
      <c r="BB31" s="915">
        <v>230.90100000000001</v>
      </c>
      <c r="BC31" s="437">
        <v>251.21010000000001</v>
      </c>
      <c r="BD31" s="437">
        <v>270.21289999999999</v>
      </c>
      <c r="BE31" s="437">
        <v>287.72030000000001</v>
      </c>
      <c r="BF31" s="437">
        <v>305.79480000000001</v>
      </c>
      <c r="BG31" s="437">
        <v>314.87959999999998</v>
      </c>
      <c r="BH31" s="437">
        <v>312.58609999999999</v>
      </c>
      <c r="BI31" s="437">
        <v>299.50839999999999</v>
      </c>
      <c r="BJ31" s="437">
        <v>275.0598</v>
      </c>
      <c r="BK31" s="437">
        <v>248.57259999999999</v>
      </c>
      <c r="BL31" s="437">
        <v>228.66120000000001</v>
      </c>
      <c r="BM31" s="437">
        <v>231.67320000000001</v>
      </c>
      <c r="BN31" s="437">
        <v>247.23070000000001</v>
      </c>
      <c r="BO31" s="437">
        <v>269.00259999999997</v>
      </c>
      <c r="BP31" s="437">
        <v>287.55500000000001</v>
      </c>
      <c r="BQ31" s="437">
        <v>306.1909</v>
      </c>
      <c r="BR31" s="437">
        <v>324.95920000000001</v>
      </c>
      <c r="BS31" s="437">
        <v>333.59100000000001</v>
      </c>
      <c r="BT31" s="437">
        <v>332.34359999999998</v>
      </c>
      <c r="BU31" s="437">
        <v>321.76819999999998</v>
      </c>
      <c r="BV31" s="437">
        <v>298.87889999999999</v>
      </c>
    </row>
    <row r="32" spans="1:74" x14ac:dyDescent="0.2">
      <c r="A32" s="270" t="s">
        <v>524</v>
      </c>
      <c r="B32" s="565" t="s">
        <v>1120</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83.795000000000002</v>
      </c>
      <c r="AX32" s="574">
        <v>80.915999999999997</v>
      </c>
      <c r="AY32" s="574">
        <v>70.962000000000003</v>
      </c>
      <c r="AZ32" s="893">
        <v>67.593999999999994</v>
      </c>
      <c r="BA32" s="893">
        <v>68.793533883999999</v>
      </c>
      <c r="BB32" s="893">
        <v>70.757481627000004</v>
      </c>
      <c r="BC32" s="354">
        <v>71.795599999999993</v>
      </c>
      <c r="BD32" s="354">
        <v>71.578220000000002</v>
      </c>
      <c r="BE32" s="354">
        <v>71.035319999999999</v>
      </c>
      <c r="BF32" s="354">
        <v>71.532929999999993</v>
      </c>
      <c r="BG32" s="354">
        <v>73.232200000000006</v>
      </c>
      <c r="BH32" s="354">
        <v>75.212069999999997</v>
      </c>
      <c r="BI32" s="354">
        <v>77.007339999999999</v>
      </c>
      <c r="BJ32" s="354">
        <v>74.309640000000002</v>
      </c>
      <c r="BK32" s="354">
        <v>72.197180000000003</v>
      </c>
      <c r="BL32" s="354">
        <v>71.438429999999997</v>
      </c>
      <c r="BM32" s="354">
        <v>73.01858</v>
      </c>
      <c r="BN32" s="354">
        <v>74.950100000000006</v>
      </c>
      <c r="BO32" s="354">
        <v>75.980140000000006</v>
      </c>
      <c r="BP32" s="354">
        <v>75.884079999999997</v>
      </c>
      <c r="BQ32" s="354">
        <v>75.749750000000006</v>
      </c>
      <c r="BR32" s="354">
        <v>76.415880000000001</v>
      </c>
      <c r="BS32" s="354">
        <v>78.192809999999994</v>
      </c>
      <c r="BT32" s="354">
        <v>80.234530000000007</v>
      </c>
      <c r="BU32" s="354">
        <v>82.009540000000001</v>
      </c>
      <c r="BV32" s="354">
        <v>79.280389999999997</v>
      </c>
    </row>
    <row r="33" spans="1:77" x14ac:dyDescent="0.2">
      <c r="A33" s="270" t="s">
        <v>569</v>
      </c>
      <c r="B33" s="565" t="s">
        <v>922</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103.247</v>
      </c>
      <c r="AX33" s="574">
        <v>96.777000000000001</v>
      </c>
      <c r="AY33" s="574">
        <v>79.960999999999999</v>
      </c>
      <c r="AZ33" s="893">
        <v>73.180000000000007</v>
      </c>
      <c r="BA33" s="893">
        <v>76.634635556999996</v>
      </c>
      <c r="BB33" s="893">
        <v>76.649987300000006</v>
      </c>
      <c r="BC33" s="354">
        <v>84.785719999999998</v>
      </c>
      <c r="BD33" s="354">
        <v>92.613979999999998</v>
      </c>
      <c r="BE33" s="354">
        <v>99.078019999999995</v>
      </c>
      <c r="BF33" s="354">
        <v>106.4736</v>
      </c>
      <c r="BG33" s="354">
        <v>110.97320000000001</v>
      </c>
      <c r="BH33" s="354">
        <v>111.7544</v>
      </c>
      <c r="BI33" s="354">
        <v>108.95180000000001</v>
      </c>
      <c r="BJ33" s="354">
        <v>99.327219999999997</v>
      </c>
      <c r="BK33" s="354">
        <v>84.100149999999999</v>
      </c>
      <c r="BL33" s="354">
        <v>70.251739999999998</v>
      </c>
      <c r="BM33" s="354">
        <v>67.270470000000003</v>
      </c>
      <c r="BN33" s="354">
        <v>70.501440000000002</v>
      </c>
      <c r="BO33" s="354">
        <v>78.206460000000007</v>
      </c>
      <c r="BP33" s="354">
        <v>85.517250000000004</v>
      </c>
      <c r="BQ33" s="354">
        <v>92.734539999999996</v>
      </c>
      <c r="BR33" s="354">
        <v>100.67529999999999</v>
      </c>
      <c r="BS33" s="354">
        <v>105.6407</v>
      </c>
      <c r="BT33" s="354">
        <v>107.3965</v>
      </c>
      <c r="BU33" s="354">
        <v>105.10550000000001</v>
      </c>
      <c r="BV33" s="354">
        <v>95.06317</v>
      </c>
    </row>
    <row r="34" spans="1:77" x14ac:dyDescent="0.2">
      <c r="A34" s="270" t="s">
        <v>570</v>
      </c>
      <c r="B34" s="565" t="s">
        <v>1133</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1.3620000000000001</v>
      </c>
      <c r="AX34" s="574">
        <v>1.3</v>
      </c>
      <c r="AY34" s="574">
        <v>1.2050000000000001</v>
      </c>
      <c r="AZ34" s="893">
        <v>0.67700000000000005</v>
      </c>
      <c r="BA34" s="893">
        <v>0.79850730000000003</v>
      </c>
      <c r="BB34" s="893">
        <v>0.9060127</v>
      </c>
      <c r="BC34" s="354">
        <v>1.1244799999999999</v>
      </c>
      <c r="BD34" s="354">
        <v>1.2091769999999999</v>
      </c>
      <c r="BE34" s="354">
        <v>1.446658</v>
      </c>
      <c r="BF34" s="354">
        <v>1.630304</v>
      </c>
      <c r="BG34" s="354">
        <v>1.4738690000000001</v>
      </c>
      <c r="BH34" s="354">
        <v>1.5522309999999999</v>
      </c>
      <c r="BI34" s="354">
        <v>1.4934689999999999</v>
      </c>
      <c r="BJ34" s="354">
        <v>1.3725480000000001</v>
      </c>
      <c r="BK34" s="354">
        <v>1.1478520000000001</v>
      </c>
      <c r="BL34" s="354">
        <v>1.1593960000000001</v>
      </c>
      <c r="BM34" s="354">
        <v>1.2074290000000001</v>
      </c>
      <c r="BN34" s="354">
        <v>1.250383</v>
      </c>
      <c r="BO34" s="354">
        <v>1.4224699999999999</v>
      </c>
      <c r="BP34" s="354">
        <v>1.4735529999999999</v>
      </c>
      <c r="BQ34" s="354">
        <v>1.6790229999999999</v>
      </c>
      <c r="BR34" s="354">
        <v>1.8417650000000001</v>
      </c>
      <c r="BS34" s="354">
        <v>1.6712279999999999</v>
      </c>
      <c r="BT34" s="354">
        <v>1.732537</v>
      </c>
      <c r="BU34" s="354">
        <v>1.6510290000000001</v>
      </c>
      <c r="BV34" s="354">
        <v>1.5083740000000001</v>
      </c>
    </row>
    <row r="35" spans="1:77" x14ac:dyDescent="0.2">
      <c r="A35" s="270" t="s">
        <v>525</v>
      </c>
      <c r="B35" s="565" t="s">
        <v>1126</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76.209000000000003</v>
      </c>
      <c r="AX35" s="574">
        <v>63.924999999999997</v>
      </c>
      <c r="AY35" s="574">
        <v>52.945</v>
      </c>
      <c r="AZ35" s="893">
        <v>47.335999999999999</v>
      </c>
      <c r="BA35" s="893">
        <v>48.829786751999997</v>
      </c>
      <c r="BB35" s="893">
        <v>55.161035577</v>
      </c>
      <c r="BC35" s="354">
        <v>65.167990000000003</v>
      </c>
      <c r="BD35" s="354">
        <v>75.917439999999999</v>
      </c>
      <c r="BE35" s="354">
        <v>86.136049999999997</v>
      </c>
      <c r="BF35" s="354">
        <v>95.754130000000004</v>
      </c>
      <c r="BG35" s="354">
        <v>99.26585</v>
      </c>
      <c r="BH35" s="354">
        <v>94.466729999999998</v>
      </c>
      <c r="BI35" s="354">
        <v>83.077820000000003</v>
      </c>
      <c r="BJ35" s="354">
        <v>71.724369999999993</v>
      </c>
      <c r="BK35" s="354">
        <v>63.967559999999999</v>
      </c>
      <c r="BL35" s="354">
        <v>59.951439999999998</v>
      </c>
      <c r="BM35" s="354">
        <v>64.715639999999993</v>
      </c>
      <c r="BN35" s="354">
        <v>74.942939999999993</v>
      </c>
      <c r="BO35" s="354">
        <v>86.898070000000004</v>
      </c>
      <c r="BP35" s="354">
        <v>97.616789999999995</v>
      </c>
      <c r="BQ35" s="354">
        <v>107.8289</v>
      </c>
      <c r="BR35" s="354">
        <v>117.4388</v>
      </c>
      <c r="BS35" s="354">
        <v>119.9551</v>
      </c>
      <c r="BT35" s="354">
        <v>115.1622</v>
      </c>
      <c r="BU35" s="354">
        <v>105.78660000000001</v>
      </c>
      <c r="BV35" s="354">
        <v>96.443600000000004</v>
      </c>
    </row>
    <row r="36" spans="1:77" x14ac:dyDescent="0.2">
      <c r="A36" s="270" t="s">
        <v>437</v>
      </c>
      <c r="B36" s="565" t="s">
        <v>1122</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27.569129</v>
      </c>
      <c r="AX36" s="574">
        <v>28.737622000000002</v>
      </c>
      <c r="AY36" s="574">
        <v>27.409227000000001</v>
      </c>
      <c r="AZ36" s="893">
        <v>27.654719</v>
      </c>
      <c r="BA36" s="893">
        <v>27.291250792</v>
      </c>
      <c r="BB36" s="893">
        <v>27.426482794999998</v>
      </c>
      <c r="BC36" s="354">
        <v>28.336359999999999</v>
      </c>
      <c r="BD36" s="354">
        <v>28.89405</v>
      </c>
      <c r="BE36" s="354">
        <v>30.024280000000001</v>
      </c>
      <c r="BF36" s="354">
        <v>30.403759999999998</v>
      </c>
      <c r="BG36" s="354">
        <v>29.934460000000001</v>
      </c>
      <c r="BH36" s="354">
        <v>29.60069</v>
      </c>
      <c r="BI36" s="354">
        <v>28.978010000000001</v>
      </c>
      <c r="BJ36" s="354">
        <v>28.326000000000001</v>
      </c>
      <c r="BK36" s="354">
        <v>27.159859999999998</v>
      </c>
      <c r="BL36" s="354">
        <v>25.860209999999999</v>
      </c>
      <c r="BM36" s="354">
        <v>25.461120000000001</v>
      </c>
      <c r="BN36" s="354">
        <v>25.585809999999999</v>
      </c>
      <c r="BO36" s="354">
        <v>26.4955</v>
      </c>
      <c r="BP36" s="354">
        <v>27.063320000000001</v>
      </c>
      <c r="BQ36" s="354">
        <v>28.198630000000001</v>
      </c>
      <c r="BR36" s="354">
        <v>28.587499999999999</v>
      </c>
      <c r="BS36" s="354">
        <v>28.131049999999998</v>
      </c>
      <c r="BT36" s="354">
        <v>27.817730000000001</v>
      </c>
      <c r="BU36" s="354">
        <v>27.21547</v>
      </c>
      <c r="BV36" s="354">
        <v>26.583369999999999</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893"/>
      <c r="BA37" s="893"/>
      <c r="BB37" s="893"/>
      <c r="BC37" s="35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1134</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893"/>
      <c r="BA38" s="893"/>
      <c r="BB38" s="893"/>
      <c r="BC38" s="35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445</v>
      </c>
      <c r="B39" s="566" t="s">
        <v>1135</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18.4404</v>
      </c>
      <c r="AX39" s="100">
        <v>18.518646</v>
      </c>
      <c r="AY39" s="100">
        <v>17.507453000000002</v>
      </c>
      <c r="AZ39" s="910">
        <v>17.778285</v>
      </c>
      <c r="BA39" s="910">
        <v>18.660605531000002</v>
      </c>
      <c r="BB39" s="910">
        <v>18.759267069</v>
      </c>
      <c r="BC39" s="559">
        <v>19.36328</v>
      </c>
      <c r="BD39" s="559">
        <v>19.38588</v>
      </c>
      <c r="BE39" s="559">
        <v>19.136040000000001</v>
      </c>
      <c r="BF39" s="559">
        <v>19.036169999999998</v>
      </c>
      <c r="BG39" s="559">
        <v>18.144079999999999</v>
      </c>
      <c r="BH39" s="559">
        <v>17.766259999999999</v>
      </c>
      <c r="BI39" s="559">
        <v>17.75525</v>
      </c>
      <c r="BJ39" s="559">
        <v>17.8796</v>
      </c>
      <c r="BK39" s="559">
        <v>17.170439999999999</v>
      </c>
      <c r="BL39" s="559">
        <v>17.252929999999999</v>
      </c>
      <c r="BM39" s="559">
        <v>17.832139999999999</v>
      </c>
      <c r="BN39" s="559">
        <v>18.23911</v>
      </c>
      <c r="BO39" s="559">
        <v>18.640560000000001</v>
      </c>
      <c r="BP39" s="559">
        <v>18.8566</v>
      </c>
      <c r="BQ39" s="559">
        <v>18.91628</v>
      </c>
      <c r="BR39" s="559">
        <v>18.930569999999999</v>
      </c>
      <c r="BS39" s="559">
        <v>18.145019999999999</v>
      </c>
      <c r="BT39" s="559">
        <v>17.81617</v>
      </c>
      <c r="BU39" s="559">
        <v>17.911020000000001</v>
      </c>
      <c r="BV39" s="559">
        <v>18.03199</v>
      </c>
    </row>
    <row r="40" spans="1:77" x14ac:dyDescent="0.2">
      <c r="A40" s="270" t="s">
        <v>237</v>
      </c>
      <c r="B40" s="565" t="s">
        <v>930</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16.627600000000001</v>
      </c>
      <c r="AX40" s="429">
        <v>16.985451999999999</v>
      </c>
      <c r="AY40" s="429">
        <v>16.334773999999999</v>
      </c>
      <c r="AZ40" s="891">
        <v>15.908321000000001</v>
      </c>
      <c r="BA40" s="891">
        <v>16.340580644999999</v>
      </c>
      <c r="BB40" s="891">
        <v>16.046766667</v>
      </c>
      <c r="BC40" s="352">
        <v>16.96369</v>
      </c>
      <c r="BD40" s="352">
        <v>17.152799999999999</v>
      </c>
      <c r="BE40" s="352">
        <v>16.951820000000001</v>
      </c>
      <c r="BF40" s="352">
        <v>16.80555</v>
      </c>
      <c r="BG40" s="352">
        <v>16.12396</v>
      </c>
      <c r="BH40" s="352">
        <v>15.56659</v>
      </c>
      <c r="BI40" s="352">
        <v>15.99428</v>
      </c>
      <c r="BJ40" s="352">
        <v>16.230429999999998</v>
      </c>
      <c r="BK40" s="352">
        <v>15.84183</v>
      </c>
      <c r="BL40" s="352">
        <v>15.397449999999999</v>
      </c>
      <c r="BM40" s="352">
        <v>15.780889999999999</v>
      </c>
      <c r="BN40" s="352">
        <v>16.067599999999999</v>
      </c>
      <c r="BO40" s="352">
        <v>16.429069999999999</v>
      </c>
      <c r="BP40" s="352">
        <v>16.652380000000001</v>
      </c>
      <c r="BQ40" s="352">
        <v>16.72945</v>
      </c>
      <c r="BR40" s="352">
        <v>16.691189999999999</v>
      </c>
      <c r="BS40" s="352">
        <v>16.111799999999999</v>
      </c>
      <c r="BT40" s="352">
        <v>15.60599</v>
      </c>
      <c r="BU40" s="352">
        <v>16.16901</v>
      </c>
      <c r="BV40" s="352">
        <v>16.385149999999999</v>
      </c>
    </row>
    <row r="41" spans="1:77" x14ac:dyDescent="0.2">
      <c r="A41" s="270" t="s">
        <v>531</v>
      </c>
      <c r="B41" s="565" t="s">
        <v>1136</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0.89313299999999995</v>
      </c>
      <c r="AX41" s="429">
        <v>0.90771000000000002</v>
      </c>
      <c r="AY41" s="429">
        <v>0.76680700000000002</v>
      </c>
      <c r="AZ41" s="891">
        <v>0.64075000000000004</v>
      </c>
      <c r="BA41" s="891">
        <v>0.57299880000000003</v>
      </c>
      <c r="BB41" s="891">
        <v>0.54585090000000003</v>
      </c>
      <c r="BC41" s="352">
        <v>0.50972450000000002</v>
      </c>
      <c r="BD41" s="352">
        <v>0.51043570000000005</v>
      </c>
      <c r="BE41" s="352">
        <v>0.51189099999999998</v>
      </c>
      <c r="BF41" s="352">
        <v>0.52985020000000005</v>
      </c>
      <c r="BG41" s="352">
        <v>0.668157</v>
      </c>
      <c r="BH41" s="352">
        <v>0.7490154</v>
      </c>
      <c r="BI41" s="352">
        <v>0.76313039999999999</v>
      </c>
      <c r="BJ41" s="352">
        <v>0.77429990000000004</v>
      </c>
      <c r="BK41" s="352">
        <v>0.75784269999999998</v>
      </c>
      <c r="BL41" s="352">
        <v>0.68111270000000002</v>
      </c>
      <c r="BM41" s="352">
        <v>0.58924779999999999</v>
      </c>
      <c r="BN41" s="352">
        <v>0.52735240000000005</v>
      </c>
      <c r="BO41" s="352">
        <v>0.48454419999999998</v>
      </c>
      <c r="BP41" s="352">
        <v>0.49098809999999998</v>
      </c>
      <c r="BQ41" s="352">
        <v>0.4984344</v>
      </c>
      <c r="BR41" s="352">
        <v>0.51878190000000002</v>
      </c>
      <c r="BS41" s="352">
        <v>0.66061729999999996</v>
      </c>
      <c r="BT41" s="352">
        <v>0.74346350000000005</v>
      </c>
      <c r="BU41" s="352">
        <v>0.76011030000000002</v>
      </c>
      <c r="BV41" s="352">
        <v>0.77231079999999996</v>
      </c>
    </row>
    <row r="42" spans="1:77" ht="11.1" customHeight="1" x14ac:dyDescent="0.2">
      <c r="A42" s="270" t="s">
        <v>494</v>
      </c>
      <c r="B42" s="565" t="s">
        <v>1137</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1.1456999999999999</v>
      </c>
      <c r="AX42" s="429">
        <v>1.163613</v>
      </c>
      <c r="AY42" s="429">
        <v>1.0981939999999999</v>
      </c>
      <c r="AZ42" s="891">
        <v>1.135643</v>
      </c>
      <c r="BA42" s="891">
        <v>1.1551228323</v>
      </c>
      <c r="BB42" s="891">
        <v>1.1820550667</v>
      </c>
      <c r="BC42" s="352">
        <v>1.2083269999999999</v>
      </c>
      <c r="BD42" s="352">
        <v>1.226588</v>
      </c>
      <c r="BE42" s="352">
        <v>1.2282869999999999</v>
      </c>
      <c r="BF42" s="352">
        <v>1.2345790000000001</v>
      </c>
      <c r="BG42" s="352">
        <v>1.194062</v>
      </c>
      <c r="BH42" s="352">
        <v>1.197749</v>
      </c>
      <c r="BI42" s="352">
        <v>1.159014</v>
      </c>
      <c r="BJ42" s="352">
        <v>1.1738219999999999</v>
      </c>
      <c r="BK42" s="352">
        <v>1.1384510000000001</v>
      </c>
      <c r="BL42" s="352">
        <v>1.1534599999999999</v>
      </c>
      <c r="BM42" s="352">
        <v>1.160617</v>
      </c>
      <c r="BN42" s="352">
        <v>1.2162660000000001</v>
      </c>
      <c r="BO42" s="352">
        <v>1.209354</v>
      </c>
      <c r="BP42" s="352">
        <v>1.2186889999999999</v>
      </c>
      <c r="BQ42" s="352">
        <v>1.217503</v>
      </c>
      <c r="BR42" s="352">
        <v>1.2247809999999999</v>
      </c>
      <c r="BS42" s="352">
        <v>1.1958569999999999</v>
      </c>
      <c r="BT42" s="352">
        <v>1.205141</v>
      </c>
      <c r="BU42" s="352">
        <v>1.1668369999999999</v>
      </c>
      <c r="BV42" s="352">
        <v>1.1825190000000001</v>
      </c>
      <c r="BX42" s="303"/>
      <c r="BY42" s="303"/>
    </row>
    <row r="43" spans="1:77" ht="11.1" customHeight="1" x14ac:dyDescent="0.2">
      <c r="A43" s="270" t="s">
        <v>443</v>
      </c>
      <c r="B43" s="565" t="s">
        <v>1098</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-1.9332999999999999E-2</v>
      </c>
      <c r="AX43" s="429">
        <v>3.4000000000000002E-2</v>
      </c>
      <c r="AY43" s="429">
        <v>-0.16028999999999999</v>
      </c>
      <c r="AZ43" s="891">
        <v>-0.26164300000000001</v>
      </c>
      <c r="BA43" s="891">
        <v>2.3920329032E-2</v>
      </c>
      <c r="BB43" s="891">
        <v>0.16778563332999999</v>
      </c>
      <c r="BC43" s="352">
        <v>9.6059199999999997E-2</v>
      </c>
      <c r="BD43" s="352">
        <v>0.12273489999999999</v>
      </c>
      <c r="BE43" s="352">
        <v>0.13335820000000001</v>
      </c>
      <c r="BF43" s="352">
        <v>4.0893199999999998E-2</v>
      </c>
      <c r="BG43" s="352">
        <v>-6.1885700000000002E-2</v>
      </c>
      <c r="BH43" s="352">
        <v>-0.14930579999999999</v>
      </c>
      <c r="BI43" s="352">
        <v>-3.7259300000000002E-2</v>
      </c>
      <c r="BJ43" s="352">
        <v>-2.5909600000000001E-2</v>
      </c>
      <c r="BK43" s="352">
        <v>-0.229269</v>
      </c>
      <c r="BL43" s="352">
        <v>-0.20574390000000001</v>
      </c>
      <c r="BM43" s="352">
        <v>-0.1596224</v>
      </c>
      <c r="BN43" s="352">
        <v>-0.1212419</v>
      </c>
      <c r="BO43" s="352">
        <v>-7.0592799999999997E-2</v>
      </c>
      <c r="BP43" s="352">
        <v>1.0569200000000001E-2</v>
      </c>
      <c r="BQ43" s="352">
        <v>4.6865200000000003E-2</v>
      </c>
      <c r="BR43" s="352">
        <v>-1.6646899999999999E-2</v>
      </c>
      <c r="BS43" s="352">
        <v>-9.8657599999999998E-2</v>
      </c>
      <c r="BT43" s="352">
        <v>-0.1705729</v>
      </c>
      <c r="BU43" s="352">
        <v>-5.1604200000000003E-2</v>
      </c>
      <c r="BV43" s="352">
        <v>-3.6150599999999998E-2</v>
      </c>
      <c r="BX43" s="304"/>
      <c r="BY43" s="304"/>
    </row>
    <row r="44" spans="1:77" ht="11.1" customHeight="1" x14ac:dyDescent="0.2">
      <c r="A44" s="270" t="s">
        <v>444</v>
      </c>
      <c r="B44" s="565" t="s">
        <v>1100</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-0.20693300000000001</v>
      </c>
      <c r="AX44" s="429">
        <v>-0.57245199999999996</v>
      </c>
      <c r="AY44" s="429">
        <v>-0.53225800000000001</v>
      </c>
      <c r="AZ44" s="891">
        <v>0.35521399999999997</v>
      </c>
      <c r="BA44" s="891">
        <v>0.5675483871</v>
      </c>
      <c r="BB44" s="891">
        <v>0.81636666667000002</v>
      </c>
      <c r="BC44" s="352">
        <v>0.58503539999999998</v>
      </c>
      <c r="BD44" s="352">
        <v>0.37287819999999999</v>
      </c>
      <c r="BE44" s="352">
        <v>0.31024459999999998</v>
      </c>
      <c r="BF44" s="352">
        <v>0.42485529999999999</v>
      </c>
      <c r="BG44" s="352">
        <v>0.21934529999999999</v>
      </c>
      <c r="BH44" s="352">
        <v>0.40177079999999998</v>
      </c>
      <c r="BI44" s="352">
        <v>-0.1243576</v>
      </c>
      <c r="BJ44" s="352">
        <v>-0.27348479999999997</v>
      </c>
      <c r="BK44" s="352">
        <v>-0.33886260000000001</v>
      </c>
      <c r="BL44" s="352">
        <v>0.22620770000000001</v>
      </c>
      <c r="BM44" s="352">
        <v>0.46057179999999998</v>
      </c>
      <c r="BN44" s="352">
        <v>0.54870030000000003</v>
      </c>
      <c r="BO44" s="352">
        <v>0.58774309999999996</v>
      </c>
      <c r="BP44" s="352">
        <v>0.4835255</v>
      </c>
      <c r="BQ44" s="352">
        <v>0.42358190000000001</v>
      </c>
      <c r="BR44" s="352">
        <v>0.51201940000000001</v>
      </c>
      <c r="BS44" s="352">
        <v>0.27495849999999999</v>
      </c>
      <c r="BT44" s="352">
        <v>0.43170439999999999</v>
      </c>
      <c r="BU44" s="352">
        <v>-0.13376850000000001</v>
      </c>
      <c r="BV44" s="352">
        <v>-0.2722908</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891"/>
      <c r="BA45" s="891"/>
      <c r="BB45" s="891"/>
      <c r="BC45" s="35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239</v>
      </c>
      <c r="B46" s="566" t="s">
        <v>1138</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0.91706699999999997</v>
      </c>
      <c r="AX46" s="100">
        <v>0.99409800000000004</v>
      </c>
      <c r="AY46" s="100">
        <v>0.95867599999999997</v>
      </c>
      <c r="AZ46" s="910">
        <v>0.96760599999999997</v>
      </c>
      <c r="BA46" s="910">
        <v>0.9471096</v>
      </c>
      <c r="BB46" s="910">
        <v>0.99035399999999996</v>
      </c>
      <c r="BC46" s="559">
        <v>1.0224690000000001</v>
      </c>
      <c r="BD46" s="559">
        <v>1.041528</v>
      </c>
      <c r="BE46" s="559">
        <v>1.0223869999999999</v>
      </c>
      <c r="BF46" s="559">
        <v>1.0238290000000001</v>
      </c>
      <c r="BG46" s="559">
        <v>0.97554549999999995</v>
      </c>
      <c r="BH46" s="559">
        <v>0.97034929999999997</v>
      </c>
      <c r="BI46" s="559">
        <v>0.99354779999999998</v>
      </c>
      <c r="BJ46" s="559">
        <v>1.0011810000000001</v>
      </c>
      <c r="BK46" s="559">
        <v>0.98192009999999996</v>
      </c>
      <c r="BL46" s="559">
        <v>0.91981349999999995</v>
      </c>
      <c r="BM46" s="559">
        <v>0.92627839999999995</v>
      </c>
      <c r="BN46" s="559">
        <v>0.96365730000000005</v>
      </c>
      <c r="BO46" s="559">
        <v>0.96397029999999995</v>
      </c>
      <c r="BP46" s="559">
        <v>0.98934560000000005</v>
      </c>
      <c r="BQ46" s="559">
        <v>0.99141170000000001</v>
      </c>
      <c r="BR46" s="559">
        <v>1.0019750000000001</v>
      </c>
      <c r="BS46" s="559">
        <v>0.96217660000000005</v>
      </c>
      <c r="BT46" s="559">
        <v>0.96190739999999997</v>
      </c>
      <c r="BU46" s="559">
        <v>0.99609060000000005</v>
      </c>
      <c r="BV46" s="559">
        <v>1.0034019999999999</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891"/>
      <c r="BA47" s="891"/>
      <c r="BB47" s="891"/>
      <c r="BC47" s="35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451</v>
      </c>
      <c r="B48" s="566" t="s">
        <v>1139</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19.357467</v>
      </c>
      <c r="AX48" s="100">
        <v>19.512744000000001</v>
      </c>
      <c r="AY48" s="100">
        <v>18.466128999999999</v>
      </c>
      <c r="AZ48" s="910">
        <v>18.745891</v>
      </c>
      <c r="BA48" s="910">
        <v>19.607715130999999</v>
      </c>
      <c r="BB48" s="910">
        <v>19.749621069</v>
      </c>
      <c r="BC48" s="559">
        <v>20.385750000000002</v>
      </c>
      <c r="BD48" s="559">
        <v>20.427409999999998</v>
      </c>
      <c r="BE48" s="559">
        <v>20.158429999999999</v>
      </c>
      <c r="BF48" s="559">
        <v>20.059999999999999</v>
      </c>
      <c r="BG48" s="559">
        <v>19.119630000000001</v>
      </c>
      <c r="BH48" s="559">
        <v>18.736609999999999</v>
      </c>
      <c r="BI48" s="559">
        <v>18.748799999999999</v>
      </c>
      <c r="BJ48" s="559">
        <v>18.880780000000001</v>
      </c>
      <c r="BK48" s="559">
        <v>18.152360000000002</v>
      </c>
      <c r="BL48" s="559">
        <v>18.172750000000001</v>
      </c>
      <c r="BM48" s="559">
        <v>18.758420000000001</v>
      </c>
      <c r="BN48" s="559">
        <v>19.202770000000001</v>
      </c>
      <c r="BO48" s="559">
        <v>19.60453</v>
      </c>
      <c r="BP48" s="559">
        <v>19.845939999999999</v>
      </c>
      <c r="BQ48" s="559">
        <v>19.907689999999999</v>
      </c>
      <c r="BR48" s="559">
        <v>19.932539999999999</v>
      </c>
      <c r="BS48" s="559">
        <v>19.107199999999999</v>
      </c>
      <c r="BT48" s="559">
        <v>18.778079999999999</v>
      </c>
      <c r="BU48" s="559">
        <v>18.907109999999999</v>
      </c>
      <c r="BV48" s="559">
        <v>19.03539</v>
      </c>
      <c r="BX48" s="576"/>
      <c r="BY48" s="576"/>
    </row>
    <row r="49" spans="1:79" s="87" customFormat="1" ht="11.1" customHeight="1" x14ac:dyDescent="0.2">
      <c r="A49" s="270" t="s">
        <v>532</v>
      </c>
      <c r="B49" s="565" t="s">
        <v>1136</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0.31966699999999998</v>
      </c>
      <c r="AX49" s="429">
        <v>0.34487099999999998</v>
      </c>
      <c r="AY49" s="429">
        <v>0.346161</v>
      </c>
      <c r="AZ49" s="891">
        <v>0.43589299999999997</v>
      </c>
      <c r="BA49" s="891">
        <v>0.59236750000000005</v>
      </c>
      <c r="BB49" s="891">
        <v>0.73454149999999996</v>
      </c>
      <c r="BC49" s="352">
        <v>0.82029149999999995</v>
      </c>
      <c r="BD49" s="352">
        <v>0.81378479999999997</v>
      </c>
      <c r="BE49" s="352">
        <v>0.79028240000000005</v>
      </c>
      <c r="BF49" s="352">
        <v>0.75894039999999996</v>
      </c>
      <c r="BG49" s="352">
        <v>0.55172429999999995</v>
      </c>
      <c r="BH49" s="352">
        <v>0.37779560000000001</v>
      </c>
      <c r="BI49" s="352">
        <v>0.26956049999999998</v>
      </c>
      <c r="BJ49" s="352">
        <v>0.29242990000000002</v>
      </c>
      <c r="BK49" s="352">
        <v>0.31740459999999998</v>
      </c>
      <c r="BL49" s="352">
        <v>0.37119099999999999</v>
      </c>
      <c r="BM49" s="352">
        <v>0.58372299999999999</v>
      </c>
      <c r="BN49" s="352">
        <v>0.72947189999999995</v>
      </c>
      <c r="BO49" s="352">
        <v>0.8090273</v>
      </c>
      <c r="BP49" s="352">
        <v>0.80626109999999995</v>
      </c>
      <c r="BQ49" s="352">
        <v>0.78933940000000002</v>
      </c>
      <c r="BR49" s="352">
        <v>0.75897820000000005</v>
      </c>
      <c r="BS49" s="352">
        <v>0.55583459999999996</v>
      </c>
      <c r="BT49" s="352">
        <v>0.38250659999999997</v>
      </c>
      <c r="BU49" s="352">
        <v>0.27739730000000001</v>
      </c>
      <c r="BV49" s="352">
        <v>0.2998053</v>
      </c>
      <c r="BX49" s="304"/>
      <c r="BY49" s="304"/>
      <c r="BZ49" s="306"/>
      <c r="CA49" s="305"/>
    </row>
    <row r="50" spans="1:79" s="87" customFormat="1" ht="11.1" customHeight="1" x14ac:dyDescent="0.2">
      <c r="A50" s="270" t="s">
        <v>446</v>
      </c>
      <c r="B50" s="569" t="s">
        <v>1101</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9.374333</v>
      </c>
      <c r="AX50" s="429">
        <v>9.3706449999999997</v>
      </c>
      <c r="AY50" s="429">
        <v>8.8027739999999994</v>
      </c>
      <c r="AZ50" s="891">
        <v>9.1779639999999993</v>
      </c>
      <c r="BA50" s="891">
        <v>9.4293548387000001</v>
      </c>
      <c r="BB50" s="891">
        <v>9.4713333333000005</v>
      </c>
      <c r="BC50" s="352">
        <v>9.7627000000000006</v>
      </c>
      <c r="BD50" s="352">
        <v>9.7069980000000005</v>
      </c>
      <c r="BE50" s="352">
        <v>9.5380749999999992</v>
      </c>
      <c r="BF50" s="352">
        <v>9.6017419999999998</v>
      </c>
      <c r="BG50" s="352">
        <v>9.2731349999999999</v>
      </c>
      <c r="BH50" s="352">
        <v>9.4549099999999999</v>
      </c>
      <c r="BI50" s="352">
        <v>9.1643500000000007</v>
      </c>
      <c r="BJ50" s="352">
        <v>9.2288730000000001</v>
      </c>
      <c r="BK50" s="352">
        <v>8.8526319999999998</v>
      </c>
      <c r="BL50" s="352">
        <v>9.0901870000000002</v>
      </c>
      <c r="BM50" s="352">
        <v>9.1355229999999992</v>
      </c>
      <c r="BN50" s="352">
        <v>9.3599340000000009</v>
      </c>
      <c r="BO50" s="352">
        <v>9.4461940000000002</v>
      </c>
      <c r="BP50" s="352">
        <v>9.5194430000000008</v>
      </c>
      <c r="BQ50" s="352">
        <v>9.4983889999999995</v>
      </c>
      <c r="BR50" s="352">
        <v>9.5515039999999996</v>
      </c>
      <c r="BS50" s="352">
        <v>9.3016009999999998</v>
      </c>
      <c r="BT50" s="352">
        <v>9.4928270000000001</v>
      </c>
      <c r="BU50" s="352">
        <v>9.2454079999999994</v>
      </c>
      <c r="BV50" s="352">
        <v>9.2927079999999993</v>
      </c>
    </row>
    <row r="51" spans="1:79" ht="11.1" customHeight="1" x14ac:dyDescent="0.2">
      <c r="A51" s="270" t="s">
        <v>447</v>
      </c>
      <c r="B51" s="569" t="s">
        <v>1102</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1.863767</v>
      </c>
      <c r="AX51" s="429">
        <v>1.872903</v>
      </c>
      <c r="AY51" s="429">
        <v>1.7723230000000001</v>
      </c>
      <c r="AZ51" s="891">
        <v>1.7473209999999999</v>
      </c>
      <c r="BA51" s="891">
        <v>1.9067419354999999</v>
      </c>
      <c r="BB51" s="891">
        <v>2.0021333333000002</v>
      </c>
      <c r="BC51" s="352">
        <v>2.0084979999999999</v>
      </c>
      <c r="BD51" s="352">
        <v>2.0568949999999999</v>
      </c>
      <c r="BE51" s="352">
        <v>2.009452</v>
      </c>
      <c r="BF51" s="352">
        <v>1.953319</v>
      </c>
      <c r="BG51" s="352">
        <v>1.8332010000000001</v>
      </c>
      <c r="BH51" s="352">
        <v>1.7200390000000001</v>
      </c>
      <c r="BI51" s="352">
        <v>1.7911330000000001</v>
      </c>
      <c r="BJ51" s="352">
        <v>1.820082</v>
      </c>
      <c r="BK51" s="352">
        <v>1.7635970000000001</v>
      </c>
      <c r="BL51" s="352">
        <v>1.7306220000000001</v>
      </c>
      <c r="BM51" s="352">
        <v>1.8448469999999999</v>
      </c>
      <c r="BN51" s="352">
        <v>1.9260429999999999</v>
      </c>
      <c r="BO51" s="352">
        <v>1.9409609999999999</v>
      </c>
      <c r="BP51" s="352">
        <v>1.979633</v>
      </c>
      <c r="BQ51" s="352">
        <v>1.9641679999999999</v>
      </c>
      <c r="BR51" s="352">
        <v>1.931765</v>
      </c>
      <c r="BS51" s="352">
        <v>1.8354429999999999</v>
      </c>
      <c r="BT51" s="352">
        <v>1.7451399999999999</v>
      </c>
      <c r="BU51" s="352">
        <v>1.8305880000000001</v>
      </c>
      <c r="BV51" s="352">
        <v>1.86206</v>
      </c>
    </row>
    <row r="52" spans="1:79" ht="11.1" customHeight="1" x14ac:dyDescent="0.2">
      <c r="A52" s="270" t="s">
        <v>448</v>
      </c>
      <c r="B52" s="569" t="s">
        <v>1103</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5.2332999999999998</v>
      </c>
      <c r="AX52" s="429">
        <v>5.3293229999999996</v>
      </c>
      <c r="AY52" s="429">
        <v>4.9845480000000002</v>
      </c>
      <c r="AZ52" s="891">
        <v>4.8579639999999999</v>
      </c>
      <c r="BA52" s="891">
        <v>5.0487741934999999</v>
      </c>
      <c r="BB52" s="891">
        <v>4.9264999999999999</v>
      </c>
      <c r="BC52" s="352">
        <v>5.1090730000000004</v>
      </c>
      <c r="BD52" s="352">
        <v>5.1821609999999998</v>
      </c>
      <c r="BE52" s="352">
        <v>5.2012929999999997</v>
      </c>
      <c r="BF52" s="352">
        <v>5.15395</v>
      </c>
      <c r="BG52" s="352">
        <v>4.9748080000000003</v>
      </c>
      <c r="BH52" s="352">
        <v>4.8263040000000004</v>
      </c>
      <c r="BI52" s="352">
        <v>5.0881480000000003</v>
      </c>
      <c r="BJ52" s="352">
        <v>5.0947370000000003</v>
      </c>
      <c r="BK52" s="352">
        <v>4.8181830000000003</v>
      </c>
      <c r="BL52" s="352">
        <v>4.6084550000000002</v>
      </c>
      <c r="BM52" s="352">
        <v>4.7810139999999999</v>
      </c>
      <c r="BN52" s="352">
        <v>4.7654620000000003</v>
      </c>
      <c r="BO52" s="352">
        <v>4.9047099999999997</v>
      </c>
      <c r="BP52" s="352">
        <v>4.9866149999999996</v>
      </c>
      <c r="BQ52" s="352">
        <v>5.0378809999999996</v>
      </c>
      <c r="BR52" s="352">
        <v>5.0832410000000001</v>
      </c>
      <c r="BS52" s="352">
        <v>4.9098579999999998</v>
      </c>
      <c r="BT52" s="352">
        <v>4.7712620000000001</v>
      </c>
      <c r="BU52" s="352">
        <v>5.0814550000000001</v>
      </c>
      <c r="BV52" s="352">
        <v>5.100231</v>
      </c>
    </row>
    <row r="53" spans="1:79" ht="11.1" customHeight="1" x14ac:dyDescent="0.2">
      <c r="A53" s="270" t="s">
        <v>449</v>
      </c>
      <c r="B53" s="569" t="s">
        <v>1104</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0.32876699999999998</v>
      </c>
      <c r="AX53" s="429">
        <v>0.30548399999999998</v>
      </c>
      <c r="AY53" s="429">
        <v>0.29612899999999998</v>
      </c>
      <c r="AZ53" s="891">
        <v>0.30682100000000001</v>
      </c>
      <c r="BA53" s="891">
        <v>0.30067741934999997</v>
      </c>
      <c r="BB53" s="891">
        <v>0.30756666666999999</v>
      </c>
      <c r="BC53" s="352">
        <v>0.30492590000000003</v>
      </c>
      <c r="BD53" s="352">
        <v>0.2949312</v>
      </c>
      <c r="BE53" s="352">
        <v>0.2925162</v>
      </c>
      <c r="BF53" s="352">
        <v>0.28365099999999999</v>
      </c>
      <c r="BG53" s="352">
        <v>0.27119890000000002</v>
      </c>
      <c r="BH53" s="352">
        <v>0.25991399999999998</v>
      </c>
      <c r="BI53" s="352">
        <v>0.2440301</v>
      </c>
      <c r="BJ53" s="352">
        <v>0.22596450000000001</v>
      </c>
      <c r="BK53" s="352">
        <v>0.24701319999999999</v>
      </c>
      <c r="BL53" s="352">
        <v>0.25387179999999998</v>
      </c>
      <c r="BM53" s="352">
        <v>0.25851780000000002</v>
      </c>
      <c r="BN53" s="352">
        <v>0.23501910000000001</v>
      </c>
      <c r="BO53" s="352">
        <v>0.2346047</v>
      </c>
      <c r="BP53" s="352">
        <v>0.23229730000000001</v>
      </c>
      <c r="BQ53" s="352">
        <v>0.24600620000000001</v>
      </c>
      <c r="BR53" s="352">
        <v>0.25089549999999999</v>
      </c>
      <c r="BS53" s="352">
        <v>0.2488011</v>
      </c>
      <c r="BT53" s="352">
        <v>0.24501149999999999</v>
      </c>
      <c r="BU53" s="352">
        <v>0.23605509999999999</v>
      </c>
      <c r="BV53" s="352">
        <v>0.22285160000000001</v>
      </c>
    </row>
    <row r="54" spans="1:79" ht="11.1" customHeight="1" x14ac:dyDescent="0.2">
      <c r="A54" s="270" t="s">
        <v>450</v>
      </c>
      <c r="B54" s="569" t="s">
        <v>1140</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2.2376330000000002</v>
      </c>
      <c r="AX54" s="429">
        <v>2.2895180000000002</v>
      </c>
      <c r="AY54" s="429">
        <v>2.2641939999999998</v>
      </c>
      <c r="AZ54" s="891">
        <v>2.2199279999999999</v>
      </c>
      <c r="BA54" s="891">
        <v>2.3297992435000001</v>
      </c>
      <c r="BB54" s="891">
        <v>2.3075462359999999</v>
      </c>
      <c r="BC54" s="352">
        <v>2.3802620000000001</v>
      </c>
      <c r="BD54" s="352">
        <v>2.3726389999999999</v>
      </c>
      <c r="BE54" s="352">
        <v>2.3268110000000002</v>
      </c>
      <c r="BF54" s="352">
        <v>2.3083990000000001</v>
      </c>
      <c r="BG54" s="352">
        <v>2.2155589999999998</v>
      </c>
      <c r="BH54" s="352">
        <v>2.0976509999999999</v>
      </c>
      <c r="BI54" s="352">
        <v>2.1915770000000001</v>
      </c>
      <c r="BJ54" s="352">
        <v>2.2186919999999999</v>
      </c>
      <c r="BK54" s="352">
        <v>2.1535280000000001</v>
      </c>
      <c r="BL54" s="352">
        <v>2.1184189999999998</v>
      </c>
      <c r="BM54" s="352">
        <v>2.1547969999999999</v>
      </c>
      <c r="BN54" s="352">
        <v>2.1868430000000001</v>
      </c>
      <c r="BO54" s="352">
        <v>2.269034</v>
      </c>
      <c r="BP54" s="352">
        <v>2.3216939999999999</v>
      </c>
      <c r="BQ54" s="352">
        <v>2.371909</v>
      </c>
      <c r="BR54" s="352">
        <v>2.3561610000000002</v>
      </c>
      <c r="BS54" s="352">
        <v>2.2556579999999999</v>
      </c>
      <c r="BT54" s="352">
        <v>2.14133</v>
      </c>
      <c r="BU54" s="352">
        <v>2.2362090000000001</v>
      </c>
      <c r="BV54" s="352">
        <v>2.2577319999999999</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91"/>
      <c r="BA55" s="891"/>
      <c r="BB55" s="891"/>
      <c r="BC55" s="35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454</v>
      </c>
      <c r="B56" s="570" t="s">
        <v>1141</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16.8339</v>
      </c>
      <c r="AX56" s="100">
        <v>17.247257999999999</v>
      </c>
      <c r="AY56" s="100">
        <v>16.602741999999999</v>
      </c>
      <c r="AZ56" s="910">
        <v>16.156786</v>
      </c>
      <c r="BA56" s="910">
        <v>16.559806452</v>
      </c>
      <c r="BB56" s="910">
        <v>16.292400000000001</v>
      </c>
      <c r="BC56" s="559">
        <v>17.334520000000001</v>
      </c>
      <c r="BD56" s="559">
        <v>17.582820000000002</v>
      </c>
      <c r="BE56" s="559">
        <v>17.403110000000002</v>
      </c>
      <c r="BF56" s="559">
        <v>17.25553</v>
      </c>
      <c r="BG56" s="559">
        <v>16.563839999999999</v>
      </c>
      <c r="BH56" s="559">
        <v>15.99245</v>
      </c>
      <c r="BI56" s="559">
        <v>16.43901</v>
      </c>
      <c r="BJ56" s="559">
        <v>16.675219999999999</v>
      </c>
      <c r="BK56" s="559">
        <v>16.304839999999999</v>
      </c>
      <c r="BL56" s="559">
        <v>15.842129999999999</v>
      </c>
      <c r="BM56" s="559">
        <v>16.204450000000001</v>
      </c>
      <c r="BN56" s="559">
        <v>16.525279999999999</v>
      </c>
      <c r="BO56" s="559">
        <v>16.845479999999998</v>
      </c>
      <c r="BP56" s="559">
        <v>17.118690000000001</v>
      </c>
      <c r="BQ56" s="559">
        <v>17.202200000000001</v>
      </c>
      <c r="BR56" s="559">
        <v>17.1541</v>
      </c>
      <c r="BS56" s="559">
        <v>16.557510000000001</v>
      </c>
      <c r="BT56" s="559">
        <v>16.033370000000001</v>
      </c>
      <c r="BU56" s="559">
        <v>16.60885</v>
      </c>
      <c r="BV56" s="559">
        <v>16.82526</v>
      </c>
    </row>
    <row r="57" spans="1:79" s="274" customFormat="1" ht="11.1" customHeight="1" x14ac:dyDescent="0.2">
      <c r="A57" s="548" t="s">
        <v>452</v>
      </c>
      <c r="B57" s="570" t="s">
        <v>1142</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18.022017000000002</v>
      </c>
      <c r="AX57" s="100">
        <v>18.022017000000002</v>
      </c>
      <c r="AY57" s="100">
        <v>18.162493000000001</v>
      </c>
      <c r="AZ57" s="910">
        <v>18.162493000000001</v>
      </c>
      <c r="BA57" s="910">
        <v>18.02102</v>
      </c>
      <c r="BB57" s="910">
        <v>17.948519999999998</v>
      </c>
      <c r="BC57" s="559">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453</v>
      </c>
      <c r="B58" s="571" t="s">
        <v>1143</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0.93407413831999997</v>
      </c>
      <c r="AX58" s="101">
        <v>0.95701041675999998</v>
      </c>
      <c r="AY58" s="101">
        <v>0.91412241700999997</v>
      </c>
      <c r="AZ58" s="916">
        <v>0.88956873927000002</v>
      </c>
      <c r="BA58" s="916">
        <v>0.91891615743999999</v>
      </c>
      <c r="BB58" s="916">
        <v>0.90772943952999996</v>
      </c>
      <c r="BC58" s="577">
        <v>0.96970780000000001</v>
      </c>
      <c r="BD58" s="577">
        <v>0.98359799999999997</v>
      </c>
      <c r="BE58" s="577">
        <v>0.9735452</v>
      </c>
      <c r="BF58" s="577">
        <v>0.96528919999999996</v>
      </c>
      <c r="BG58" s="577">
        <v>0.92659530000000001</v>
      </c>
      <c r="BH58" s="577">
        <v>0.89463139999999997</v>
      </c>
      <c r="BI58" s="577">
        <v>0.91961250000000005</v>
      </c>
      <c r="BJ58" s="577">
        <v>0.93282600000000004</v>
      </c>
      <c r="BK58" s="577">
        <v>0.91210659999999999</v>
      </c>
      <c r="BL58" s="577">
        <v>0.88622250000000002</v>
      </c>
      <c r="BM58" s="577">
        <v>0.90649109999999999</v>
      </c>
      <c r="BN58" s="577">
        <v>0.9244386</v>
      </c>
      <c r="BO58" s="577">
        <v>0.94235049999999998</v>
      </c>
      <c r="BP58" s="577">
        <v>0.9576344</v>
      </c>
      <c r="BQ58" s="577">
        <v>0.9623062</v>
      </c>
      <c r="BR58" s="577">
        <v>0.95961529999999995</v>
      </c>
      <c r="BS58" s="577">
        <v>0.92624150000000005</v>
      </c>
      <c r="BT58" s="577">
        <v>0.89692050000000001</v>
      </c>
      <c r="BU58" s="577">
        <v>0.92911319999999997</v>
      </c>
      <c r="BV58" s="577">
        <v>0.94121929999999998</v>
      </c>
    </row>
    <row r="59" spans="1:79" s="164" customFormat="1" ht="22.35" customHeight="1" x14ac:dyDescent="0.2">
      <c r="A59" s="163"/>
      <c r="B59" s="1049" t="s">
        <v>1144</v>
      </c>
      <c r="C59" s="1050"/>
      <c r="D59" s="1050"/>
      <c r="E59" s="1050"/>
      <c r="F59" s="1050"/>
      <c r="G59" s="1050"/>
      <c r="H59" s="1050"/>
      <c r="I59" s="1050"/>
      <c r="J59" s="1050"/>
      <c r="K59" s="1050"/>
      <c r="L59" s="1050"/>
      <c r="M59" s="1050"/>
      <c r="N59" s="1050"/>
      <c r="O59" s="1050"/>
      <c r="P59" s="1050"/>
      <c r="Q59" s="1050"/>
      <c r="AY59" s="643"/>
      <c r="AZ59" s="643"/>
      <c r="BA59" s="643"/>
      <c r="BB59" s="643"/>
      <c r="BC59" s="643"/>
      <c r="BD59" s="643"/>
      <c r="BE59" s="643"/>
      <c r="BF59" s="643"/>
      <c r="BG59" s="643"/>
      <c r="BH59" s="643"/>
      <c r="BI59" s="643"/>
      <c r="BJ59" s="218"/>
    </row>
    <row r="60" spans="1:79" ht="12" customHeight="1" x14ac:dyDescent="0.2">
      <c r="A60" s="32"/>
      <c r="B60" s="774" t="s">
        <v>808</v>
      </c>
      <c r="C60" s="786"/>
      <c r="D60" s="786"/>
      <c r="E60" s="786"/>
      <c r="F60" s="786"/>
      <c r="G60" s="786"/>
      <c r="H60" s="786"/>
      <c r="I60" s="786"/>
      <c r="J60" s="786"/>
      <c r="K60" s="786"/>
      <c r="L60" s="786"/>
      <c r="M60" s="786"/>
      <c r="N60" s="786"/>
      <c r="O60" s="786"/>
      <c r="P60" s="786"/>
      <c r="Q60" s="786"/>
      <c r="BD60" s="644"/>
      <c r="BE60" s="644"/>
      <c r="BF60" s="644"/>
      <c r="BH60" s="644"/>
    </row>
    <row r="61" spans="1:79" s="336" customFormat="1" ht="12" customHeight="1" x14ac:dyDescent="0.2">
      <c r="A61" s="335"/>
      <c r="B61" s="993" t="str">
        <f>Dates!$G$2</f>
        <v>EIA completed modeling and analysis for this report on Thursday, May 7, 2026.</v>
      </c>
      <c r="C61" s="980"/>
      <c r="D61" s="980"/>
      <c r="E61" s="980"/>
      <c r="F61" s="980"/>
      <c r="G61" s="980"/>
      <c r="H61" s="980"/>
      <c r="I61" s="980"/>
      <c r="J61" s="980"/>
      <c r="K61" s="980"/>
      <c r="L61" s="980"/>
      <c r="M61" s="980"/>
      <c r="N61" s="980"/>
      <c r="O61" s="980"/>
      <c r="P61" s="980"/>
      <c r="Q61" s="980"/>
      <c r="AY61" s="339"/>
      <c r="AZ61" s="339"/>
      <c r="BA61" s="339"/>
      <c r="BB61" s="339"/>
      <c r="BC61" s="339"/>
      <c r="BD61" s="339"/>
      <c r="BE61" s="339"/>
      <c r="BF61" s="339"/>
      <c r="BG61" s="339"/>
      <c r="BH61" s="339"/>
      <c r="BI61" s="339"/>
    </row>
    <row r="62" spans="1:79" s="164" customFormat="1" ht="12" customHeight="1" x14ac:dyDescent="0.2">
      <c r="A62" s="163"/>
      <c r="B62" s="1051" t="s">
        <v>481</v>
      </c>
      <c r="C62" s="1052"/>
      <c r="D62" s="1052"/>
      <c r="E62" s="1052"/>
      <c r="F62" s="1052"/>
      <c r="G62" s="1052"/>
      <c r="H62" s="1052"/>
      <c r="I62" s="1052"/>
      <c r="J62" s="1052"/>
      <c r="K62" s="1052"/>
      <c r="L62" s="1052"/>
      <c r="M62" s="1052"/>
      <c r="N62" s="1052"/>
      <c r="O62" s="1052"/>
      <c r="P62" s="1052"/>
      <c r="Q62" s="1052"/>
      <c r="AY62" s="643"/>
      <c r="AZ62" s="643"/>
      <c r="BA62" s="643"/>
      <c r="BB62" s="643"/>
      <c r="BC62" s="643"/>
      <c r="BD62" s="643"/>
      <c r="BE62" s="643"/>
      <c r="BF62" s="643"/>
      <c r="BG62" s="643"/>
      <c r="BH62" s="643"/>
      <c r="BI62" s="643"/>
      <c r="BJ62" s="218"/>
    </row>
    <row r="63" spans="1:79" s="164" customFormat="1" ht="12" customHeight="1" x14ac:dyDescent="0.2">
      <c r="A63" s="163"/>
      <c r="B63" s="1002" t="s">
        <v>1402</v>
      </c>
      <c r="C63" s="989"/>
      <c r="D63" s="989"/>
      <c r="E63" s="989"/>
      <c r="F63" s="989"/>
      <c r="G63" s="989"/>
      <c r="H63" s="989"/>
      <c r="I63" s="989"/>
      <c r="J63" s="989"/>
      <c r="K63" s="989"/>
      <c r="L63" s="989"/>
      <c r="M63" s="989"/>
      <c r="N63" s="989"/>
      <c r="O63" s="989"/>
      <c r="P63" s="989"/>
      <c r="Q63" s="989"/>
      <c r="AY63" s="643"/>
      <c r="AZ63" s="643"/>
      <c r="BA63" s="643"/>
      <c r="BB63" s="643"/>
      <c r="BC63" s="643"/>
      <c r="BD63" s="643"/>
      <c r="BE63" s="643"/>
      <c r="BF63" s="643"/>
      <c r="BG63" s="643"/>
      <c r="BH63" s="643"/>
      <c r="BI63" s="643"/>
      <c r="BJ63" s="218"/>
    </row>
    <row r="64" spans="1:79" s="164" customFormat="1" ht="12" customHeight="1" x14ac:dyDescent="0.2">
      <c r="A64" s="163"/>
      <c r="B64" s="997" t="s">
        <v>489</v>
      </c>
      <c r="C64" s="999"/>
      <c r="D64" s="999"/>
      <c r="E64" s="999"/>
      <c r="F64" s="999"/>
      <c r="G64" s="999"/>
      <c r="H64" s="999"/>
      <c r="I64" s="999"/>
      <c r="J64" s="999"/>
      <c r="K64" s="999"/>
      <c r="L64" s="999"/>
      <c r="M64" s="999"/>
      <c r="N64" s="999"/>
      <c r="O64" s="999"/>
      <c r="P64" s="999"/>
      <c r="Q64" s="1043"/>
      <c r="AY64" s="643"/>
      <c r="AZ64" s="643"/>
      <c r="BA64" s="643"/>
      <c r="BB64" s="643"/>
      <c r="BC64" s="643"/>
      <c r="BD64" s="643"/>
      <c r="BE64" s="643"/>
      <c r="BF64" s="643"/>
      <c r="BG64" s="643"/>
      <c r="BH64" s="643"/>
      <c r="BI64" s="643"/>
      <c r="BJ64" s="218"/>
    </row>
    <row r="65" spans="1:74" s="164" customFormat="1" ht="12" customHeight="1" x14ac:dyDescent="0.2">
      <c r="A65" s="163"/>
      <c r="B65" s="773" t="s">
        <v>821</v>
      </c>
      <c r="C65" s="303"/>
      <c r="D65" s="303"/>
      <c r="E65" s="303"/>
      <c r="F65" s="303"/>
      <c r="G65" s="303"/>
      <c r="H65" s="303"/>
      <c r="I65" s="303"/>
      <c r="J65" s="303"/>
      <c r="K65" s="303"/>
      <c r="L65" s="303"/>
      <c r="M65" s="303"/>
      <c r="N65" s="303"/>
      <c r="O65" s="303"/>
      <c r="P65" s="303"/>
      <c r="Q65" s="303"/>
      <c r="AY65" s="643"/>
      <c r="AZ65" s="643"/>
      <c r="BA65" s="643"/>
      <c r="BB65" s="643"/>
      <c r="BC65" s="643"/>
      <c r="BD65" s="643"/>
      <c r="BE65" s="643"/>
      <c r="BF65" s="643"/>
      <c r="BG65" s="643"/>
      <c r="BH65" s="643"/>
      <c r="BI65" s="643"/>
      <c r="BJ65" s="218"/>
    </row>
    <row r="66" spans="1:74" s="164" customFormat="1" ht="12" customHeight="1" x14ac:dyDescent="0.2">
      <c r="A66" s="163"/>
      <c r="B66" s="997" t="s">
        <v>1593</v>
      </c>
      <c r="C66" s="1048"/>
      <c r="D66" s="1048"/>
      <c r="E66" s="1048"/>
      <c r="F66" s="1048"/>
      <c r="G66" s="1048"/>
      <c r="H66" s="1048"/>
      <c r="I66" s="1048"/>
      <c r="J66" s="1048"/>
      <c r="K66" s="1048"/>
      <c r="L66" s="1048"/>
      <c r="M66" s="1048"/>
      <c r="N66" s="1048"/>
      <c r="O66" s="1048"/>
      <c r="P66" s="1048"/>
      <c r="Q66" s="1043"/>
      <c r="AY66" s="643"/>
      <c r="AZ66" s="643"/>
      <c r="BA66" s="643"/>
      <c r="BB66" s="643"/>
      <c r="BC66" s="643"/>
      <c r="BD66" s="643"/>
      <c r="BE66" s="643"/>
      <c r="BF66" s="643"/>
      <c r="BG66" s="643"/>
      <c r="BH66" s="643"/>
      <c r="BI66" s="643"/>
      <c r="BJ66" s="218"/>
    </row>
    <row r="67" spans="1:74" s="164" customFormat="1" ht="12" customHeight="1" x14ac:dyDescent="0.2">
      <c r="A67" s="158"/>
      <c r="B67" s="1000" t="s">
        <v>1535</v>
      </c>
      <c r="C67" s="999"/>
      <c r="D67" s="999"/>
      <c r="E67" s="999"/>
      <c r="F67" s="999"/>
      <c r="G67" s="999"/>
      <c r="H67" s="999"/>
      <c r="I67" s="999"/>
      <c r="J67" s="999"/>
      <c r="K67" s="999"/>
      <c r="L67" s="999"/>
      <c r="M67" s="999"/>
      <c r="N67" s="999"/>
      <c r="O67" s="999"/>
      <c r="P67" s="999"/>
      <c r="Q67" s="1043"/>
      <c r="AY67" s="643"/>
      <c r="AZ67" s="643"/>
      <c r="BA67" s="643"/>
      <c r="BB67" s="643"/>
      <c r="BC67" s="643"/>
      <c r="BD67" s="643"/>
      <c r="BE67" s="643"/>
      <c r="BF67" s="643"/>
      <c r="BG67" s="643"/>
      <c r="BH67" s="643"/>
      <c r="BI67" s="643"/>
      <c r="BJ67" s="218"/>
    </row>
    <row r="68" spans="1:74" ht="12.75" x14ac:dyDescent="0.2">
      <c r="A68" s="158"/>
      <c r="B68" s="1047" t="s">
        <v>1069</v>
      </c>
      <c r="C68" s="1043"/>
      <c r="D68" s="1043"/>
      <c r="E68" s="1043"/>
      <c r="F68" s="1043"/>
      <c r="G68" s="1043"/>
      <c r="H68" s="1043"/>
      <c r="I68" s="1043"/>
      <c r="J68" s="1043"/>
      <c r="K68" s="1043"/>
      <c r="L68" s="1043"/>
      <c r="M68" s="1043"/>
      <c r="N68" s="1043"/>
      <c r="O68" s="1043"/>
      <c r="P68" s="1043"/>
      <c r="Q68" s="1043"/>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5"/>
      <c r="AZ68" s="645"/>
      <c r="BA68" s="645"/>
      <c r="BB68" s="645"/>
      <c r="BC68" s="645"/>
      <c r="BD68" s="645"/>
      <c r="BE68" s="645"/>
      <c r="BF68" s="645"/>
      <c r="BG68" s="645"/>
      <c r="BH68" s="645"/>
      <c r="BI68" s="645"/>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5"/>
      <c r="AZ69" s="645"/>
      <c r="BA69" s="645"/>
      <c r="BB69" s="645"/>
      <c r="BC69" s="645"/>
      <c r="BD69" s="645"/>
      <c r="BE69" s="645"/>
      <c r="BF69" s="645"/>
      <c r="BG69" s="645"/>
      <c r="BH69" s="645"/>
      <c r="BI69" s="645"/>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5"/>
      <c r="AZ70" s="645"/>
      <c r="BA70" s="645"/>
      <c r="BB70" s="645"/>
      <c r="BC70" s="645"/>
      <c r="BD70" s="645"/>
      <c r="BE70" s="645"/>
      <c r="BF70" s="645"/>
      <c r="BG70" s="645"/>
      <c r="BH70" s="645"/>
      <c r="BI70" s="645"/>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5"/>
      <c r="AZ71" s="645"/>
      <c r="BA71" s="645"/>
      <c r="BB71" s="645"/>
      <c r="BC71" s="645"/>
      <c r="BD71" s="645"/>
      <c r="BE71" s="645"/>
      <c r="BF71" s="645"/>
      <c r="BG71" s="645"/>
      <c r="BH71" s="645"/>
      <c r="BI71" s="645"/>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5"/>
      <c r="AZ72" s="645"/>
      <c r="BA72" s="645"/>
      <c r="BB72" s="645"/>
      <c r="BC72" s="645"/>
      <c r="BD72" s="645"/>
      <c r="BE72" s="645"/>
      <c r="BF72" s="645"/>
      <c r="BG72" s="645"/>
      <c r="BH72" s="645"/>
      <c r="BI72" s="645"/>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5"/>
      <c r="AZ73" s="645"/>
      <c r="BA73" s="645"/>
      <c r="BB73" s="645"/>
      <c r="BC73" s="645"/>
      <c r="BD73" s="645"/>
      <c r="BE73" s="645"/>
      <c r="BF73" s="645"/>
      <c r="BG73" s="645"/>
      <c r="BH73" s="645"/>
      <c r="BI73" s="645"/>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5"/>
      <c r="AZ74" s="645"/>
      <c r="BA74" s="645"/>
      <c r="BB74" s="645"/>
      <c r="BC74" s="645"/>
      <c r="BD74" s="645"/>
      <c r="BE74" s="645"/>
      <c r="BF74" s="645"/>
      <c r="BG74" s="645"/>
      <c r="BH74" s="645"/>
      <c r="BI74" s="645"/>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5"/>
      <c r="AZ75" s="645"/>
      <c r="BA75" s="645"/>
      <c r="BB75" s="645"/>
      <c r="BC75" s="645"/>
      <c r="BD75" s="645"/>
      <c r="BE75" s="645"/>
      <c r="BF75" s="645"/>
      <c r="BG75" s="645"/>
      <c r="BH75" s="645"/>
      <c r="BI75" s="645"/>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5"/>
      <c r="AZ76" s="645"/>
      <c r="BA76" s="645"/>
      <c r="BB76" s="645"/>
      <c r="BC76" s="645"/>
      <c r="BD76" s="645"/>
      <c r="BE76" s="645"/>
      <c r="BF76" s="645"/>
      <c r="BG76" s="645"/>
      <c r="BH76" s="645"/>
      <c r="BI76" s="645"/>
      <c r="BJ76" s="147"/>
      <c r="BK76" s="147"/>
      <c r="BL76" s="147"/>
      <c r="BM76" s="147"/>
      <c r="BN76" s="147"/>
      <c r="BO76" s="147"/>
      <c r="BP76" s="147"/>
      <c r="BQ76" s="147"/>
      <c r="BR76" s="147"/>
      <c r="BS76" s="147"/>
      <c r="BT76" s="147"/>
      <c r="BU76" s="147"/>
      <c r="BV76" s="147"/>
    </row>
    <row r="77" spans="1:74" x14ac:dyDescent="0.2">
      <c r="BD77" s="644"/>
      <c r="BE77" s="644"/>
      <c r="BF77" s="644"/>
      <c r="BH77" s="644"/>
      <c r="BK77" s="148"/>
      <c r="BL77" s="148"/>
      <c r="BM77" s="148"/>
      <c r="BN77" s="148"/>
      <c r="BO77" s="148"/>
      <c r="BP77" s="148"/>
      <c r="BQ77" s="148"/>
      <c r="BR77" s="148"/>
      <c r="BS77" s="148"/>
      <c r="BT77" s="148"/>
      <c r="BU77" s="148"/>
      <c r="BV77" s="148"/>
    </row>
    <row r="78" spans="1:74" x14ac:dyDescent="0.2">
      <c r="BD78" s="644"/>
      <c r="BE78" s="644"/>
      <c r="BF78" s="644"/>
      <c r="BH78" s="644"/>
      <c r="BK78" s="148"/>
      <c r="BL78" s="148"/>
      <c r="BM78" s="148"/>
      <c r="BN78" s="148"/>
      <c r="BO78" s="148"/>
      <c r="BP78" s="148"/>
      <c r="BQ78" s="148"/>
      <c r="BR78" s="148"/>
      <c r="BS78" s="148"/>
      <c r="BT78" s="148"/>
      <c r="BU78" s="148"/>
      <c r="BV78" s="148"/>
    </row>
    <row r="79" spans="1:74" x14ac:dyDescent="0.2">
      <c r="BD79" s="644"/>
      <c r="BE79" s="644"/>
      <c r="BF79" s="644"/>
      <c r="BH79" s="644"/>
      <c r="BK79" s="148"/>
      <c r="BL79" s="148"/>
      <c r="BM79" s="148"/>
      <c r="BN79" s="148"/>
      <c r="BO79" s="148"/>
      <c r="BP79" s="148"/>
      <c r="BQ79" s="148"/>
      <c r="BR79" s="148"/>
      <c r="BS79" s="148"/>
      <c r="BT79" s="148"/>
      <c r="BU79" s="148"/>
      <c r="BV79" s="148"/>
    </row>
    <row r="80" spans="1:74" x14ac:dyDescent="0.2">
      <c r="BD80" s="644"/>
      <c r="BE80" s="644"/>
      <c r="BF80" s="644"/>
      <c r="BH80" s="644"/>
      <c r="BK80" s="148"/>
      <c r="BL80" s="148"/>
      <c r="BM80" s="148"/>
      <c r="BN80" s="148"/>
      <c r="BO80" s="148"/>
      <c r="BP80" s="148"/>
      <c r="BQ80" s="148"/>
      <c r="BR80" s="148"/>
      <c r="BS80" s="148"/>
      <c r="BT80" s="148"/>
      <c r="BU80" s="148"/>
      <c r="BV80" s="148"/>
    </row>
    <row r="81" spans="56:74" x14ac:dyDescent="0.2">
      <c r="BD81" s="644"/>
      <c r="BE81" s="644"/>
      <c r="BF81" s="644"/>
      <c r="BH81" s="644"/>
      <c r="BK81" s="148"/>
      <c r="BL81" s="148"/>
      <c r="BM81" s="148"/>
      <c r="BN81" s="148"/>
      <c r="BO81" s="148"/>
      <c r="BP81" s="148"/>
      <c r="BQ81" s="148"/>
      <c r="BR81" s="148"/>
      <c r="BS81" s="148"/>
      <c r="BT81" s="148"/>
      <c r="BU81" s="148"/>
      <c r="BV81" s="148"/>
    </row>
    <row r="82" spans="56:74" x14ac:dyDescent="0.2">
      <c r="BD82" s="644"/>
      <c r="BE82" s="644"/>
      <c r="BF82" s="644"/>
      <c r="BH82" s="644"/>
      <c r="BK82" s="148"/>
      <c r="BL82" s="148"/>
      <c r="BM82" s="148"/>
      <c r="BN82" s="148"/>
      <c r="BO82" s="148"/>
      <c r="BP82" s="148"/>
      <c r="BQ82" s="148"/>
      <c r="BR82" s="148"/>
      <c r="BS82" s="148"/>
      <c r="BT82" s="148"/>
      <c r="BU82" s="148"/>
      <c r="BV82" s="148"/>
    </row>
    <row r="83" spans="56:74" x14ac:dyDescent="0.2">
      <c r="BD83" s="644"/>
      <c r="BE83" s="644"/>
      <c r="BF83" s="644"/>
      <c r="BH83" s="644"/>
      <c r="BK83" s="148"/>
      <c r="BL83" s="148"/>
      <c r="BM83" s="148"/>
      <c r="BN83" s="148"/>
      <c r="BO83" s="148"/>
      <c r="BP83" s="148"/>
      <c r="BQ83" s="148"/>
      <c r="BR83" s="148"/>
      <c r="BS83" s="148"/>
      <c r="BT83" s="148"/>
      <c r="BU83" s="148"/>
      <c r="BV83" s="148"/>
    </row>
    <row r="84" spans="56:74" x14ac:dyDescent="0.2">
      <c r="BD84" s="644"/>
      <c r="BE84" s="644"/>
      <c r="BF84" s="644"/>
      <c r="BH84" s="644"/>
      <c r="BK84" s="148"/>
      <c r="BL84" s="148"/>
      <c r="BM84" s="148"/>
      <c r="BN84" s="148"/>
      <c r="BO84" s="148"/>
      <c r="BP84" s="148"/>
      <c r="BQ84" s="148"/>
      <c r="BR84" s="148"/>
      <c r="BS84" s="148"/>
      <c r="BT84" s="148"/>
      <c r="BU84" s="148"/>
      <c r="BV84" s="148"/>
    </row>
    <row r="85" spans="56:74" x14ac:dyDescent="0.2">
      <c r="BD85" s="644"/>
      <c r="BE85" s="644"/>
      <c r="BF85" s="644"/>
      <c r="BH85" s="644"/>
      <c r="BK85" s="148"/>
      <c r="BL85" s="148"/>
      <c r="BM85" s="148"/>
      <c r="BN85" s="148"/>
      <c r="BO85" s="148"/>
      <c r="BP85" s="148"/>
      <c r="BQ85" s="148"/>
      <c r="BR85" s="148"/>
      <c r="BS85" s="148"/>
      <c r="BT85" s="148"/>
      <c r="BU85" s="148"/>
      <c r="BV85" s="148"/>
    </row>
    <row r="86" spans="56:74" x14ac:dyDescent="0.2">
      <c r="BD86" s="644"/>
      <c r="BE86" s="644"/>
      <c r="BF86" s="644"/>
      <c r="BH86" s="644"/>
      <c r="BK86" s="148"/>
      <c r="BL86" s="148"/>
      <c r="BM86" s="148"/>
      <c r="BN86" s="148"/>
      <c r="BO86" s="148"/>
      <c r="BP86" s="148"/>
      <c r="BQ86" s="148"/>
      <c r="BR86" s="148"/>
      <c r="BS86" s="148"/>
      <c r="BT86" s="148"/>
      <c r="BU86" s="148"/>
      <c r="BV86" s="148"/>
    </row>
    <row r="87" spans="56:74" x14ac:dyDescent="0.2">
      <c r="BD87" s="644"/>
      <c r="BE87" s="644"/>
      <c r="BF87" s="644"/>
      <c r="BH87" s="644"/>
      <c r="BK87" s="148"/>
      <c r="BL87" s="148"/>
      <c r="BM87" s="148"/>
      <c r="BN87" s="148"/>
      <c r="BO87" s="148"/>
      <c r="BP87" s="148"/>
      <c r="BQ87" s="148"/>
      <c r="BR87" s="148"/>
      <c r="BS87" s="148"/>
      <c r="BT87" s="148"/>
      <c r="BU87" s="148"/>
      <c r="BV87" s="148"/>
    </row>
    <row r="88" spans="56:74" x14ac:dyDescent="0.2">
      <c r="BD88" s="644"/>
      <c r="BE88" s="644"/>
      <c r="BF88" s="644"/>
      <c r="BH88" s="644"/>
      <c r="BK88" s="148"/>
      <c r="BL88" s="148"/>
      <c r="BM88" s="148"/>
      <c r="BN88" s="148"/>
      <c r="BO88" s="148"/>
      <c r="BP88" s="148"/>
      <c r="BQ88" s="148"/>
      <c r="BR88" s="148"/>
      <c r="BS88" s="148"/>
      <c r="BT88" s="148"/>
      <c r="BU88" s="148"/>
      <c r="BV88" s="148"/>
    </row>
    <row r="89" spans="56:74" x14ac:dyDescent="0.2">
      <c r="BD89" s="644"/>
      <c r="BE89" s="644"/>
      <c r="BF89" s="644"/>
      <c r="BH89" s="644"/>
      <c r="BK89" s="148"/>
      <c r="BL89" s="148"/>
      <c r="BM89" s="148"/>
      <c r="BN89" s="148"/>
      <c r="BO89" s="148"/>
      <c r="BP89" s="148"/>
      <c r="BQ89" s="148"/>
      <c r="BR89" s="148"/>
      <c r="BS89" s="148"/>
      <c r="BT89" s="148"/>
      <c r="BU89" s="148"/>
      <c r="BV89" s="148"/>
    </row>
    <row r="90" spans="56:74" x14ac:dyDescent="0.2">
      <c r="BD90" s="644"/>
      <c r="BE90" s="644"/>
      <c r="BF90" s="644"/>
      <c r="BH90" s="644"/>
      <c r="BK90" s="148"/>
      <c r="BL90" s="148"/>
      <c r="BM90" s="148"/>
      <c r="BN90" s="148"/>
      <c r="BO90" s="148"/>
      <c r="BP90" s="148"/>
      <c r="BQ90" s="148"/>
      <c r="BR90" s="148"/>
      <c r="BS90" s="148"/>
      <c r="BT90" s="148"/>
      <c r="BU90" s="148"/>
      <c r="BV90" s="148"/>
    </row>
    <row r="91" spans="56:74" x14ac:dyDescent="0.2">
      <c r="BD91" s="644"/>
      <c r="BE91" s="644"/>
      <c r="BF91" s="644"/>
      <c r="BH91" s="644"/>
      <c r="BK91" s="148"/>
      <c r="BL91" s="148"/>
      <c r="BM91" s="148"/>
      <c r="BN91" s="148"/>
      <c r="BO91" s="148"/>
      <c r="BP91" s="148"/>
      <c r="BQ91" s="148"/>
      <c r="BR91" s="148"/>
      <c r="BS91" s="148"/>
      <c r="BT91" s="148"/>
      <c r="BU91" s="148"/>
      <c r="BV91" s="148"/>
    </row>
    <row r="92" spans="56:74" x14ac:dyDescent="0.2">
      <c r="BD92" s="644"/>
      <c r="BE92" s="644"/>
      <c r="BF92" s="644"/>
      <c r="BH92" s="644"/>
      <c r="BK92" s="148"/>
      <c r="BL92" s="148"/>
      <c r="BM92" s="148"/>
      <c r="BN92" s="148"/>
      <c r="BO92" s="148"/>
      <c r="BP92" s="148"/>
      <c r="BQ92" s="148"/>
      <c r="BR92" s="148"/>
      <c r="BS92" s="148"/>
      <c r="BT92" s="148"/>
      <c r="BU92" s="148"/>
      <c r="BV92" s="148"/>
    </row>
    <row r="93" spans="56:74" x14ac:dyDescent="0.2">
      <c r="BD93" s="644"/>
      <c r="BE93" s="644"/>
      <c r="BF93" s="644"/>
      <c r="BH93" s="644"/>
      <c r="BK93" s="148"/>
      <c r="BL93" s="148"/>
      <c r="BM93" s="148"/>
      <c r="BN93" s="148"/>
      <c r="BO93" s="148"/>
      <c r="BP93" s="148"/>
      <c r="BQ93" s="148"/>
      <c r="BR93" s="148"/>
      <c r="BS93" s="148"/>
      <c r="BT93" s="148"/>
      <c r="BU93" s="148"/>
      <c r="BV93" s="148"/>
    </row>
    <row r="94" spans="56:74" x14ac:dyDescent="0.2">
      <c r="BD94" s="644"/>
      <c r="BE94" s="644"/>
      <c r="BF94" s="644"/>
      <c r="BH94" s="644"/>
      <c r="BK94" s="148"/>
      <c r="BL94" s="148"/>
      <c r="BM94" s="148"/>
      <c r="BN94" s="148"/>
      <c r="BO94" s="148"/>
      <c r="BP94" s="148"/>
      <c r="BQ94" s="148"/>
      <c r="BR94" s="148"/>
      <c r="BS94" s="148"/>
      <c r="BT94" s="148"/>
      <c r="BU94" s="148"/>
      <c r="BV94" s="148"/>
    </row>
    <row r="95" spans="56:74" x14ac:dyDescent="0.2">
      <c r="BD95" s="644"/>
      <c r="BE95" s="644"/>
      <c r="BF95" s="644"/>
      <c r="BH95" s="644"/>
      <c r="BK95" s="148"/>
      <c r="BL95" s="148"/>
      <c r="BM95" s="148"/>
      <c r="BN95" s="148"/>
      <c r="BO95" s="148"/>
      <c r="BP95" s="148"/>
      <c r="BQ95" s="148"/>
      <c r="BR95" s="148"/>
      <c r="BS95" s="148"/>
      <c r="BT95" s="148"/>
      <c r="BU95" s="148"/>
      <c r="BV95" s="148"/>
    </row>
    <row r="96" spans="56:74" x14ac:dyDescent="0.2">
      <c r="BD96" s="644"/>
      <c r="BE96" s="644"/>
      <c r="BF96" s="644"/>
      <c r="BH96" s="644"/>
      <c r="BK96" s="148"/>
      <c r="BL96" s="148"/>
      <c r="BM96" s="148"/>
      <c r="BN96" s="148"/>
      <c r="BO96" s="148"/>
      <c r="BP96" s="148"/>
      <c r="BQ96" s="148"/>
      <c r="BR96" s="148"/>
      <c r="BS96" s="148"/>
      <c r="BT96" s="148"/>
      <c r="BU96" s="148"/>
      <c r="BV96" s="148"/>
    </row>
    <row r="97" spans="56:74" x14ac:dyDescent="0.2">
      <c r="BD97" s="644"/>
      <c r="BE97" s="644"/>
      <c r="BF97" s="644"/>
      <c r="BH97" s="644"/>
      <c r="BK97" s="148"/>
      <c r="BL97" s="148"/>
      <c r="BM97" s="148"/>
      <c r="BN97" s="148"/>
      <c r="BO97" s="148"/>
      <c r="BP97" s="148"/>
      <c r="BQ97" s="148"/>
      <c r="BR97" s="148"/>
      <c r="BS97" s="148"/>
      <c r="BT97" s="148"/>
      <c r="BU97" s="148"/>
      <c r="BV97" s="148"/>
    </row>
    <row r="98" spans="56:74" x14ac:dyDescent="0.2">
      <c r="BD98" s="644"/>
      <c r="BE98" s="644"/>
      <c r="BF98" s="644"/>
      <c r="BH98" s="644"/>
      <c r="BK98" s="148"/>
      <c r="BL98" s="148"/>
      <c r="BM98" s="148"/>
      <c r="BN98" s="148"/>
      <c r="BO98" s="148"/>
      <c r="BP98" s="148"/>
      <c r="BQ98" s="148"/>
      <c r="BR98" s="148"/>
      <c r="BS98" s="148"/>
      <c r="BT98" s="148"/>
      <c r="BU98" s="148"/>
      <c r="BV98" s="148"/>
    </row>
    <row r="99" spans="56:74" x14ac:dyDescent="0.2">
      <c r="BD99" s="644"/>
      <c r="BE99" s="644"/>
      <c r="BF99" s="644"/>
      <c r="BH99" s="644"/>
      <c r="BK99" s="148"/>
      <c r="BL99" s="148"/>
      <c r="BM99" s="148"/>
      <c r="BN99" s="148"/>
      <c r="BO99" s="148"/>
      <c r="BP99" s="148"/>
      <c r="BQ99" s="148"/>
      <c r="BR99" s="148"/>
      <c r="BS99" s="148"/>
      <c r="BT99" s="148"/>
      <c r="BU99" s="148"/>
      <c r="BV99" s="148"/>
    </row>
    <row r="100" spans="56:74" x14ac:dyDescent="0.2">
      <c r="BD100" s="644"/>
      <c r="BE100" s="644"/>
      <c r="BF100" s="644"/>
      <c r="BH100" s="644"/>
      <c r="BK100" s="148"/>
      <c r="BL100" s="148"/>
      <c r="BM100" s="148"/>
      <c r="BN100" s="148"/>
      <c r="BO100" s="148"/>
      <c r="BP100" s="148"/>
      <c r="BQ100" s="148"/>
      <c r="BR100" s="148"/>
      <c r="BS100" s="148"/>
      <c r="BT100" s="148"/>
      <c r="BU100" s="148"/>
      <c r="BV100" s="148"/>
    </row>
    <row r="101" spans="56:74" x14ac:dyDescent="0.2">
      <c r="BD101" s="644"/>
      <c r="BE101" s="644"/>
      <c r="BF101" s="644"/>
      <c r="BK101" s="148"/>
      <c r="BL101" s="148"/>
      <c r="BM101" s="148"/>
      <c r="BN101" s="148"/>
      <c r="BO101" s="148"/>
      <c r="BP101" s="148"/>
      <c r="BQ101" s="148"/>
      <c r="BR101" s="148"/>
      <c r="BS101" s="148"/>
      <c r="BT101" s="148"/>
      <c r="BU101" s="148"/>
      <c r="BV101" s="148"/>
    </row>
    <row r="102" spans="56:74" x14ac:dyDescent="0.2">
      <c r="BD102" s="644"/>
      <c r="BE102" s="644"/>
      <c r="BF102" s="644"/>
      <c r="BK102" s="148"/>
      <c r="BL102" s="148"/>
      <c r="BM102" s="148"/>
      <c r="BN102" s="148"/>
      <c r="BO102" s="148"/>
      <c r="BP102" s="148"/>
      <c r="BQ102" s="148"/>
      <c r="BR102" s="148"/>
      <c r="BS102" s="148"/>
      <c r="BT102" s="148"/>
      <c r="BU102" s="148"/>
      <c r="BV102" s="148"/>
    </row>
    <row r="103" spans="56:74" x14ac:dyDescent="0.2">
      <c r="BD103" s="644"/>
      <c r="BE103" s="644"/>
      <c r="BF103" s="644"/>
      <c r="BK103" s="148"/>
      <c r="BL103" s="148"/>
      <c r="BM103" s="148"/>
      <c r="BN103" s="148"/>
      <c r="BO103" s="148"/>
      <c r="BP103" s="148"/>
      <c r="BQ103" s="148"/>
      <c r="BR103" s="148"/>
      <c r="BS103" s="148"/>
      <c r="BT103" s="148"/>
      <c r="BU103" s="148"/>
      <c r="BV103" s="148"/>
    </row>
    <row r="104" spans="56:74" x14ac:dyDescent="0.2">
      <c r="BD104" s="644"/>
      <c r="BE104" s="644"/>
      <c r="BF104" s="644"/>
      <c r="BK104" s="148"/>
      <c r="BL104" s="148"/>
      <c r="BM104" s="148"/>
      <c r="BN104" s="148"/>
      <c r="BO104" s="148"/>
      <c r="BP104" s="148"/>
      <c r="BQ104" s="148"/>
      <c r="BR104" s="148"/>
      <c r="BS104" s="148"/>
      <c r="BT104" s="148"/>
      <c r="BU104" s="148"/>
      <c r="BV104" s="148"/>
    </row>
    <row r="105" spans="56:74" x14ac:dyDescent="0.2">
      <c r="BD105" s="644"/>
      <c r="BE105" s="644"/>
      <c r="BF105" s="644"/>
      <c r="BK105" s="148"/>
      <c r="BL105" s="148"/>
      <c r="BM105" s="148"/>
      <c r="BN105" s="148"/>
      <c r="BO105" s="148"/>
      <c r="BP105" s="148"/>
      <c r="BQ105" s="148"/>
      <c r="BR105" s="148"/>
      <c r="BS105" s="148"/>
      <c r="BT105" s="148"/>
      <c r="BU105" s="148"/>
      <c r="BV105" s="148"/>
    </row>
    <row r="106" spans="56:74" x14ac:dyDescent="0.2">
      <c r="BD106" s="644"/>
      <c r="BE106" s="644"/>
      <c r="BF106" s="644"/>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74" width="6.5703125" style="2" customWidth="1"/>
    <col min="75" max="16384" width="9.5703125" style="2"/>
  </cols>
  <sheetData>
    <row r="1" spans="1:74" ht="15.75" customHeight="1" x14ac:dyDescent="0.2">
      <c r="A1" s="977" t="s">
        <v>477</v>
      </c>
      <c r="B1" s="1056" t="s">
        <v>747</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s="4"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ht="11.25"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1"/>
      <c r="B5" s="31" t="s">
        <v>1145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917"/>
      <c r="BA5" s="917"/>
      <c r="BB5" s="917"/>
      <c r="BC5" s="864"/>
      <c r="BD5" s="865"/>
      <c r="BE5" s="865"/>
      <c r="BF5" s="865"/>
      <c r="BG5" s="865"/>
      <c r="BH5" s="589"/>
      <c r="BI5" s="589"/>
      <c r="BJ5" s="589"/>
      <c r="BK5" s="589"/>
      <c r="BL5" s="589"/>
      <c r="BM5" s="589"/>
      <c r="BN5" s="589"/>
      <c r="BO5" s="589"/>
      <c r="BP5" s="589"/>
      <c r="BQ5" s="589"/>
      <c r="BR5" s="589"/>
      <c r="BS5" s="589"/>
      <c r="BT5" s="589"/>
      <c r="BU5" s="589"/>
      <c r="BV5" s="589"/>
    </row>
    <row r="6" spans="1:74" ht="11.1" customHeight="1" x14ac:dyDescent="0.2">
      <c r="A6" s="1" t="s">
        <v>1146</v>
      </c>
      <c r="B6" s="578" t="s">
        <v>1147</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2.0923868091000002</v>
      </c>
      <c r="AX6" s="585">
        <v>1.8511044743</v>
      </c>
      <c r="AY6" s="585">
        <v>2.1686121374999998</v>
      </c>
      <c r="AZ6" s="903">
        <v>2.1644563648999999</v>
      </c>
      <c r="BA6" s="903">
        <v>2.8261880000000001</v>
      </c>
      <c r="BB6" s="903">
        <v>3.3923610000000002</v>
      </c>
      <c r="BC6" s="590">
        <v>3.5816840000000001</v>
      </c>
      <c r="BD6" s="590">
        <v>3.474475</v>
      </c>
      <c r="BE6" s="590">
        <v>3.352976</v>
      </c>
      <c r="BF6" s="590">
        <v>3.2348629999999998</v>
      </c>
      <c r="BG6" s="590">
        <v>3.066122</v>
      </c>
      <c r="BH6" s="590">
        <v>2.902021</v>
      </c>
      <c r="BI6" s="590">
        <v>2.7366700000000002</v>
      </c>
      <c r="BJ6" s="590">
        <v>2.5805259999999999</v>
      </c>
      <c r="BK6" s="590">
        <v>2.6212949999999999</v>
      </c>
      <c r="BL6" s="590">
        <v>2.6505130000000001</v>
      </c>
      <c r="BM6" s="590">
        <v>2.7149570000000001</v>
      </c>
      <c r="BN6" s="590">
        <v>2.7778499999999999</v>
      </c>
      <c r="BO6" s="590">
        <v>2.757755</v>
      </c>
      <c r="BP6" s="590">
        <v>2.7032949999999998</v>
      </c>
      <c r="BQ6" s="590">
        <v>2.6264349999999999</v>
      </c>
      <c r="BR6" s="590">
        <v>2.6172970000000002</v>
      </c>
      <c r="BS6" s="590">
        <v>2.5348199999999999</v>
      </c>
      <c r="BT6" s="590">
        <v>2.395505</v>
      </c>
      <c r="BU6" s="590">
        <v>2.3374000000000001</v>
      </c>
      <c r="BV6" s="590">
        <v>2.2418520000000002</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918"/>
      <c r="BA7" s="918"/>
      <c r="BB7" s="918"/>
      <c r="BC7" s="591"/>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1148</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903"/>
      <c r="BA8" s="903"/>
      <c r="BB8" s="903"/>
      <c r="BC8" s="590"/>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1149</v>
      </c>
      <c r="B9" s="581" t="s">
        <v>1150</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919">
        <v>3.03925</v>
      </c>
      <c r="BA9" s="919">
        <v>3.7713999999999999</v>
      </c>
      <c r="BB9" s="919">
        <v>4.2357500000000003</v>
      </c>
      <c r="BC9" s="594">
        <v>4.5336850000000002</v>
      </c>
      <c r="BD9" s="594">
        <v>4.5531610000000002</v>
      </c>
      <c r="BE9" s="594">
        <v>4.5054429999999996</v>
      </c>
      <c r="BF9" s="594">
        <v>4.3621499999999997</v>
      </c>
      <c r="BG9" s="594">
        <v>4.2379030000000002</v>
      </c>
      <c r="BH9" s="594">
        <v>4.1093339999999996</v>
      </c>
      <c r="BI9" s="594">
        <v>3.9447670000000001</v>
      </c>
      <c r="BJ9" s="594">
        <v>3.7929879999999998</v>
      </c>
      <c r="BK9" s="594">
        <v>3.7257220000000002</v>
      </c>
      <c r="BL9" s="594">
        <v>3.7298960000000001</v>
      </c>
      <c r="BM9" s="594">
        <v>3.8211430000000002</v>
      </c>
      <c r="BN9" s="594">
        <v>3.9033280000000001</v>
      </c>
      <c r="BO9" s="594">
        <v>3.9286140000000001</v>
      </c>
      <c r="BP9" s="594">
        <v>3.9315880000000001</v>
      </c>
      <c r="BQ9" s="594">
        <v>3.8652289999999998</v>
      </c>
      <c r="BR9" s="594">
        <v>3.8197359999999998</v>
      </c>
      <c r="BS9" s="594">
        <v>3.7362709999999999</v>
      </c>
      <c r="BT9" s="594">
        <v>3.6252559999999998</v>
      </c>
      <c r="BU9" s="594">
        <v>3.5323980000000001</v>
      </c>
      <c r="BV9" s="594">
        <v>3.4381029999999999</v>
      </c>
    </row>
    <row r="10" spans="1:74" s="275" customFormat="1" ht="11.1" customHeight="1" x14ac:dyDescent="0.2">
      <c r="A10" s="580" t="s">
        <v>1151</v>
      </c>
      <c r="B10" s="581" t="s">
        <v>1152</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919">
        <v>2.9075000000000002</v>
      </c>
      <c r="BA10" s="919">
        <v>3.6375999999999999</v>
      </c>
      <c r="BB10" s="919">
        <v>4.1025</v>
      </c>
      <c r="BC10" s="594">
        <v>4.4013859999999996</v>
      </c>
      <c r="BD10" s="594">
        <v>4.421665</v>
      </c>
      <c r="BE10" s="594">
        <v>4.3718149999999998</v>
      </c>
      <c r="BF10" s="594">
        <v>4.2272480000000003</v>
      </c>
      <c r="BG10" s="594">
        <v>4.101146</v>
      </c>
      <c r="BH10" s="594">
        <v>3.970062</v>
      </c>
      <c r="BI10" s="594">
        <v>3.8042280000000002</v>
      </c>
      <c r="BJ10" s="594">
        <v>3.65171</v>
      </c>
      <c r="BK10" s="594">
        <v>3.5851869999999999</v>
      </c>
      <c r="BL10" s="594">
        <v>3.5912809999999999</v>
      </c>
      <c r="BM10" s="594">
        <v>3.683789</v>
      </c>
      <c r="BN10" s="594">
        <v>3.7644489999999999</v>
      </c>
      <c r="BO10" s="594">
        <v>3.79094</v>
      </c>
      <c r="BP10" s="594">
        <v>3.7949739999999998</v>
      </c>
      <c r="BQ10" s="594">
        <v>3.7267440000000001</v>
      </c>
      <c r="BR10" s="594">
        <v>3.6802039999999998</v>
      </c>
      <c r="BS10" s="594">
        <v>3.595094</v>
      </c>
      <c r="BT10" s="594">
        <v>3.4817680000000002</v>
      </c>
      <c r="BU10" s="594">
        <v>3.3878200000000001</v>
      </c>
      <c r="BV10" s="594">
        <v>3.2929430000000002</v>
      </c>
    </row>
    <row r="11" spans="1:74" ht="11.1" customHeight="1" x14ac:dyDescent="0.2">
      <c r="A11" s="1" t="s">
        <v>1153</v>
      </c>
      <c r="B11" s="545" t="s">
        <v>1154</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903">
        <v>2.82775</v>
      </c>
      <c r="BA11" s="903">
        <v>3.4842</v>
      </c>
      <c r="BB11" s="903">
        <v>3.95</v>
      </c>
      <c r="BC11" s="590">
        <v>4.2104799999999996</v>
      </c>
      <c r="BD11" s="590">
        <v>4.212262</v>
      </c>
      <c r="BE11" s="590">
        <v>4.1465959999999997</v>
      </c>
      <c r="BF11" s="590">
        <v>3.9781759999999999</v>
      </c>
      <c r="BG11" s="590">
        <v>3.871273</v>
      </c>
      <c r="BH11" s="590">
        <v>3.760462</v>
      </c>
      <c r="BI11" s="590">
        <v>3.6444169999999998</v>
      </c>
      <c r="BJ11" s="590">
        <v>3.5822720000000001</v>
      </c>
      <c r="BK11" s="590">
        <v>3.5420790000000002</v>
      </c>
      <c r="BL11" s="590">
        <v>3.501906</v>
      </c>
      <c r="BM11" s="590">
        <v>3.5549179999999998</v>
      </c>
      <c r="BN11" s="590">
        <v>3.6003020000000001</v>
      </c>
      <c r="BO11" s="590">
        <v>3.6397910000000002</v>
      </c>
      <c r="BP11" s="590">
        <v>3.6265299999999998</v>
      </c>
      <c r="BQ11" s="590">
        <v>3.564038</v>
      </c>
      <c r="BR11" s="590">
        <v>3.5102799999999998</v>
      </c>
      <c r="BS11" s="590">
        <v>3.4246989999999999</v>
      </c>
      <c r="BT11" s="590">
        <v>3.3134610000000002</v>
      </c>
      <c r="BU11" s="590">
        <v>3.2848619999999999</v>
      </c>
      <c r="BV11" s="590">
        <v>3.222839</v>
      </c>
    </row>
    <row r="12" spans="1:74" ht="11.1" customHeight="1" x14ac:dyDescent="0.2">
      <c r="A12" s="1" t="s">
        <v>1155</v>
      </c>
      <c r="B12" s="545" t="s">
        <v>1156</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903">
        <v>2.6739999999999999</v>
      </c>
      <c r="BA12" s="903">
        <v>3.3712</v>
      </c>
      <c r="BB12" s="903">
        <v>3.8325</v>
      </c>
      <c r="BC12" s="590">
        <v>4.2130549999999998</v>
      </c>
      <c r="BD12" s="590">
        <v>4.224507</v>
      </c>
      <c r="BE12" s="590">
        <v>4.1984849999999998</v>
      </c>
      <c r="BF12" s="590">
        <v>4.0605969999999996</v>
      </c>
      <c r="BG12" s="590">
        <v>3.8971809999999998</v>
      </c>
      <c r="BH12" s="590">
        <v>3.728313</v>
      </c>
      <c r="BI12" s="590">
        <v>3.554856</v>
      </c>
      <c r="BJ12" s="590">
        <v>3.352992</v>
      </c>
      <c r="BK12" s="590">
        <v>3.3384290000000001</v>
      </c>
      <c r="BL12" s="590">
        <v>3.3969580000000001</v>
      </c>
      <c r="BM12" s="590">
        <v>3.5170300000000001</v>
      </c>
      <c r="BN12" s="590">
        <v>3.5821649999999998</v>
      </c>
      <c r="BO12" s="590">
        <v>3.5606100000000001</v>
      </c>
      <c r="BP12" s="590">
        <v>3.6103369999999999</v>
      </c>
      <c r="BQ12" s="590">
        <v>3.5198269999999998</v>
      </c>
      <c r="BR12" s="590">
        <v>3.4714740000000002</v>
      </c>
      <c r="BS12" s="590">
        <v>3.3917000000000002</v>
      </c>
      <c r="BT12" s="590">
        <v>3.237797</v>
      </c>
      <c r="BU12" s="590">
        <v>3.1483859999999999</v>
      </c>
      <c r="BV12" s="590">
        <v>3.014049</v>
      </c>
    </row>
    <row r="13" spans="1:74" ht="11.1" customHeight="1" x14ac:dyDescent="0.2">
      <c r="A13" s="1" t="s">
        <v>1157</v>
      </c>
      <c r="B13" s="545" t="s">
        <v>1158</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903">
        <v>2.4834999999999998</v>
      </c>
      <c r="BA13" s="903">
        <v>3.2717999999999998</v>
      </c>
      <c r="BB13" s="903">
        <v>3.7050000000000001</v>
      </c>
      <c r="BC13" s="590">
        <v>3.8403200000000002</v>
      </c>
      <c r="BD13" s="590">
        <v>3.8525700000000001</v>
      </c>
      <c r="BE13" s="590">
        <v>3.7809550000000001</v>
      </c>
      <c r="BF13" s="590">
        <v>3.6608480000000001</v>
      </c>
      <c r="BG13" s="590">
        <v>3.5066950000000001</v>
      </c>
      <c r="BH13" s="590">
        <v>3.4106860000000001</v>
      </c>
      <c r="BI13" s="590">
        <v>3.2607059999999999</v>
      </c>
      <c r="BJ13" s="590">
        <v>3.087383</v>
      </c>
      <c r="BK13" s="590">
        <v>3.0784959999999999</v>
      </c>
      <c r="BL13" s="590">
        <v>3.128098</v>
      </c>
      <c r="BM13" s="590">
        <v>3.1734239999999998</v>
      </c>
      <c r="BN13" s="590">
        <v>3.2962630000000002</v>
      </c>
      <c r="BO13" s="590">
        <v>3.2790460000000001</v>
      </c>
      <c r="BP13" s="590">
        <v>3.2359619999999998</v>
      </c>
      <c r="BQ13" s="590">
        <v>3.152984</v>
      </c>
      <c r="BR13" s="590">
        <v>3.1231339999999999</v>
      </c>
      <c r="BS13" s="590">
        <v>3.0197409999999998</v>
      </c>
      <c r="BT13" s="590">
        <v>2.8857270000000002</v>
      </c>
      <c r="BU13" s="590">
        <v>2.8144999999999998</v>
      </c>
      <c r="BV13" s="590">
        <v>2.7338819999999999</v>
      </c>
    </row>
    <row r="14" spans="1:74" ht="11.1" customHeight="1" x14ac:dyDescent="0.2">
      <c r="A14" s="1" t="s">
        <v>1159</v>
      </c>
      <c r="B14" s="545" t="s">
        <v>1160</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903">
        <v>2.6592500000000001</v>
      </c>
      <c r="BA14" s="903">
        <v>3.484</v>
      </c>
      <c r="BB14" s="903">
        <v>3.9350000000000001</v>
      </c>
      <c r="BC14" s="590">
        <v>4.3152970000000002</v>
      </c>
      <c r="BD14" s="590">
        <v>4.3759249999999996</v>
      </c>
      <c r="BE14" s="590">
        <v>4.4024159999999997</v>
      </c>
      <c r="BF14" s="590">
        <v>4.2916410000000003</v>
      </c>
      <c r="BG14" s="590">
        <v>4.1222830000000004</v>
      </c>
      <c r="BH14" s="590">
        <v>3.9600230000000001</v>
      </c>
      <c r="BI14" s="590">
        <v>3.7639559999999999</v>
      </c>
      <c r="BJ14" s="590">
        <v>3.5608</v>
      </c>
      <c r="BK14" s="590">
        <v>3.4306580000000002</v>
      </c>
      <c r="BL14" s="590">
        <v>3.381135</v>
      </c>
      <c r="BM14" s="590">
        <v>3.5233140000000001</v>
      </c>
      <c r="BN14" s="590">
        <v>3.6506509999999999</v>
      </c>
      <c r="BO14" s="590">
        <v>3.6950419999999999</v>
      </c>
      <c r="BP14" s="590">
        <v>3.7209620000000001</v>
      </c>
      <c r="BQ14" s="590">
        <v>3.6786180000000002</v>
      </c>
      <c r="BR14" s="590">
        <v>3.6579009999999998</v>
      </c>
      <c r="BS14" s="590">
        <v>3.5863040000000002</v>
      </c>
      <c r="BT14" s="590">
        <v>3.4725039999999998</v>
      </c>
      <c r="BU14" s="590">
        <v>3.3454410000000001</v>
      </c>
      <c r="BV14" s="590">
        <v>3.2109269999999999</v>
      </c>
    </row>
    <row r="15" spans="1:74" ht="11.1" customHeight="1" x14ac:dyDescent="0.2">
      <c r="A15" s="1" t="s">
        <v>1161</v>
      </c>
      <c r="B15" s="545" t="s">
        <v>1162</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903">
        <v>3.9802499999999998</v>
      </c>
      <c r="BA15" s="903">
        <v>4.8865999999999996</v>
      </c>
      <c r="BB15" s="903">
        <v>5.3762499999999998</v>
      </c>
      <c r="BC15" s="590">
        <v>5.6434340000000001</v>
      </c>
      <c r="BD15" s="590">
        <v>5.7116569999999998</v>
      </c>
      <c r="BE15" s="590">
        <v>5.6607770000000004</v>
      </c>
      <c r="BF15" s="590">
        <v>5.5600750000000003</v>
      </c>
      <c r="BG15" s="590">
        <v>5.4487370000000004</v>
      </c>
      <c r="BH15" s="590">
        <v>5.3338190000000001</v>
      </c>
      <c r="BI15" s="590">
        <v>5.0947269999999998</v>
      </c>
      <c r="BJ15" s="590">
        <v>4.8561690000000004</v>
      </c>
      <c r="BK15" s="590">
        <v>4.5957229999999996</v>
      </c>
      <c r="BL15" s="590">
        <v>4.5739409999999996</v>
      </c>
      <c r="BM15" s="590">
        <v>4.72119</v>
      </c>
      <c r="BN15" s="590">
        <v>4.8605029999999996</v>
      </c>
      <c r="BO15" s="590">
        <v>4.9795959999999999</v>
      </c>
      <c r="BP15" s="590">
        <v>4.976953</v>
      </c>
      <c r="BQ15" s="590">
        <v>4.9468009999999998</v>
      </c>
      <c r="BR15" s="590">
        <v>4.9310489999999998</v>
      </c>
      <c r="BS15" s="590">
        <v>4.8108430000000002</v>
      </c>
      <c r="BT15" s="590">
        <v>4.7987669999999998</v>
      </c>
      <c r="BU15" s="590">
        <v>4.5759699999999999</v>
      </c>
      <c r="BV15" s="590">
        <v>4.4585920000000003</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920"/>
      <c r="BA16" s="920"/>
      <c r="BB16" s="920"/>
      <c r="BC16" s="592"/>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1163</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921"/>
      <c r="BA17" s="921"/>
      <c r="BB17" s="921"/>
      <c r="BC17" s="593"/>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230</v>
      </c>
      <c r="B18" s="582" t="s">
        <v>1164</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219.54405600000001</v>
      </c>
      <c r="AX18" s="34">
        <v>243.79028099999999</v>
      </c>
      <c r="AY18" s="34">
        <v>261.03430400000002</v>
      </c>
      <c r="AZ18" s="915">
        <v>253.92224999999999</v>
      </c>
      <c r="BA18" s="915">
        <v>239.726</v>
      </c>
      <c r="BB18" s="915">
        <v>219.79499999999999</v>
      </c>
      <c r="BC18" s="437">
        <v>220.4384</v>
      </c>
      <c r="BD18" s="437">
        <v>220.71559999999999</v>
      </c>
      <c r="BE18" s="437">
        <v>218.07740000000001</v>
      </c>
      <c r="BF18" s="437">
        <v>213.25479999999999</v>
      </c>
      <c r="BG18" s="437">
        <v>212.52760000000001</v>
      </c>
      <c r="BH18" s="437">
        <v>207.66669999999999</v>
      </c>
      <c r="BI18" s="437">
        <v>215.43289999999999</v>
      </c>
      <c r="BJ18" s="437">
        <v>227.78020000000001</v>
      </c>
      <c r="BK18" s="437">
        <v>243.50630000000001</v>
      </c>
      <c r="BL18" s="437">
        <v>238.12870000000001</v>
      </c>
      <c r="BM18" s="437">
        <v>229.53039999999999</v>
      </c>
      <c r="BN18" s="437">
        <v>225.96360000000001</v>
      </c>
      <c r="BO18" s="437">
        <v>221.5872</v>
      </c>
      <c r="BP18" s="437">
        <v>221.4777</v>
      </c>
      <c r="BQ18" s="437">
        <v>219.58099999999999</v>
      </c>
      <c r="BR18" s="437">
        <v>214.50020000000001</v>
      </c>
      <c r="BS18" s="437">
        <v>214.43020000000001</v>
      </c>
      <c r="BT18" s="437">
        <v>208.45689999999999</v>
      </c>
      <c r="BU18" s="437">
        <v>214.72300000000001</v>
      </c>
      <c r="BV18" s="437">
        <v>226.73390000000001</v>
      </c>
    </row>
    <row r="19" spans="1:74" ht="11.1" customHeight="1" x14ac:dyDescent="0.2">
      <c r="A19" s="1" t="s">
        <v>225</v>
      </c>
      <c r="B19" s="545" t="s">
        <v>1154</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49.723999999999997</v>
      </c>
      <c r="AX19" s="343">
        <v>58.960999999999999</v>
      </c>
      <c r="AY19" s="343">
        <v>68.046000000000006</v>
      </c>
      <c r="AZ19" s="893">
        <v>67.906999999999996</v>
      </c>
      <c r="BA19" s="893">
        <v>58.242714286000002</v>
      </c>
      <c r="BB19" s="893">
        <v>56.869</v>
      </c>
      <c r="BC19" s="354">
        <v>57.616280000000003</v>
      </c>
      <c r="BD19" s="354">
        <v>58.54842</v>
      </c>
      <c r="BE19" s="354">
        <v>56.035069999999997</v>
      </c>
      <c r="BF19" s="354">
        <v>55.453409999999998</v>
      </c>
      <c r="BG19" s="354">
        <v>55.585250000000002</v>
      </c>
      <c r="BH19" s="354">
        <v>52.853270000000002</v>
      </c>
      <c r="BI19" s="354">
        <v>52.507980000000003</v>
      </c>
      <c r="BJ19" s="354">
        <v>56.721960000000003</v>
      </c>
      <c r="BK19" s="354">
        <v>61.949710000000003</v>
      </c>
      <c r="BL19" s="354">
        <v>62.433050000000001</v>
      </c>
      <c r="BM19" s="354">
        <v>57.590380000000003</v>
      </c>
      <c r="BN19" s="354">
        <v>55.80433</v>
      </c>
      <c r="BO19" s="354">
        <v>55.917050000000003</v>
      </c>
      <c r="BP19" s="354">
        <v>57.577550000000002</v>
      </c>
      <c r="BQ19" s="354">
        <v>55.799219999999998</v>
      </c>
      <c r="BR19" s="354">
        <v>55.210799999999999</v>
      </c>
      <c r="BS19" s="354">
        <v>55.573230000000002</v>
      </c>
      <c r="BT19" s="354">
        <v>52.695459999999997</v>
      </c>
      <c r="BU19" s="354">
        <v>51.4223</v>
      </c>
      <c r="BV19" s="354">
        <v>56.198590000000003</v>
      </c>
    </row>
    <row r="20" spans="1:74" ht="11.1" customHeight="1" x14ac:dyDescent="0.2">
      <c r="A20" s="1" t="s">
        <v>226</v>
      </c>
      <c r="B20" s="545" t="s">
        <v>1156</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47.137579000000002</v>
      </c>
      <c r="AX20" s="343">
        <v>52.696683999999998</v>
      </c>
      <c r="AY20" s="343">
        <v>59.121698000000002</v>
      </c>
      <c r="AZ20" s="893">
        <v>60.158644000000002</v>
      </c>
      <c r="BA20" s="893">
        <v>56.784857143000004</v>
      </c>
      <c r="BB20" s="893">
        <v>46.195</v>
      </c>
      <c r="BC20" s="354">
        <v>43.218580000000003</v>
      </c>
      <c r="BD20" s="354">
        <v>43.714100000000002</v>
      </c>
      <c r="BE20" s="354">
        <v>43.730789999999999</v>
      </c>
      <c r="BF20" s="354">
        <v>42.267690000000002</v>
      </c>
      <c r="BG20" s="354">
        <v>42.318089999999998</v>
      </c>
      <c r="BH20" s="354">
        <v>41.898290000000003</v>
      </c>
      <c r="BI20" s="354">
        <v>45.47889</v>
      </c>
      <c r="BJ20" s="354">
        <v>49.914409999999997</v>
      </c>
      <c r="BK20" s="354">
        <v>54.670639999999999</v>
      </c>
      <c r="BL20" s="354">
        <v>54.12876</v>
      </c>
      <c r="BM20" s="354">
        <v>51.655630000000002</v>
      </c>
      <c r="BN20" s="354">
        <v>48.96904</v>
      </c>
      <c r="BO20" s="354">
        <v>45.349719999999998</v>
      </c>
      <c r="BP20" s="354">
        <v>45.36007</v>
      </c>
      <c r="BQ20" s="354">
        <v>44.938000000000002</v>
      </c>
      <c r="BR20" s="354">
        <v>43.226399999999998</v>
      </c>
      <c r="BS20" s="354">
        <v>43.83549</v>
      </c>
      <c r="BT20" s="354">
        <v>42.570810000000002</v>
      </c>
      <c r="BU20" s="354">
        <v>46.142629999999997</v>
      </c>
      <c r="BV20" s="354">
        <v>50.665559999999999</v>
      </c>
    </row>
    <row r="21" spans="1:74" ht="11.1" customHeight="1" x14ac:dyDescent="0.2">
      <c r="A21" s="1" t="s">
        <v>227</v>
      </c>
      <c r="B21" s="545" t="s">
        <v>1158</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86.841999999999999</v>
      </c>
      <c r="AX21" s="343">
        <v>93.144000000000005</v>
      </c>
      <c r="AY21" s="343">
        <v>94.302999999999997</v>
      </c>
      <c r="AZ21" s="893">
        <v>87.033000000000001</v>
      </c>
      <c r="BA21" s="893">
        <v>87.750142857</v>
      </c>
      <c r="BB21" s="893">
        <v>81.117000000000004</v>
      </c>
      <c r="BC21" s="354">
        <v>84.496420000000001</v>
      </c>
      <c r="BD21" s="354">
        <v>83.720309999999998</v>
      </c>
      <c r="BE21" s="354">
        <v>83.656549999999996</v>
      </c>
      <c r="BF21" s="354">
        <v>81.837260000000001</v>
      </c>
      <c r="BG21" s="354">
        <v>80.888649999999998</v>
      </c>
      <c r="BH21" s="354">
        <v>80.451740000000001</v>
      </c>
      <c r="BI21" s="354">
        <v>83.050809999999998</v>
      </c>
      <c r="BJ21" s="354">
        <v>85.539810000000003</v>
      </c>
      <c r="BK21" s="354">
        <v>88.688580000000002</v>
      </c>
      <c r="BL21" s="354">
        <v>84.77919</v>
      </c>
      <c r="BM21" s="354">
        <v>84.882019999999997</v>
      </c>
      <c r="BN21" s="354">
        <v>86.915790000000001</v>
      </c>
      <c r="BO21" s="354">
        <v>86.219710000000006</v>
      </c>
      <c r="BP21" s="354">
        <v>84.479249999999993</v>
      </c>
      <c r="BQ21" s="354">
        <v>84.587630000000004</v>
      </c>
      <c r="BR21" s="354">
        <v>82.641009999999994</v>
      </c>
      <c r="BS21" s="354">
        <v>81.689409999999995</v>
      </c>
      <c r="BT21" s="354">
        <v>80.734369999999998</v>
      </c>
      <c r="BU21" s="354">
        <v>82.989310000000003</v>
      </c>
      <c r="BV21" s="354">
        <v>84.94547</v>
      </c>
    </row>
    <row r="22" spans="1:74" ht="11.1" customHeight="1" x14ac:dyDescent="0.2">
      <c r="A22" s="1" t="s">
        <v>228</v>
      </c>
      <c r="B22" s="545" t="s">
        <v>1160</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8.1610449999999997</v>
      </c>
      <c r="AX22" s="343">
        <v>8.4310449999999992</v>
      </c>
      <c r="AY22" s="343">
        <v>8.4790539999999996</v>
      </c>
      <c r="AZ22" s="893">
        <v>9.6040539999999996</v>
      </c>
      <c r="BA22" s="893">
        <v>9.0359999999999996</v>
      </c>
      <c r="BB22" s="893">
        <v>7.4320000000000004</v>
      </c>
      <c r="BC22" s="354">
        <v>7.4363679999999999</v>
      </c>
      <c r="BD22" s="354">
        <v>7.1944819999999998</v>
      </c>
      <c r="BE22" s="354">
        <v>6.9735449999999997</v>
      </c>
      <c r="BF22" s="354">
        <v>6.887588</v>
      </c>
      <c r="BG22" s="354">
        <v>6.7815149999999997</v>
      </c>
      <c r="BH22" s="354">
        <v>6.619218</v>
      </c>
      <c r="BI22" s="354">
        <v>7.1414559999999998</v>
      </c>
      <c r="BJ22" s="354">
        <v>7.5052760000000003</v>
      </c>
      <c r="BK22" s="354">
        <v>7.9377069999999996</v>
      </c>
      <c r="BL22" s="354">
        <v>8.0963089999999998</v>
      </c>
      <c r="BM22" s="354">
        <v>8.0201159999999998</v>
      </c>
      <c r="BN22" s="354">
        <v>7.8170489999999999</v>
      </c>
      <c r="BO22" s="354">
        <v>7.5193630000000002</v>
      </c>
      <c r="BP22" s="354">
        <v>7.399267</v>
      </c>
      <c r="BQ22" s="354">
        <v>7.2404130000000002</v>
      </c>
      <c r="BR22" s="354">
        <v>7.0898120000000002</v>
      </c>
      <c r="BS22" s="354">
        <v>6.997357</v>
      </c>
      <c r="BT22" s="354">
        <v>6.7877260000000001</v>
      </c>
      <c r="BU22" s="354">
        <v>7.2648549999999998</v>
      </c>
      <c r="BV22" s="354">
        <v>7.579326</v>
      </c>
    </row>
    <row r="23" spans="1:74" ht="11.1" customHeight="1" x14ac:dyDescent="0.2">
      <c r="A23" s="1" t="s">
        <v>229</v>
      </c>
      <c r="B23" s="583" t="s">
        <v>1162</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27.679431999999998</v>
      </c>
      <c r="AX23" s="522">
        <v>30.557552000000001</v>
      </c>
      <c r="AY23" s="522">
        <v>31.084551999999999</v>
      </c>
      <c r="AZ23" s="922">
        <v>29.219552</v>
      </c>
      <c r="BA23" s="922">
        <v>27.912285713999999</v>
      </c>
      <c r="BB23" s="922">
        <v>28.181999999999999</v>
      </c>
      <c r="BC23" s="507">
        <v>27.670780000000001</v>
      </c>
      <c r="BD23" s="507">
        <v>27.538260000000001</v>
      </c>
      <c r="BE23" s="507">
        <v>27.681419999999999</v>
      </c>
      <c r="BF23" s="507">
        <v>26.808890000000002</v>
      </c>
      <c r="BG23" s="507">
        <v>26.954070000000002</v>
      </c>
      <c r="BH23" s="507">
        <v>25.84423</v>
      </c>
      <c r="BI23" s="507">
        <v>27.25376</v>
      </c>
      <c r="BJ23" s="507">
        <v>28.098739999999999</v>
      </c>
      <c r="BK23" s="507">
        <v>30.259699999999999</v>
      </c>
      <c r="BL23" s="507">
        <v>28.691400000000002</v>
      </c>
      <c r="BM23" s="507">
        <v>27.382210000000001</v>
      </c>
      <c r="BN23" s="507">
        <v>26.457450000000001</v>
      </c>
      <c r="BO23" s="507">
        <v>26.581320000000002</v>
      </c>
      <c r="BP23" s="507">
        <v>26.661539999999999</v>
      </c>
      <c r="BQ23" s="507">
        <v>27.015699999999999</v>
      </c>
      <c r="BR23" s="507">
        <v>26.3322</v>
      </c>
      <c r="BS23" s="507">
        <v>26.334689999999998</v>
      </c>
      <c r="BT23" s="507">
        <v>25.668500000000002</v>
      </c>
      <c r="BU23" s="507">
        <v>26.903870000000001</v>
      </c>
      <c r="BV23" s="507">
        <v>27.34496</v>
      </c>
    </row>
    <row r="24" spans="1:74" s="113" customFormat="1" ht="12" customHeight="1" x14ac:dyDescent="0.2">
      <c r="A24" s="1"/>
      <c r="B24" s="1042" t="s">
        <v>1213</v>
      </c>
      <c r="C24" s="1048"/>
      <c r="D24" s="1048"/>
      <c r="E24" s="1048"/>
      <c r="F24" s="1048"/>
      <c r="G24" s="1048"/>
      <c r="H24" s="1048"/>
      <c r="I24" s="1048"/>
      <c r="J24" s="1048"/>
      <c r="K24" s="1048"/>
      <c r="L24" s="1048"/>
      <c r="M24" s="1048"/>
      <c r="N24" s="1048"/>
      <c r="O24" s="1048"/>
      <c r="P24" s="1048"/>
      <c r="Q24" s="1043"/>
      <c r="AY24" s="648"/>
      <c r="AZ24" s="648"/>
      <c r="BA24" s="648"/>
      <c r="BB24" s="648"/>
      <c r="BC24" s="648"/>
      <c r="BD24" s="648"/>
      <c r="BE24" s="648"/>
      <c r="BF24" s="648"/>
      <c r="BG24" s="648"/>
      <c r="BH24" s="648"/>
      <c r="BI24" s="648"/>
      <c r="BJ24" s="215"/>
    </row>
    <row r="25" spans="1:74" s="336" customFormat="1" ht="12" customHeight="1" x14ac:dyDescent="0.2">
      <c r="A25" s="335"/>
      <c r="B25" s="1042" t="s">
        <v>1214</v>
      </c>
      <c r="C25" s="1048"/>
      <c r="D25" s="1048"/>
      <c r="E25" s="1048"/>
      <c r="F25" s="1048"/>
      <c r="G25" s="1048"/>
      <c r="H25" s="1048"/>
      <c r="I25" s="1048"/>
      <c r="J25" s="1048"/>
      <c r="K25" s="1048"/>
      <c r="L25" s="1048"/>
      <c r="M25" s="1048"/>
      <c r="N25" s="1048"/>
      <c r="O25" s="1048"/>
      <c r="P25" s="1048"/>
      <c r="Q25" s="1043"/>
      <c r="AY25" s="339"/>
      <c r="AZ25" s="339"/>
      <c r="BA25" s="339"/>
      <c r="BB25" s="339"/>
      <c r="BC25" s="339"/>
      <c r="BD25" s="339"/>
      <c r="BE25" s="339"/>
      <c r="BF25" s="339"/>
      <c r="BG25" s="339"/>
      <c r="BH25" s="339"/>
      <c r="BI25" s="339"/>
    </row>
    <row r="26" spans="1:74" s="167" customFormat="1" ht="12" customHeight="1" x14ac:dyDescent="0.2">
      <c r="A26" s="166"/>
      <c r="B26" s="773" t="s">
        <v>808</v>
      </c>
      <c r="C26" s="773"/>
      <c r="D26" s="773"/>
      <c r="E26" s="773"/>
      <c r="F26" s="773"/>
      <c r="G26" s="773"/>
      <c r="H26" s="773"/>
      <c r="I26" s="773"/>
      <c r="J26" s="773"/>
      <c r="K26" s="773"/>
      <c r="L26" s="773"/>
      <c r="M26" s="773"/>
      <c r="N26" s="773"/>
      <c r="O26" s="773"/>
      <c r="P26" s="773"/>
      <c r="Q26" s="773"/>
      <c r="AY26" s="649"/>
      <c r="AZ26" s="649"/>
      <c r="BA26" s="649"/>
      <c r="BB26" s="649"/>
      <c r="BC26" s="649"/>
      <c r="BD26" s="649"/>
      <c r="BE26" s="649"/>
      <c r="BF26" s="649"/>
      <c r="BG26" s="649"/>
      <c r="BH26" s="649"/>
      <c r="BI26" s="649"/>
      <c r="BJ26" s="216"/>
    </row>
    <row r="27" spans="1:74" s="167" customFormat="1" ht="12" customHeight="1" x14ac:dyDescent="0.2">
      <c r="A27" s="166"/>
      <c r="B27" s="993" t="str">
        <f>Dates!$G$2</f>
        <v>EIA completed modeling and analysis for this report on Thursday, May 7, 2026.</v>
      </c>
      <c r="C27" s="980"/>
      <c r="D27" s="980"/>
      <c r="E27" s="980"/>
      <c r="F27" s="980"/>
      <c r="G27" s="980"/>
      <c r="H27" s="980"/>
      <c r="I27" s="980"/>
      <c r="J27" s="980"/>
      <c r="K27" s="980"/>
      <c r="L27" s="980"/>
      <c r="M27" s="980"/>
      <c r="N27" s="980"/>
      <c r="O27" s="980"/>
      <c r="P27" s="980"/>
      <c r="Q27" s="980"/>
      <c r="AY27" s="649"/>
      <c r="AZ27" s="649"/>
      <c r="BA27" s="649"/>
      <c r="BB27" s="649"/>
      <c r="BC27" s="649"/>
      <c r="BD27" s="649"/>
      <c r="BE27" s="649"/>
      <c r="BF27" s="649"/>
      <c r="BG27" s="649"/>
      <c r="BH27" s="649"/>
      <c r="BI27" s="649"/>
      <c r="BJ27" s="216"/>
    </row>
    <row r="28" spans="1:74" s="113" customFormat="1" ht="12" customHeight="1" x14ac:dyDescent="0.2">
      <c r="A28" s="1"/>
      <c r="B28" s="988" t="s">
        <v>481</v>
      </c>
      <c r="C28" s="980"/>
      <c r="D28" s="980"/>
      <c r="E28" s="980"/>
      <c r="F28" s="980"/>
      <c r="G28" s="980"/>
      <c r="H28" s="980"/>
      <c r="I28" s="980"/>
      <c r="J28" s="980"/>
      <c r="K28" s="980"/>
      <c r="L28" s="980"/>
      <c r="M28" s="980"/>
      <c r="N28" s="980"/>
      <c r="O28" s="980"/>
      <c r="P28" s="980"/>
      <c r="Q28" s="980"/>
      <c r="AY28" s="648"/>
      <c r="AZ28" s="648"/>
      <c r="BA28" s="648"/>
      <c r="BB28" s="648"/>
      <c r="BC28" s="648"/>
      <c r="BD28" s="648"/>
      <c r="BE28" s="648"/>
      <c r="BF28" s="648"/>
      <c r="BG28" s="648"/>
      <c r="BH28" s="648"/>
      <c r="BI28" s="648"/>
      <c r="BJ28" s="215"/>
    </row>
    <row r="29" spans="1:74" s="167" customFormat="1" ht="12" customHeight="1" x14ac:dyDescent="0.2">
      <c r="A29" s="166"/>
      <c r="B29" s="1002" t="s">
        <v>1402</v>
      </c>
      <c r="C29" s="989"/>
      <c r="D29" s="989"/>
      <c r="E29" s="989"/>
      <c r="F29" s="989"/>
      <c r="G29" s="989"/>
      <c r="H29" s="989"/>
      <c r="I29" s="989"/>
      <c r="J29" s="989"/>
      <c r="K29" s="989"/>
      <c r="L29" s="989"/>
      <c r="M29" s="989"/>
      <c r="N29" s="989"/>
      <c r="O29" s="989"/>
      <c r="P29" s="989"/>
      <c r="Q29" s="989"/>
      <c r="AY29" s="649"/>
      <c r="AZ29" s="649"/>
      <c r="BA29" s="649"/>
      <c r="BB29" s="649"/>
      <c r="BC29" s="649"/>
      <c r="BD29" s="649"/>
      <c r="BE29" s="649"/>
      <c r="BF29" s="649"/>
      <c r="BG29" s="649"/>
      <c r="BH29" s="649"/>
      <c r="BI29" s="649"/>
      <c r="BJ29" s="216"/>
    </row>
    <row r="30" spans="1:74" s="167" customFormat="1" ht="12" customHeight="1" x14ac:dyDescent="0.2">
      <c r="A30" s="166"/>
      <c r="B30" s="997" t="s">
        <v>489</v>
      </c>
      <c r="C30" s="999"/>
      <c r="D30" s="999"/>
      <c r="E30" s="999"/>
      <c r="F30" s="999"/>
      <c r="G30" s="999"/>
      <c r="H30" s="999"/>
      <c r="I30" s="999"/>
      <c r="J30" s="999"/>
      <c r="K30" s="999"/>
      <c r="L30" s="999"/>
      <c r="M30" s="999"/>
      <c r="N30" s="999"/>
      <c r="O30" s="999"/>
      <c r="P30" s="999"/>
      <c r="Q30" s="1043"/>
      <c r="AY30" s="649"/>
      <c r="AZ30" s="649"/>
      <c r="BA30" s="649"/>
      <c r="BB30" s="649"/>
      <c r="BC30" s="649"/>
      <c r="BD30" s="649"/>
      <c r="BE30" s="649"/>
      <c r="BF30" s="649"/>
      <c r="BG30" s="649"/>
      <c r="BH30" s="649"/>
      <c r="BI30" s="649"/>
      <c r="BJ30" s="216"/>
    </row>
    <row r="31" spans="1:74" s="167" customFormat="1" ht="12" customHeight="1" x14ac:dyDescent="0.2">
      <c r="A31" s="166"/>
      <c r="B31" s="1003" t="s">
        <v>66</v>
      </c>
      <c r="C31" s="980"/>
      <c r="D31" s="980"/>
      <c r="E31" s="980"/>
      <c r="F31" s="980"/>
      <c r="G31" s="980"/>
      <c r="H31" s="980"/>
      <c r="I31" s="980"/>
      <c r="J31" s="980"/>
      <c r="K31" s="980"/>
      <c r="L31" s="980"/>
      <c r="M31" s="980"/>
      <c r="N31" s="980"/>
      <c r="O31" s="980"/>
      <c r="P31" s="980"/>
      <c r="Q31" s="980"/>
      <c r="AY31" s="649"/>
      <c r="AZ31" s="649"/>
      <c r="BA31" s="649"/>
      <c r="BB31" s="649"/>
      <c r="BC31" s="649"/>
      <c r="BD31" s="649"/>
      <c r="BE31" s="649"/>
      <c r="BF31" s="649"/>
      <c r="BG31" s="649"/>
      <c r="BH31" s="649"/>
      <c r="BI31" s="649"/>
      <c r="BJ31" s="216"/>
    </row>
    <row r="32" spans="1:74" s="167" customFormat="1" ht="12" customHeight="1" x14ac:dyDescent="0.2">
      <c r="A32" s="166"/>
      <c r="B32" s="997" t="s">
        <v>796</v>
      </c>
      <c r="C32" s="1043"/>
      <c r="D32" s="1043"/>
      <c r="E32" s="1043"/>
      <c r="F32" s="1043"/>
      <c r="G32" s="1043"/>
      <c r="H32" s="1043"/>
      <c r="I32" s="1043"/>
      <c r="J32" s="1043"/>
      <c r="K32" s="1043"/>
      <c r="L32" s="1043"/>
      <c r="M32" s="1043"/>
      <c r="N32" s="1043"/>
      <c r="O32" s="1043"/>
      <c r="P32" s="1043"/>
      <c r="Q32" s="1043"/>
      <c r="AY32" s="649"/>
      <c r="AZ32" s="649"/>
      <c r="BA32" s="649"/>
      <c r="BB32" s="649"/>
      <c r="BC32" s="649"/>
      <c r="BD32" s="649"/>
      <c r="BE32" s="649"/>
      <c r="BF32" s="649"/>
      <c r="BG32" s="649"/>
      <c r="BH32" s="649"/>
      <c r="BI32" s="649"/>
      <c r="BJ32" s="216"/>
    </row>
    <row r="33" spans="1:74" s="167" customFormat="1" ht="12" customHeight="1" x14ac:dyDescent="0.2">
      <c r="A33" s="166"/>
      <c r="B33" s="1055" t="s">
        <v>1549</v>
      </c>
      <c r="C33" s="1043"/>
      <c r="D33" s="1043"/>
      <c r="E33" s="1043"/>
      <c r="F33" s="1043"/>
      <c r="G33" s="1043"/>
      <c r="H33" s="1043"/>
      <c r="I33" s="1043"/>
      <c r="J33" s="1043"/>
      <c r="K33" s="1043"/>
      <c r="L33" s="1043"/>
      <c r="M33" s="1043"/>
      <c r="N33" s="1043"/>
      <c r="O33" s="1043"/>
      <c r="P33" s="1043"/>
      <c r="Q33" s="1043"/>
      <c r="AY33" s="649"/>
      <c r="AZ33" s="649"/>
      <c r="BA33" s="649"/>
      <c r="BB33" s="649"/>
      <c r="BC33" s="649"/>
      <c r="BD33" s="649"/>
      <c r="BE33" s="649"/>
      <c r="BF33" s="649"/>
      <c r="BG33" s="649"/>
      <c r="BH33" s="649"/>
      <c r="BI33" s="649"/>
      <c r="BJ33" s="216"/>
    </row>
    <row r="34" spans="1:74" s="168" customFormat="1" ht="12" customHeight="1" x14ac:dyDescent="0.2">
      <c r="A34" s="158"/>
      <c r="B34" s="773" t="s">
        <v>821</v>
      </c>
      <c r="C34" s="761"/>
      <c r="D34" s="761"/>
      <c r="E34" s="761"/>
      <c r="F34" s="761"/>
      <c r="G34" s="761"/>
      <c r="H34" s="761"/>
      <c r="I34" s="761"/>
      <c r="J34" s="761"/>
      <c r="K34" s="761"/>
      <c r="L34" s="761"/>
      <c r="M34" s="761"/>
      <c r="N34" s="761"/>
      <c r="O34" s="761"/>
      <c r="P34" s="761"/>
      <c r="Q34" s="761"/>
      <c r="AY34" s="649"/>
      <c r="AZ34" s="649"/>
      <c r="BA34" s="649"/>
      <c r="BB34" s="649"/>
      <c r="BC34" s="649"/>
      <c r="BD34" s="649"/>
      <c r="BE34" s="649"/>
      <c r="BF34" s="649"/>
      <c r="BG34" s="649"/>
      <c r="BH34" s="649"/>
      <c r="BI34" s="649"/>
      <c r="BJ34" s="217"/>
    </row>
    <row r="35" spans="1:74" ht="12.75" x14ac:dyDescent="0.2">
      <c r="A35" s="158"/>
      <c r="B35" s="997" t="s">
        <v>1537</v>
      </c>
      <c r="C35" s="1048"/>
      <c r="D35" s="1048"/>
      <c r="E35" s="1048"/>
      <c r="F35" s="1048"/>
      <c r="G35" s="1048"/>
      <c r="H35" s="1048"/>
      <c r="I35" s="1048"/>
      <c r="J35" s="1048"/>
      <c r="K35" s="1048"/>
      <c r="L35" s="1048"/>
      <c r="M35" s="1048"/>
      <c r="N35" s="1048"/>
      <c r="O35" s="1048"/>
      <c r="P35" s="1048"/>
      <c r="Q35" s="1043"/>
      <c r="BD35" s="648"/>
      <c r="BE35" s="648"/>
      <c r="BF35" s="648"/>
      <c r="BK35" s="146"/>
      <c r="BL35" s="146"/>
      <c r="BM35" s="146"/>
      <c r="BN35" s="146"/>
      <c r="BO35" s="146"/>
      <c r="BP35" s="146"/>
      <c r="BQ35" s="146"/>
      <c r="BR35" s="146"/>
      <c r="BS35" s="146"/>
      <c r="BT35" s="146"/>
      <c r="BU35" s="146"/>
      <c r="BV35" s="146"/>
    </row>
    <row r="36" spans="1:74" ht="12.75" x14ac:dyDescent="0.2">
      <c r="A36" s="158"/>
      <c r="B36" s="1000" t="s">
        <v>1536</v>
      </c>
      <c r="C36" s="999"/>
      <c r="D36" s="999"/>
      <c r="E36" s="999"/>
      <c r="F36" s="999"/>
      <c r="G36" s="999"/>
      <c r="H36" s="999"/>
      <c r="I36" s="999"/>
      <c r="J36" s="999"/>
      <c r="K36" s="999"/>
      <c r="L36" s="999"/>
      <c r="M36" s="999"/>
      <c r="N36" s="999"/>
      <c r="O36" s="999"/>
      <c r="P36" s="999"/>
      <c r="Q36" s="1043"/>
      <c r="BK36" s="146"/>
      <c r="BL36" s="146"/>
      <c r="BM36" s="146"/>
      <c r="BN36" s="146"/>
      <c r="BO36" s="146"/>
      <c r="BP36" s="146"/>
      <c r="BQ36" s="146"/>
      <c r="BR36" s="146"/>
      <c r="BS36" s="146"/>
      <c r="BT36" s="146"/>
      <c r="BU36" s="146"/>
      <c r="BV36" s="146"/>
    </row>
    <row r="37" spans="1:74" ht="12.75" x14ac:dyDescent="0.2">
      <c r="A37" s="158"/>
      <c r="B37" s="1004" t="s">
        <v>823</v>
      </c>
      <c r="C37" s="999"/>
      <c r="D37" s="999"/>
      <c r="E37" s="999"/>
      <c r="F37" s="999"/>
      <c r="G37" s="999"/>
      <c r="H37" s="999"/>
      <c r="I37" s="999"/>
      <c r="J37" s="999"/>
      <c r="K37" s="999"/>
      <c r="L37" s="999"/>
      <c r="M37" s="999"/>
      <c r="N37" s="999"/>
      <c r="O37" s="999"/>
      <c r="P37" s="999"/>
      <c r="Q37" s="999"/>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7" t="s">
        <v>477</v>
      </c>
      <c r="B1" s="1045" t="s">
        <v>1461</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74"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9"/>
      <c r="B5" s="31" t="s">
        <v>455</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09"/>
      <c r="BA5" s="909"/>
      <c r="BB5" s="909"/>
      <c r="BC5" s="860"/>
      <c r="BD5" s="861"/>
      <c r="BE5" s="861"/>
      <c r="BF5" s="861"/>
      <c r="BG5" s="861"/>
      <c r="BH5" s="558"/>
      <c r="BI5" s="558"/>
      <c r="BJ5" s="558"/>
      <c r="BK5" s="558"/>
      <c r="BL5" s="558"/>
      <c r="BM5" s="558"/>
      <c r="BN5" s="558"/>
      <c r="BO5" s="558"/>
      <c r="BP5" s="558"/>
      <c r="BQ5" s="558"/>
      <c r="BR5" s="558"/>
      <c r="BS5" s="558"/>
      <c r="BT5" s="558"/>
      <c r="BU5" s="558"/>
      <c r="BV5" s="558"/>
    </row>
    <row r="6" spans="1:74" s="273" customFormat="1" ht="11.1" customHeight="1" x14ac:dyDescent="0.2">
      <c r="A6" s="548" t="s">
        <v>1502</v>
      </c>
      <c r="B6" s="544" t="s">
        <v>1511</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1.2573219038000001</v>
      </c>
      <c r="AW6" s="102">
        <v>1.1871212003</v>
      </c>
      <c r="AX6" s="102">
        <v>1.2580297415999999</v>
      </c>
      <c r="AY6" s="102">
        <v>1.0611157748</v>
      </c>
      <c r="AZ6" s="910">
        <v>1.1485696429000001</v>
      </c>
      <c r="BA6" s="910">
        <v>1.2484307994999999</v>
      </c>
      <c r="BB6" s="910">
        <v>1.2788365838</v>
      </c>
      <c r="BC6" s="559">
        <v>1.3280909999999999</v>
      </c>
      <c r="BD6" s="559">
        <v>1.3667149999999999</v>
      </c>
      <c r="BE6" s="559">
        <v>1.3691150000000001</v>
      </c>
      <c r="BF6" s="559">
        <v>1.389022</v>
      </c>
      <c r="BG6" s="559">
        <v>1.3532660000000001</v>
      </c>
      <c r="BH6" s="559">
        <v>1.380986</v>
      </c>
      <c r="BI6" s="559">
        <v>1.35565</v>
      </c>
      <c r="BJ6" s="559">
        <v>1.3676459999999999</v>
      </c>
      <c r="BK6" s="559">
        <v>1.3061609999999999</v>
      </c>
      <c r="BL6" s="559">
        <v>1.3454900000000001</v>
      </c>
      <c r="BM6" s="559">
        <v>1.3487260000000001</v>
      </c>
      <c r="BN6" s="559">
        <v>1.3860079999999999</v>
      </c>
      <c r="BO6" s="559">
        <v>1.433899</v>
      </c>
      <c r="BP6" s="559">
        <v>1.449011</v>
      </c>
      <c r="BQ6" s="559">
        <v>1.435119</v>
      </c>
      <c r="BR6" s="559">
        <v>1.4413309999999999</v>
      </c>
      <c r="BS6" s="559">
        <v>1.4096930000000001</v>
      </c>
      <c r="BT6" s="559">
        <v>1.4361900000000001</v>
      </c>
      <c r="BU6" s="559">
        <v>1.4025669999999999</v>
      </c>
      <c r="BV6" s="559">
        <v>1.411861</v>
      </c>
    </row>
    <row r="7" spans="1:74" ht="11.1" customHeight="1" x14ac:dyDescent="0.2">
      <c r="A7" s="269" t="s">
        <v>468</v>
      </c>
      <c r="B7" s="545" t="s">
        <v>1093</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1.1174120000000001</v>
      </c>
      <c r="AX7" s="341">
        <v>1.1269149999999999</v>
      </c>
      <c r="AY7" s="341">
        <v>1.088327</v>
      </c>
      <c r="AZ7" s="891">
        <v>1.121394</v>
      </c>
      <c r="BA7" s="891">
        <v>1.1021612903</v>
      </c>
      <c r="BB7" s="891">
        <v>1.0511333332999999</v>
      </c>
      <c r="BC7" s="352">
        <v>1.059709</v>
      </c>
      <c r="BD7" s="352">
        <v>1.086992</v>
      </c>
      <c r="BE7" s="352">
        <v>1.097845</v>
      </c>
      <c r="BF7" s="352">
        <v>1.1090519999999999</v>
      </c>
      <c r="BG7" s="352">
        <v>1.0788329999999999</v>
      </c>
      <c r="BH7" s="352">
        <v>1.092786</v>
      </c>
      <c r="BI7" s="352">
        <v>1.132682</v>
      </c>
      <c r="BJ7" s="352">
        <v>1.1281950000000001</v>
      </c>
      <c r="BK7" s="352">
        <v>1.124487</v>
      </c>
      <c r="BL7" s="352">
        <v>1.0713550000000001</v>
      </c>
      <c r="BM7" s="352">
        <v>1.0702860000000001</v>
      </c>
      <c r="BN7" s="352">
        <v>1.0635589999999999</v>
      </c>
      <c r="BO7" s="352">
        <v>1.0920300000000001</v>
      </c>
      <c r="BP7" s="352">
        <v>1.104792</v>
      </c>
      <c r="BQ7" s="352">
        <v>1.104692</v>
      </c>
      <c r="BR7" s="352">
        <v>1.1149800000000001</v>
      </c>
      <c r="BS7" s="352">
        <v>1.092273</v>
      </c>
      <c r="BT7" s="352">
        <v>1.1097809999999999</v>
      </c>
      <c r="BU7" s="352">
        <v>1.1437189999999999</v>
      </c>
      <c r="BV7" s="352">
        <v>1.135391</v>
      </c>
    </row>
    <row r="8" spans="1:74" ht="11.1" customHeight="1" x14ac:dyDescent="0.2">
      <c r="A8" s="269" t="s">
        <v>1463</v>
      </c>
      <c r="B8" s="545" t="s">
        <v>1490</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6.9489866999999997E-2</v>
      </c>
      <c r="AX8" s="341">
        <v>6.5229870999999995E-2</v>
      </c>
      <c r="AY8" s="341">
        <v>6.9573323000000006E-2</v>
      </c>
      <c r="AZ8" s="891">
        <v>8.3627000000000007E-2</v>
      </c>
      <c r="BA8" s="891">
        <v>8.8754600000000003E-2</v>
      </c>
      <c r="BB8" s="891">
        <v>9.2982499999999996E-2</v>
      </c>
      <c r="BC8" s="352">
        <v>0.1023708</v>
      </c>
      <c r="BD8" s="352">
        <v>0.1103606</v>
      </c>
      <c r="BE8" s="352">
        <v>0.1153911</v>
      </c>
      <c r="BF8" s="352">
        <v>0.1177512</v>
      </c>
      <c r="BG8" s="352">
        <v>0.1151708</v>
      </c>
      <c r="BH8" s="352">
        <v>0.1153183</v>
      </c>
      <c r="BI8" s="352">
        <v>0.1143458</v>
      </c>
      <c r="BJ8" s="352">
        <v>0.1135911</v>
      </c>
      <c r="BK8" s="352">
        <v>9.6721000000000001E-2</v>
      </c>
      <c r="BL8" s="352">
        <v>9.72137E-2</v>
      </c>
      <c r="BM8" s="352">
        <v>0.1015501</v>
      </c>
      <c r="BN8" s="352">
        <v>0.1055709</v>
      </c>
      <c r="BO8" s="352">
        <v>0.1094494</v>
      </c>
      <c r="BP8" s="352">
        <v>0.1130935</v>
      </c>
      <c r="BQ8" s="352">
        <v>0.11604639999999999</v>
      </c>
      <c r="BR8" s="352">
        <v>0.1168226</v>
      </c>
      <c r="BS8" s="352">
        <v>0.1144337</v>
      </c>
      <c r="BT8" s="352">
        <v>0.114289</v>
      </c>
      <c r="BU8" s="352">
        <v>0.1124732</v>
      </c>
      <c r="BV8" s="352">
        <v>0.1116258</v>
      </c>
    </row>
    <row r="9" spans="1:74" ht="11.1" customHeight="1" x14ac:dyDescent="0.2">
      <c r="A9" s="269" t="s">
        <v>1464</v>
      </c>
      <c r="B9" s="545" t="s">
        <v>1491</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0.2019676</v>
      </c>
      <c r="AX9" s="341">
        <v>0.19601380600000001</v>
      </c>
      <c r="AY9" s="341">
        <v>0.15102964499999999</v>
      </c>
      <c r="AZ9" s="891">
        <v>0.167965</v>
      </c>
      <c r="BA9" s="891">
        <v>0.19559940000000001</v>
      </c>
      <c r="BB9" s="891">
        <v>0.21143770000000001</v>
      </c>
      <c r="BC9" s="352">
        <v>0.2289561</v>
      </c>
      <c r="BD9" s="352">
        <v>0.24801989999999999</v>
      </c>
      <c r="BE9" s="352">
        <v>0.25441960000000002</v>
      </c>
      <c r="BF9" s="352">
        <v>0.25834570000000001</v>
      </c>
      <c r="BG9" s="352">
        <v>0.26809179999999999</v>
      </c>
      <c r="BH9" s="352">
        <v>0.26857599999999998</v>
      </c>
      <c r="BI9" s="352">
        <v>0.27948339999999999</v>
      </c>
      <c r="BJ9" s="352">
        <v>0.28828989999999999</v>
      </c>
      <c r="BK9" s="352">
        <v>0.27727859999999999</v>
      </c>
      <c r="BL9" s="352">
        <v>0.28197870000000003</v>
      </c>
      <c r="BM9" s="352">
        <v>0.2866862</v>
      </c>
      <c r="BN9" s="352">
        <v>0.2922247</v>
      </c>
      <c r="BO9" s="352">
        <v>0.29549510000000001</v>
      </c>
      <c r="BP9" s="352">
        <v>0.30258869999999999</v>
      </c>
      <c r="BQ9" s="352">
        <v>0.29899300000000001</v>
      </c>
      <c r="BR9" s="352">
        <v>0.29454659999999999</v>
      </c>
      <c r="BS9" s="352">
        <v>0.29729499999999998</v>
      </c>
      <c r="BT9" s="352">
        <v>0.29246490000000003</v>
      </c>
      <c r="BU9" s="352">
        <v>0.2999484</v>
      </c>
      <c r="BV9" s="352">
        <v>0.30632470000000001</v>
      </c>
    </row>
    <row r="10" spans="1:74" ht="11.1" customHeight="1" x14ac:dyDescent="0.2">
      <c r="A10" s="269" t="s">
        <v>1465</v>
      </c>
      <c r="B10" s="597" t="s">
        <v>1492</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6.00295E-2</v>
      </c>
      <c r="AX10" s="341">
        <v>5.3763484E-2</v>
      </c>
      <c r="AY10" s="341">
        <v>3.3180710000000002E-2</v>
      </c>
      <c r="AZ10" s="891">
        <v>3.5381000000000003E-2</v>
      </c>
      <c r="BA10" s="891">
        <v>3.57962E-2</v>
      </c>
      <c r="BB10" s="891">
        <v>3.7143099999999998E-2</v>
      </c>
      <c r="BC10" s="352">
        <v>3.9254499999999998E-2</v>
      </c>
      <c r="BD10" s="352">
        <v>4.1547099999999997E-2</v>
      </c>
      <c r="BE10" s="352">
        <v>4.1186800000000003E-2</v>
      </c>
      <c r="BF10" s="352">
        <v>4.4806800000000001E-2</v>
      </c>
      <c r="BG10" s="352">
        <v>4.8535300000000003E-2</v>
      </c>
      <c r="BH10" s="352">
        <v>4.8631899999999999E-2</v>
      </c>
      <c r="BI10" s="352">
        <v>5.0717600000000002E-2</v>
      </c>
      <c r="BJ10" s="352">
        <v>5.09883E-2</v>
      </c>
      <c r="BK10" s="352">
        <v>4.9393199999999998E-2</v>
      </c>
      <c r="BL10" s="352">
        <v>5.05134E-2</v>
      </c>
      <c r="BM10" s="352">
        <v>4.9750299999999997E-2</v>
      </c>
      <c r="BN10" s="352">
        <v>5.03107E-2</v>
      </c>
      <c r="BO10" s="352">
        <v>5.0684699999999999E-2</v>
      </c>
      <c r="BP10" s="352">
        <v>5.1819900000000002E-2</v>
      </c>
      <c r="BQ10" s="352">
        <v>5.3180900000000003E-2</v>
      </c>
      <c r="BR10" s="352">
        <v>5.3100899999999999E-2</v>
      </c>
      <c r="BS10" s="352">
        <v>5.5771599999999998E-2</v>
      </c>
      <c r="BT10" s="352">
        <v>5.53137E-2</v>
      </c>
      <c r="BU10" s="352">
        <v>5.7060199999999998E-2</v>
      </c>
      <c r="BV10" s="352">
        <v>5.7097799999999997E-2</v>
      </c>
    </row>
    <row r="11" spans="1:74" ht="11.1" customHeight="1" x14ac:dyDescent="0.2">
      <c r="A11" s="269" t="s">
        <v>1466</v>
      </c>
      <c r="B11" s="597" t="s">
        <v>1493</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-0.16803399999999999</v>
      </c>
      <c r="AX11" s="341">
        <v>-0.169545</v>
      </c>
      <c r="AY11" s="341">
        <v>-0.163081</v>
      </c>
      <c r="AZ11" s="891">
        <v>-0.17880599999999999</v>
      </c>
      <c r="BA11" s="891">
        <v>-0.16200000000000001</v>
      </c>
      <c r="BB11" s="891">
        <v>-0.12576666667</v>
      </c>
      <c r="BC11" s="352">
        <v>-0.1318087</v>
      </c>
      <c r="BD11" s="352">
        <v>-0.1359795</v>
      </c>
      <c r="BE11" s="352">
        <v>-0.13394539999999999</v>
      </c>
      <c r="BF11" s="352">
        <v>-0.15580569999999999</v>
      </c>
      <c r="BG11" s="352">
        <v>-0.16012009999999999</v>
      </c>
      <c r="BH11" s="352">
        <v>-0.15681039999999999</v>
      </c>
      <c r="BI11" s="352">
        <v>-0.17840839999999999</v>
      </c>
      <c r="BJ11" s="352">
        <v>-0.17110120000000001</v>
      </c>
      <c r="BK11" s="352">
        <v>-0.17144480000000001</v>
      </c>
      <c r="BL11" s="352">
        <v>-0.15694140000000001</v>
      </c>
      <c r="BM11" s="352">
        <v>-0.17097660000000001</v>
      </c>
      <c r="BN11" s="352">
        <v>-0.16542680000000001</v>
      </c>
      <c r="BO11" s="352">
        <v>-0.1618579</v>
      </c>
      <c r="BP11" s="352">
        <v>-0.15845419999999999</v>
      </c>
      <c r="BQ11" s="352">
        <v>-0.14807480000000001</v>
      </c>
      <c r="BR11" s="352">
        <v>-0.1691261</v>
      </c>
      <c r="BS11" s="352">
        <v>-0.17021120000000001</v>
      </c>
      <c r="BT11" s="352">
        <v>-0.1654303</v>
      </c>
      <c r="BU11" s="352">
        <v>-0.1814308</v>
      </c>
      <c r="BV11" s="352">
        <v>-0.16987630000000001</v>
      </c>
    </row>
    <row r="12" spans="1:74" ht="11.1" customHeight="1" x14ac:dyDescent="0.2">
      <c r="A12" s="269" t="s">
        <v>1467</v>
      </c>
      <c r="B12" s="597" t="s">
        <v>1494</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2.0950000000000001E-3</v>
      </c>
      <c r="AX12" s="341">
        <v>8.2899999999999998E-4</v>
      </c>
      <c r="AY12" s="341">
        <v>-1.2E-5</v>
      </c>
      <c r="AZ12" s="891">
        <v>-1.7539999999999999E-3</v>
      </c>
      <c r="BA12" s="891">
        <v>-5.7457741934999998E-4</v>
      </c>
      <c r="BB12" s="891">
        <v>-1.1235666667E-3</v>
      </c>
      <c r="BC12" s="352">
        <v>-8.6223300000000001E-4</v>
      </c>
      <c r="BD12" s="352">
        <v>4.0332299999999996E-3</v>
      </c>
      <c r="BE12" s="352">
        <v>3.1527700000000001E-3</v>
      </c>
      <c r="BF12" s="352">
        <v>2.3813599999999999E-3</v>
      </c>
      <c r="BG12" s="352">
        <v>3.7196099999999999E-3</v>
      </c>
      <c r="BH12" s="352">
        <v>7.0189800000000002E-3</v>
      </c>
      <c r="BI12" s="352">
        <v>7.5521399999999997E-3</v>
      </c>
      <c r="BJ12" s="352">
        <v>7.9916599999999994E-3</v>
      </c>
      <c r="BK12" s="352">
        <v>3.0291099999999998E-3</v>
      </c>
      <c r="BL12" s="352">
        <v>6.9274499999999999E-3</v>
      </c>
      <c r="BM12" s="352">
        <v>5.9583199999999996E-3</v>
      </c>
      <c r="BN12" s="352">
        <v>3.7074199999999999E-3</v>
      </c>
      <c r="BO12" s="352">
        <v>1.9701300000000001E-3</v>
      </c>
      <c r="BP12" s="352">
        <v>6.8755800000000001E-3</v>
      </c>
      <c r="BQ12" s="352">
        <v>6.0027500000000003E-3</v>
      </c>
      <c r="BR12" s="352">
        <v>5.2372199999999999E-3</v>
      </c>
      <c r="BS12" s="352">
        <v>6.5799400000000003E-3</v>
      </c>
      <c r="BT12" s="352">
        <v>1.0564499999999999E-2</v>
      </c>
      <c r="BU12" s="352">
        <v>1.1416300000000001E-2</v>
      </c>
      <c r="BV12" s="352">
        <v>1.18552E-2</v>
      </c>
    </row>
    <row r="13" spans="1:74" ht="11.1" customHeight="1" x14ac:dyDescent="0.2">
      <c r="A13" s="269" t="s">
        <v>1468</v>
      </c>
      <c r="B13" s="597" t="s">
        <v>1516</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-4.8522000000000003E-2</v>
      </c>
      <c r="AX13" s="341">
        <v>-2.4135E-2</v>
      </c>
      <c r="AY13" s="341">
        <v>-1.8242999999999999E-2</v>
      </c>
      <c r="AZ13" s="891">
        <v>-4.2321999999999999E-2</v>
      </c>
      <c r="BA13" s="891">
        <v>-9.7152838709999995E-3</v>
      </c>
      <c r="BB13" s="891">
        <v>-1.1125406667E-2</v>
      </c>
      <c r="BC13" s="352">
        <v>-1.1330099999999999E-2</v>
      </c>
      <c r="BD13" s="352">
        <v>-1.2026800000000001E-2</v>
      </c>
      <c r="BE13" s="352">
        <v>-1.0768399999999999E-2</v>
      </c>
      <c r="BF13" s="352">
        <v>-8.8396900000000007E-3</v>
      </c>
      <c r="BG13" s="352">
        <v>-9.3421200000000006E-3</v>
      </c>
      <c r="BH13" s="352">
        <v>-7.5370400000000001E-3</v>
      </c>
      <c r="BI13" s="352">
        <v>-1.11965E-2</v>
      </c>
      <c r="BJ13" s="352">
        <v>-1.00573E-2</v>
      </c>
      <c r="BK13" s="352">
        <v>9.6824200000000006E-3</v>
      </c>
      <c r="BL13" s="352">
        <v>7.9014600000000008E-3</v>
      </c>
      <c r="BM13" s="352">
        <v>6.4496600000000003E-3</v>
      </c>
      <c r="BN13" s="352">
        <v>5.1671E-3</v>
      </c>
      <c r="BO13" s="352">
        <v>4.4310399999999998E-3</v>
      </c>
      <c r="BP13" s="352">
        <v>3.1782199999999998E-3</v>
      </c>
      <c r="BQ13" s="352">
        <v>3.9779899999999998E-3</v>
      </c>
      <c r="BR13" s="352">
        <v>5.43963E-3</v>
      </c>
      <c r="BS13" s="352">
        <v>4.4956800000000002E-3</v>
      </c>
      <c r="BT13" s="352">
        <v>5.8355300000000002E-3</v>
      </c>
      <c r="BU13" s="352">
        <v>1.59173E-3</v>
      </c>
      <c r="BV13" s="352">
        <v>2.1693200000000002E-3</v>
      </c>
    </row>
    <row r="14" spans="1:74" ht="11.1" customHeight="1" x14ac:dyDescent="0.2">
      <c r="A14" s="269" t="s">
        <v>1469</v>
      </c>
      <c r="B14" s="597" t="s">
        <v>1517</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-3.2290000000000001E-3</v>
      </c>
      <c r="AX14" s="341">
        <v>-2.428E-3</v>
      </c>
      <c r="AY14" s="341">
        <v>0</v>
      </c>
      <c r="AZ14" s="891">
        <v>0</v>
      </c>
      <c r="BA14" s="891">
        <v>-7.9032258064000001E-6</v>
      </c>
      <c r="BB14" s="891">
        <v>0</v>
      </c>
      <c r="BC14" s="35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1513</v>
      </c>
      <c r="B15" s="597" t="s">
        <v>1512</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-4.4087766666999997E-2</v>
      </c>
      <c r="AX15" s="341">
        <v>1.1386580645E-2</v>
      </c>
      <c r="AY15" s="341">
        <v>-9.9658903226000004E-2</v>
      </c>
      <c r="AZ15" s="891">
        <v>-3.6915357142999997E-2</v>
      </c>
      <c r="BA15" s="891">
        <v>-1.5829262673E-3</v>
      </c>
      <c r="BB15" s="891">
        <v>2.4155590476000001E-2</v>
      </c>
      <c r="BC15" s="352">
        <v>4.18018E-2</v>
      </c>
      <c r="BD15" s="352">
        <v>2.37687E-2</v>
      </c>
      <c r="BE15" s="352">
        <v>1.8340299999999999E-3</v>
      </c>
      <c r="BF15" s="352">
        <v>2.1330399999999999E-2</v>
      </c>
      <c r="BG15" s="352">
        <v>8.3773000000000007E-3</v>
      </c>
      <c r="BH15" s="352">
        <v>1.3002700000000001E-2</v>
      </c>
      <c r="BI15" s="352">
        <v>-3.9525299999999999E-2</v>
      </c>
      <c r="BJ15" s="352">
        <v>-4.0251799999999997E-2</v>
      </c>
      <c r="BK15" s="352">
        <v>-8.2985400000000001E-2</v>
      </c>
      <c r="BL15" s="352">
        <v>-1.3457800000000001E-2</v>
      </c>
      <c r="BM15" s="352">
        <v>-9.7813700000000002E-4</v>
      </c>
      <c r="BN15" s="352">
        <v>3.0895100000000002E-2</v>
      </c>
      <c r="BO15" s="352">
        <v>4.1696900000000002E-2</v>
      </c>
      <c r="BP15" s="352">
        <v>2.5116900000000001E-2</v>
      </c>
      <c r="BQ15" s="352">
        <v>3.0087799999999997E-4</v>
      </c>
      <c r="BR15" s="352">
        <v>2.03295E-2</v>
      </c>
      <c r="BS15" s="352">
        <v>9.0551199999999998E-3</v>
      </c>
      <c r="BT15" s="352">
        <v>1.3372200000000001E-2</v>
      </c>
      <c r="BU15" s="352">
        <v>-4.2211600000000002E-2</v>
      </c>
      <c r="BV15" s="352">
        <v>-4.2726699999999999E-2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1"/>
      <c r="BA16" s="891"/>
      <c r="BB16" s="891"/>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1503</v>
      </c>
      <c r="B17" s="544" t="s">
        <v>1519</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4.2794093872000003</v>
      </c>
      <c r="AW17" s="102">
        <v>3.9749922337000001</v>
      </c>
      <c r="AX17" s="102">
        <v>4.0162834834999996</v>
      </c>
      <c r="AY17" s="102">
        <v>4.1634020969999996</v>
      </c>
      <c r="AZ17" s="910">
        <v>4.4040875000000002</v>
      </c>
      <c r="BA17" s="910">
        <v>4.2283971257999999</v>
      </c>
      <c r="BB17" s="910">
        <v>4.0908270333000001</v>
      </c>
      <c r="BC17" s="559">
        <v>4.0037260000000003</v>
      </c>
      <c r="BD17" s="559">
        <v>4.1242169999999998</v>
      </c>
      <c r="BE17" s="559">
        <v>4.0018539999999998</v>
      </c>
      <c r="BF17" s="559">
        <v>4.1218969999999997</v>
      </c>
      <c r="BG17" s="559">
        <v>4.1227239999999998</v>
      </c>
      <c r="BH17" s="559">
        <v>4.2934299999999999</v>
      </c>
      <c r="BI17" s="559">
        <v>4.07315</v>
      </c>
      <c r="BJ17" s="559">
        <v>4.0111290000000004</v>
      </c>
      <c r="BK17" s="559">
        <v>4.0906390000000004</v>
      </c>
      <c r="BL17" s="559">
        <v>4.1960249999999997</v>
      </c>
      <c r="BM17" s="559">
        <v>4.1738980000000003</v>
      </c>
      <c r="BN17" s="559">
        <v>4.1913070000000001</v>
      </c>
      <c r="BO17" s="559">
        <v>4.0804010000000002</v>
      </c>
      <c r="BP17" s="559">
        <v>4.221514</v>
      </c>
      <c r="BQ17" s="559">
        <v>4.0489899999999999</v>
      </c>
      <c r="BR17" s="559">
        <v>4.1878080000000004</v>
      </c>
      <c r="BS17" s="559">
        <v>4.1954229999999999</v>
      </c>
      <c r="BT17" s="559">
        <v>4.3685939999999999</v>
      </c>
      <c r="BU17" s="559">
        <v>4.1930440000000004</v>
      </c>
      <c r="BV17" s="559">
        <v>4.1232300000000004</v>
      </c>
    </row>
    <row r="18" spans="1:74" s="273" customFormat="1" ht="11.1" customHeight="1" x14ac:dyDescent="0.2">
      <c r="A18" s="270" t="s">
        <v>448</v>
      </c>
      <c r="B18" s="545" t="s">
        <v>1504</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5.2332999999999998</v>
      </c>
      <c r="AX18" s="341">
        <v>5.3293229999999996</v>
      </c>
      <c r="AY18" s="341">
        <v>4.9845480000000002</v>
      </c>
      <c r="AZ18" s="891">
        <v>4.8579639999999999</v>
      </c>
      <c r="BA18" s="891">
        <v>5.0487741934999999</v>
      </c>
      <c r="BB18" s="891">
        <v>4.9264999999999999</v>
      </c>
      <c r="BC18" s="352">
        <v>5.1090730000000004</v>
      </c>
      <c r="BD18" s="352">
        <v>5.1821609999999998</v>
      </c>
      <c r="BE18" s="352">
        <v>5.2012929999999997</v>
      </c>
      <c r="BF18" s="352">
        <v>5.15395</v>
      </c>
      <c r="BG18" s="352">
        <v>4.9748080000000003</v>
      </c>
      <c r="BH18" s="352">
        <v>4.8263040000000004</v>
      </c>
      <c r="BI18" s="352">
        <v>5.0881480000000003</v>
      </c>
      <c r="BJ18" s="352">
        <v>5.0947370000000003</v>
      </c>
      <c r="BK18" s="352">
        <v>4.8181830000000003</v>
      </c>
      <c r="BL18" s="352">
        <v>4.6084550000000002</v>
      </c>
      <c r="BM18" s="352">
        <v>4.7810139999999999</v>
      </c>
      <c r="BN18" s="352">
        <v>4.7654620000000003</v>
      </c>
      <c r="BO18" s="352">
        <v>4.9047099999999997</v>
      </c>
      <c r="BP18" s="352">
        <v>4.9866149999999996</v>
      </c>
      <c r="BQ18" s="352">
        <v>5.0378809999999996</v>
      </c>
      <c r="BR18" s="352">
        <v>5.0832410000000001</v>
      </c>
      <c r="BS18" s="352">
        <v>4.9098579999999998</v>
      </c>
      <c r="BT18" s="352">
        <v>4.7712620000000001</v>
      </c>
      <c r="BU18" s="352">
        <v>5.0814550000000001</v>
      </c>
      <c r="BV18" s="352">
        <v>5.100231</v>
      </c>
    </row>
    <row r="19" spans="1:74" s="273" customFormat="1" ht="11.1" customHeight="1" x14ac:dyDescent="0.2">
      <c r="A19" s="269" t="s">
        <v>1463</v>
      </c>
      <c r="B19" s="545" t="s">
        <v>1490</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6.9489866999999997E-2</v>
      </c>
      <c r="AX19" s="341">
        <v>6.5229870999999995E-2</v>
      </c>
      <c r="AY19" s="341">
        <v>6.9573323000000006E-2</v>
      </c>
      <c r="AZ19" s="891">
        <v>8.3627000000000007E-2</v>
      </c>
      <c r="BA19" s="891">
        <v>8.8754600000000003E-2</v>
      </c>
      <c r="BB19" s="891">
        <v>9.2982499999999996E-2</v>
      </c>
      <c r="BC19" s="352">
        <v>0.1023708</v>
      </c>
      <c r="BD19" s="352">
        <v>0.1103606</v>
      </c>
      <c r="BE19" s="352">
        <v>0.1153911</v>
      </c>
      <c r="BF19" s="352">
        <v>0.1177512</v>
      </c>
      <c r="BG19" s="352">
        <v>0.1151708</v>
      </c>
      <c r="BH19" s="352">
        <v>0.1153183</v>
      </c>
      <c r="BI19" s="352">
        <v>0.1143458</v>
      </c>
      <c r="BJ19" s="352">
        <v>0.1135911</v>
      </c>
      <c r="BK19" s="352">
        <v>9.6721000000000001E-2</v>
      </c>
      <c r="BL19" s="352">
        <v>9.72137E-2</v>
      </c>
      <c r="BM19" s="352">
        <v>0.1015501</v>
      </c>
      <c r="BN19" s="352">
        <v>0.1055709</v>
      </c>
      <c r="BO19" s="352">
        <v>0.1094494</v>
      </c>
      <c r="BP19" s="352">
        <v>0.1130935</v>
      </c>
      <c r="BQ19" s="352">
        <v>0.11604639999999999</v>
      </c>
      <c r="BR19" s="352">
        <v>0.1168226</v>
      </c>
      <c r="BS19" s="352">
        <v>0.1144337</v>
      </c>
      <c r="BT19" s="352">
        <v>0.114289</v>
      </c>
      <c r="BU19" s="352">
        <v>0.1124732</v>
      </c>
      <c r="BV19" s="352">
        <v>0.1116258</v>
      </c>
    </row>
    <row r="20" spans="1:74" ht="11.1" customHeight="1" x14ac:dyDescent="0.2">
      <c r="A20" s="270" t="s">
        <v>1464</v>
      </c>
      <c r="B20" s="545" t="s">
        <v>1491</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0.2019676</v>
      </c>
      <c r="AX20" s="341">
        <v>0.19601380600000001</v>
      </c>
      <c r="AY20" s="341">
        <v>0.15102964499999999</v>
      </c>
      <c r="AZ20" s="891">
        <v>0.167965</v>
      </c>
      <c r="BA20" s="891">
        <v>0.19559940000000001</v>
      </c>
      <c r="BB20" s="891">
        <v>0.21143770000000001</v>
      </c>
      <c r="BC20" s="352">
        <v>0.2289561</v>
      </c>
      <c r="BD20" s="352">
        <v>0.24801989999999999</v>
      </c>
      <c r="BE20" s="352">
        <v>0.25441960000000002</v>
      </c>
      <c r="BF20" s="352">
        <v>0.25834570000000001</v>
      </c>
      <c r="BG20" s="352">
        <v>0.26809179999999999</v>
      </c>
      <c r="BH20" s="352">
        <v>0.26857599999999998</v>
      </c>
      <c r="BI20" s="352">
        <v>0.27948339999999999</v>
      </c>
      <c r="BJ20" s="352">
        <v>0.28828989999999999</v>
      </c>
      <c r="BK20" s="352">
        <v>0.27727859999999999</v>
      </c>
      <c r="BL20" s="352">
        <v>0.28197870000000003</v>
      </c>
      <c r="BM20" s="352">
        <v>0.2866862</v>
      </c>
      <c r="BN20" s="352">
        <v>0.2922247</v>
      </c>
      <c r="BO20" s="352">
        <v>0.29549510000000001</v>
      </c>
      <c r="BP20" s="352">
        <v>0.30258869999999999</v>
      </c>
      <c r="BQ20" s="352">
        <v>0.29899300000000001</v>
      </c>
      <c r="BR20" s="352">
        <v>0.29454659999999999</v>
      </c>
      <c r="BS20" s="352">
        <v>0.29729499999999998</v>
      </c>
      <c r="BT20" s="352">
        <v>0.29246490000000003</v>
      </c>
      <c r="BU20" s="352">
        <v>0.2999484</v>
      </c>
      <c r="BV20" s="352">
        <v>0.30632470000000001</v>
      </c>
    </row>
    <row r="21" spans="1:74" ht="11.1" customHeight="1" x14ac:dyDescent="0.2">
      <c r="A21" s="269" t="s">
        <v>96</v>
      </c>
      <c r="B21" s="545" t="s">
        <v>1505</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-1.1587670000000001</v>
      </c>
      <c r="AX21" s="341">
        <v>-1.2705869999999999</v>
      </c>
      <c r="AY21" s="341">
        <v>-0.99317200000000005</v>
      </c>
      <c r="AZ21" s="891">
        <v>-0.85132600000000003</v>
      </c>
      <c r="BA21" s="891">
        <v>-1.2149032258000001</v>
      </c>
      <c r="BB21" s="891">
        <v>-1.516</v>
      </c>
      <c r="BC21" s="352">
        <v>-1.4310909999999999</v>
      </c>
      <c r="BD21" s="352">
        <v>-1.4448300000000001</v>
      </c>
      <c r="BE21" s="352">
        <v>-1.355559</v>
      </c>
      <c r="BF21" s="352">
        <v>-1.2580830000000001</v>
      </c>
      <c r="BG21" s="352">
        <v>-1.152744</v>
      </c>
      <c r="BH21" s="352">
        <v>-1.090457</v>
      </c>
      <c r="BI21" s="352">
        <v>-1.1044069999999999</v>
      </c>
      <c r="BJ21" s="352">
        <v>-1.194496</v>
      </c>
      <c r="BK21" s="352">
        <v>-0.90186619999999995</v>
      </c>
      <c r="BL21" s="352">
        <v>-1.00776</v>
      </c>
      <c r="BM21" s="352">
        <v>-1.025655</v>
      </c>
      <c r="BN21" s="352">
        <v>-1.107</v>
      </c>
      <c r="BO21" s="352">
        <v>-1.0346120000000001</v>
      </c>
      <c r="BP21" s="352">
        <v>-1.1452249999999999</v>
      </c>
      <c r="BQ21" s="352">
        <v>-1.194634</v>
      </c>
      <c r="BR21" s="352">
        <v>-1.2394179999999999</v>
      </c>
      <c r="BS21" s="352">
        <v>-1.2177880000000001</v>
      </c>
      <c r="BT21" s="352">
        <v>-1.0124200000000001</v>
      </c>
      <c r="BU21" s="352">
        <v>-1.0573859999999999</v>
      </c>
      <c r="BV21" s="352">
        <v>-1.1130370000000001</v>
      </c>
    </row>
    <row r="22" spans="1:74" ht="11.1" customHeight="1" x14ac:dyDescent="0.2">
      <c r="A22" s="269" t="s">
        <v>1467</v>
      </c>
      <c r="B22" s="545" t="s">
        <v>1494</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2.0950000000000001E-3</v>
      </c>
      <c r="AX22" s="341">
        <v>8.2899999999999998E-4</v>
      </c>
      <c r="AY22" s="341">
        <v>-1.2E-5</v>
      </c>
      <c r="AZ22" s="891">
        <v>-1.7539999999999999E-3</v>
      </c>
      <c r="BA22" s="891">
        <v>-5.7457741934999998E-4</v>
      </c>
      <c r="BB22" s="891">
        <v>-1.1235666667E-3</v>
      </c>
      <c r="BC22" s="352">
        <v>-8.6223300000000001E-4</v>
      </c>
      <c r="BD22" s="352">
        <v>4.0332299999999996E-3</v>
      </c>
      <c r="BE22" s="352">
        <v>3.1527700000000001E-3</v>
      </c>
      <c r="BF22" s="352">
        <v>2.3813599999999999E-3</v>
      </c>
      <c r="BG22" s="352">
        <v>3.7196099999999999E-3</v>
      </c>
      <c r="BH22" s="352">
        <v>7.0189800000000002E-3</v>
      </c>
      <c r="BI22" s="352">
        <v>7.5521399999999997E-3</v>
      </c>
      <c r="BJ22" s="352">
        <v>7.9916599999999994E-3</v>
      </c>
      <c r="BK22" s="352">
        <v>3.0291099999999998E-3</v>
      </c>
      <c r="BL22" s="352">
        <v>6.9274499999999999E-3</v>
      </c>
      <c r="BM22" s="352">
        <v>5.9583199999999996E-3</v>
      </c>
      <c r="BN22" s="352">
        <v>3.7074199999999999E-3</v>
      </c>
      <c r="BO22" s="352">
        <v>1.9701300000000001E-3</v>
      </c>
      <c r="BP22" s="352">
        <v>6.8755800000000001E-3</v>
      </c>
      <c r="BQ22" s="352">
        <v>6.0027500000000003E-3</v>
      </c>
      <c r="BR22" s="352">
        <v>5.2372199999999999E-3</v>
      </c>
      <c r="BS22" s="352">
        <v>6.5799400000000003E-3</v>
      </c>
      <c r="BT22" s="352">
        <v>1.0564499999999999E-2</v>
      </c>
      <c r="BU22" s="352">
        <v>1.1416300000000001E-2</v>
      </c>
      <c r="BV22" s="352">
        <v>1.18552E-2</v>
      </c>
    </row>
    <row r="23" spans="1:74" ht="11.1" customHeight="1" x14ac:dyDescent="0.2">
      <c r="A23" s="270" t="s">
        <v>1468</v>
      </c>
      <c r="B23" s="545" t="s">
        <v>1495</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-4.8522000000000003E-2</v>
      </c>
      <c r="AX23" s="341">
        <v>-2.4135E-2</v>
      </c>
      <c r="AY23" s="341">
        <v>-1.8242999999999999E-2</v>
      </c>
      <c r="AZ23" s="891">
        <v>-4.2321999999999999E-2</v>
      </c>
      <c r="BA23" s="891">
        <v>-9.7152838709999995E-3</v>
      </c>
      <c r="BB23" s="891">
        <v>-1.1125406667E-2</v>
      </c>
      <c r="BC23" s="352">
        <v>-1.1330099999999999E-2</v>
      </c>
      <c r="BD23" s="352">
        <v>-1.2026800000000001E-2</v>
      </c>
      <c r="BE23" s="352">
        <v>-1.0768399999999999E-2</v>
      </c>
      <c r="BF23" s="352">
        <v>-8.8396900000000007E-3</v>
      </c>
      <c r="BG23" s="352">
        <v>-9.3421200000000006E-3</v>
      </c>
      <c r="BH23" s="352">
        <v>-7.5370400000000001E-3</v>
      </c>
      <c r="BI23" s="352">
        <v>-1.11965E-2</v>
      </c>
      <c r="BJ23" s="352">
        <v>-1.00573E-2</v>
      </c>
      <c r="BK23" s="352">
        <v>9.6824200000000006E-3</v>
      </c>
      <c r="BL23" s="352">
        <v>7.9014600000000008E-3</v>
      </c>
      <c r="BM23" s="352">
        <v>6.4496600000000003E-3</v>
      </c>
      <c r="BN23" s="352">
        <v>5.1671E-3</v>
      </c>
      <c r="BO23" s="352">
        <v>4.4310399999999998E-3</v>
      </c>
      <c r="BP23" s="352">
        <v>3.1782199999999998E-3</v>
      </c>
      <c r="BQ23" s="352">
        <v>3.9779899999999998E-3</v>
      </c>
      <c r="BR23" s="352">
        <v>5.43963E-3</v>
      </c>
      <c r="BS23" s="352">
        <v>4.4956800000000002E-3</v>
      </c>
      <c r="BT23" s="352">
        <v>5.8355300000000002E-3</v>
      </c>
      <c r="BU23" s="352">
        <v>1.59173E-3</v>
      </c>
      <c r="BV23" s="352">
        <v>2.1693200000000002E-3</v>
      </c>
    </row>
    <row r="24" spans="1:74" ht="11.1" customHeight="1" x14ac:dyDescent="0.2">
      <c r="A24" s="270" t="s">
        <v>1514</v>
      </c>
      <c r="B24" s="545" t="s">
        <v>1515</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-0.28673723333000001</v>
      </c>
      <c r="AX24" s="341">
        <v>-0.23877719354999999</v>
      </c>
      <c r="AY24" s="341">
        <v>1.2259129032E-2</v>
      </c>
      <c r="AZ24" s="891">
        <v>0.23700550000000001</v>
      </c>
      <c r="BA24" s="891">
        <v>0.16466141935</v>
      </c>
      <c r="BB24" s="891">
        <v>0.44144606667000003</v>
      </c>
      <c r="BC24" s="352">
        <v>6.2797900000000004E-2</v>
      </c>
      <c r="BD24" s="352">
        <v>9.7176399999999996E-2</v>
      </c>
      <c r="BE24" s="352">
        <v>-0.1482552</v>
      </c>
      <c r="BF24" s="352">
        <v>-8.2042000000000004E-2</v>
      </c>
      <c r="BG24" s="352">
        <v>-1.50148E-2</v>
      </c>
      <c r="BH24" s="352">
        <v>0.23119419999999999</v>
      </c>
      <c r="BI24" s="352">
        <v>-0.2480446</v>
      </c>
      <c r="BJ24" s="352">
        <v>-0.23711760000000001</v>
      </c>
      <c r="BK24" s="352">
        <v>-0.15929099999999999</v>
      </c>
      <c r="BL24" s="352">
        <v>0.25550299999999998</v>
      </c>
      <c r="BM24" s="352">
        <v>7.55136E-2</v>
      </c>
      <c r="BN24" s="352">
        <v>0.18718190000000001</v>
      </c>
      <c r="BO24" s="352">
        <v>-0.14153350000000001</v>
      </c>
      <c r="BP24" s="352">
        <v>1.6572400000000001E-2</v>
      </c>
      <c r="BQ24" s="352">
        <v>-0.16070599999999999</v>
      </c>
      <c r="BR24" s="352">
        <v>-1.6104199999999999E-2</v>
      </c>
      <c r="BS24" s="352">
        <v>0.14279510000000001</v>
      </c>
      <c r="BT24" s="352">
        <v>0.24385850000000001</v>
      </c>
      <c r="BU24" s="352">
        <v>-0.20348840000000001</v>
      </c>
      <c r="BV24" s="352">
        <v>-0.24391199999999999</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910"/>
      <c r="BA25" s="910"/>
      <c r="BB25" s="910"/>
      <c r="BC25" s="559"/>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456</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910"/>
      <c r="BA26" s="910"/>
      <c r="BB26" s="910"/>
      <c r="BC26" s="559"/>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1506</v>
      </c>
      <c r="B27" s="544" t="s">
        <v>1472</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1.2146393003</v>
      </c>
      <c r="AV27" s="102">
        <v>1.2573226769000001</v>
      </c>
      <c r="AW27" s="102">
        <v>1.1871228332999999</v>
      </c>
      <c r="AX27" s="102">
        <v>1.2580290970000001</v>
      </c>
      <c r="AY27" s="102">
        <v>1.061116612</v>
      </c>
      <c r="AZ27" s="910">
        <v>1.1485706070999999</v>
      </c>
      <c r="BA27" s="910">
        <v>1.2484368963000001</v>
      </c>
      <c r="BB27" s="910">
        <v>1.2788365838</v>
      </c>
      <c r="BC27" s="559">
        <v>1.3280909999999999</v>
      </c>
      <c r="BD27" s="559">
        <v>1.3667149999999999</v>
      </c>
      <c r="BE27" s="559">
        <v>1.3691150000000001</v>
      </c>
      <c r="BF27" s="559">
        <v>1.389022</v>
      </c>
      <c r="BG27" s="559">
        <v>1.3532660000000001</v>
      </c>
      <c r="BH27" s="559">
        <v>1.380986</v>
      </c>
      <c r="BI27" s="559">
        <v>1.35565</v>
      </c>
      <c r="BJ27" s="559">
        <v>1.3676459999999999</v>
      </c>
      <c r="BK27" s="559">
        <v>1.3061609999999999</v>
      </c>
      <c r="BL27" s="559">
        <v>1.3454900000000001</v>
      </c>
      <c r="BM27" s="559">
        <v>1.3487260000000001</v>
      </c>
      <c r="BN27" s="559">
        <v>1.3860079999999999</v>
      </c>
      <c r="BO27" s="559">
        <v>1.433899</v>
      </c>
      <c r="BP27" s="559">
        <v>1.449011</v>
      </c>
      <c r="BQ27" s="559">
        <v>1.435119</v>
      </c>
      <c r="BR27" s="559">
        <v>1.4413309999999999</v>
      </c>
      <c r="BS27" s="559">
        <v>1.4096930000000001</v>
      </c>
      <c r="BT27" s="559">
        <v>1.4361900000000001</v>
      </c>
      <c r="BU27" s="559">
        <v>1.4025669999999999</v>
      </c>
      <c r="BV27" s="559">
        <v>1.411861</v>
      </c>
    </row>
    <row r="28" spans="1:74" s="239" customFormat="1" ht="11.1" customHeight="1" x14ac:dyDescent="0.2">
      <c r="A28" s="270" t="s">
        <v>505</v>
      </c>
      <c r="B28" s="545" t="s">
        <v>1109</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0.96822248386999998</v>
      </c>
      <c r="AW28" s="341">
        <v>0.90463703333000001</v>
      </c>
      <c r="AX28" s="341">
        <v>0.96493312902999995</v>
      </c>
      <c r="AY28" s="341">
        <v>0.85038787097000001</v>
      </c>
      <c r="AZ28" s="891">
        <v>0.87661060714000005</v>
      </c>
      <c r="BA28" s="891">
        <v>0.96155139630999997</v>
      </c>
      <c r="BB28" s="891">
        <v>0.94920952381000001</v>
      </c>
      <c r="BC28" s="352">
        <v>0.9581518</v>
      </c>
      <c r="BD28" s="352">
        <v>0.97449490000000005</v>
      </c>
      <c r="BE28" s="352">
        <v>0.96480390000000005</v>
      </c>
      <c r="BF28" s="352">
        <v>0.97012469999999995</v>
      </c>
      <c r="BG28" s="352">
        <v>0.9254116</v>
      </c>
      <c r="BH28" s="352">
        <v>0.95358449999999995</v>
      </c>
      <c r="BI28" s="352">
        <v>0.92692779999999997</v>
      </c>
      <c r="BJ28" s="352">
        <v>0.92841870000000004</v>
      </c>
      <c r="BK28" s="352">
        <v>0.89072320000000005</v>
      </c>
      <c r="BL28" s="352">
        <v>0.90507340000000003</v>
      </c>
      <c r="BM28" s="352">
        <v>0.90254480000000004</v>
      </c>
      <c r="BN28" s="352">
        <v>0.92669579999999996</v>
      </c>
      <c r="BO28" s="352">
        <v>0.96121270000000003</v>
      </c>
      <c r="BP28" s="352">
        <v>0.96982210000000002</v>
      </c>
      <c r="BQ28" s="352">
        <v>0.95732870000000003</v>
      </c>
      <c r="BR28" s="352">
        <v>0.96250530000000001</v>
      </c>
      <c r="BS28" s="352">
        <v>0.92881530000000001</v>
      </c>
      <c r="BT28" s="352">
        <v>0.9621902</v>
      </c>
      <c r="BU28" s="352">
        <v>0.93520150000000002</v>
      </c>
      <c r="BV28" s="352">
        <v>0.93710329999999997</v>
      </c>
    </row>
    <row r="29" spans="1:74" s="239" customFormat="1" ht="11.1" customHeight="1" x14ac:dyDescent="0.2">
      <c r="A29" s="269" t="s">
        <v>1473</v>
      </c>
      <c r="B29" s="545" t="s">
        <v>1497</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6.8677548000000005E-2</v>
      </c>
      <c r="AW29" s="341">
        <v>7.0870066999999995E-2</v>
      </c>
      <c r="AX29" s="341">
        <v>6.7973000000000006E-2</v>
      </c>
      <c r="AY29" s="341">
        <v>7.2237257999999999E-2</v>
      </c>
      <c r="AZ29" s="891">
        <v>8.4337999999999996E-2</v>
      </c>
      <c r="BA29" s="891">
        <v>7.8631699999999999E-2</v>
      </c>
      <c r="BB29" s="891">
        <v>9.3109300000000006E-2</v>
      </c>
      <c r="BC29" s="352">
        <v>0.11306579999999999</v>
      </c>
      <c r="BD29" s="352">
        <v>0.1212057</v>
      </c>
      <c r="BE29" s="352">
        <v>0.1215099</v>
      </c>
      <c r="BF29" s="352">
        <v>0.124722</v>
      </c>
      <c r="BG29" s="352">
        <v>0.124112</v>
      </c>
      <c r="BH29" s="352">
        <v>0.1193815</v>
      </c>
      <c r="BI29" s="352">
        <v>0.1125037</v>
      </c>
      <c r="BJ29" s="352">
        <v>0.1118074</v>
      </c>
      <c r="BK29" s="352">
        <v>8.7373300000000001E-2</v>
      </c>
      <c r="BL29" s="352">
        <v>0.10082820000000001</v>
      </c>
      <c r="BM29" s="352">
        <v>0.10666349999999999</v>
      </c>
      <c r="BN29" s="352">
        <v>0.11393440000000001</v>
      </c>
      <c r="BO29" s="352">
        <v>0.12325659999999999</v>
      </c>
      <c r="BP29" s="352">
        <v>0.1267103</v>
      </c>
      <c r="BQ29" s="352">
        <v>0.12497469999999999</v>
      </c>
      <c r="BR29" s="352">
        <v>0.12668209999999999</v>
      </c>
      <c r="BS29" s="352">
        <v>0.1262741</v>
      </c>
      <c r="BT29" s="352">
        <v>0.1219488</v>
      </c>
      <c r="BU29" s="352">
        <v>0.1145882</v>
      </c>
      <c r="BV29" s="352">
        <v>0.1138064</v>
      </c>
    </row>
    <row r="30" spans="1:74" s="239" customFormat="1" ht="11.1" customHeight="1" x14ac:dyDescent="0.2">
      <c r="A30" s="270" t="s">
        <v>1474</v>
      </c>
      <c r="B30" s="550" t="s">
        <v>1520</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3.8741548000000001E-2</v>
      </c>
      <c r="AW30" s="341">
        <v>4.3703066999999998E-2</v>
      </c>
      <c r="AX30" s="341">
        <v>3.9683000000000003E-2</v>
      </c>
      <c r="AY30" s="341">
        <v>4.4140258000000002E-2</v>
      </c>
      <c r="AZ30" s="891">
        <v>5.1552000000000001E-2</v>
      </c>
      <c r="BA30" s="891">
        <v>4.5958699999999998E-2</v>
      </c>
      <c r="BB30" s="891">
        <v>4.9212899999999997E-2</v>
      </c>
      <c r="BC30" s="352">
        <v>6.7550299999999994E-2</v>
      </c>
      <c r="BD30" s="352">
        <v>7.4843499999999993E-2</v>
      </c>
      <c r="BE30" s="352">
        <v>7.6148099999999996E-2</v>
      </c>
      <c r="BF30" s="352">
        <v>7.7074599999999993E-2</v>
      </c>
      <c r="BG30" s="352">
        <v>7.5847300000000006E-2</v>
      </c>
      <c r="BH30" s="352">
        <v>7.5467000000000006E-2</v>
      </c>
      <c r="BI30" s="352">
        <v>7.1756200000000006E-2</v>
      </c>
      <c r="BJ30" s="352">
        <v>7.1200200000000005E-2</v>
      </c>
      <c r="BK30" s="352">
        <v>4.6035600000000003E-2</v>
      </c>
      <c r="BL30" s="352">
        <v>5.7755300000000002E-2</v>
      </c>
      <c r="BM30" s="352">
        <v>6.0682100000000003E-2</v>
      </c>
      <c r="BN30" s="352">
        <v>6.2362800000000003E-2</v>
      </c>
      <c r="BO30" s="352">
        <v>7.4434399999999998E-2</v>
      </c>
      <c r="BP30" s="352">
        <v>7.8846600000000003E-2</v>
      </c>
      <c r="BQ30" s="352">
        <v>7.8864500000000004E-2</v>
      </c>
      <c r="BR30" s="352">
        <v>7.8645599999999996E-2</v>
      </c>
      <c r="BS30" s="352">
        <v>7.7728199999999997E-2</v>
      </c>
      <c r="BT30" s="352">
        <v>7.7761800000000006E-2</v>
      </c>
      <c r="BU30" s="352">
        <v>7.3604500000000003E-2</v>
      </c>
      <c r="BV30" s="352">
        <v>7.2981199999999996E-2</v>
      </c>
    </row>
    <row r="31" spans="1:74" s="239" customFormat="1" ht="11.1" customHeight="1" x14ac:dyDescent="0.2">
      <c r="A31" s="270" t="s">
        <v>1470</v>
      </c>
      <c r="B31" s="550" t="s">
        <v>1521</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2.7167E-2</v>
      </c>
      <c r="AX31" s="341">
        <v>2.8289999999999999E-2</v>
      </c>
      <c r="AY31" s="341">
        <v>2.8097E-2</v>
      </c>
      <c r="AZ31" s="891">
        <v>3.2786000000000003E-2</v>
      </c>
      <c r="BA31" s="891">
        <v>3.2673000000000001E-2</v>
      </c>
      <c r="BB31" s="891">
        <v>4.3896400000000002E-2</v>
      </c>
      <c r="BC31" s="352">
        <v>4.55155E-2</v>
      </c>
      <c r="BD31" s="352">
        <v>4.6362199999999999E-2</v>
      </c>
      <c r="BE31" s="352">
        <v>4.5361800000000001E-2</v>
      </c>
      <c r="BF31" s="352">
        <v>4.7647299999999997E-2</v>
      </c>
      <c r="BG31" s="352">
        <v>4.8264599999999998E-2</v>
      </c>
      <c r="BH31" s="352">
        <v>4.3914500000000002E-2</v>
      </c>
      <c r="BI31" s="352">
        <v>4.0747499999999999E-2</v>
      </c>
      <c r="BJ31" s="352">
        <v>4.0607200000000003E-2</v>
      </c>
      <c r="BK31" s="352">
        <v>4.1337800000000001E-2</v>
      </c>
      <c r="BL31" s="352">
        <v>4.3072800000000001E-2</v>
      </c>
      <c r="BM31" s="352">
        <v>4.5981399999999999E-2</v>
      </c>
      <c r="BN31" s="352">
        <v>5.1571699999999998E-2</v>
      </c>
      <c r="BO31" s="352">
        <v>4.8822200000000003E-2</v>
      </c>
      <c r="BP31" s="352">
        <v>4.7863599999999999E-2</v>
      </c>
      <c r="BQ31" s="352">
        <v>4.6110199999999997E-2</v>
      </c>
      <c r="BR31" s="352">
        <v>4.80364E-2</v>
      </c>
      <c r="BS31" s="352">
        <v>4.85458E-2</v>
      </c>
      <c r="BT31" s="352">
        <v>4.41871E-2</v>
      </c>
      <c r="BU31" s="352">
        <v>4.0983800000000001E-2</v>
      </c>
      <c r="BV31" s="352">
        <v>4.0825300000000002E-2</v>
      </c>
    </row>
    <row r="32" spans="1:74" s="239" customFormat="1" ht="11.1" customHeight="1" x14ac:dyDescent="0.2">
      <c r="A32" s="270" t="s">
        <v>1475</v>
      </c>
      <c r="B32" s="545" t="s">
        <v>1498</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0.18141312900000001</v>
      </c>
      <c r="AW32" s="341">
        <v>0.146447033</v>
      </c>
      <c r="AX32" s="341">
        <v>0.17788525799999999</v>
      </c>
      <c r="AY32" s="341">
        <v>0.108545935</v>
      </c>
      <c r="AZ32" s="891">
        <v>0.15354599999999999</v>
      </c>
      <c r="BA32" s="891">
        <v>0.17245759999999999</v>
      </c>
      <c r="BB32" s="891">
        <v>0.19937466000000001</v>
      </c>
      <c r="BC32" s="352">
        <v>0.2176187</v>
      </c>
      <c r="BD32" s="352">
        <v>0.22946749999999999</v>
      </c>
      <c r="BE32" s="352">
        <v>0.24161469999999999</v>
      </c>
      <c r="BF32" s="352">
        <v>0.2493687</v>
      </c>
      <c r="BG32" s="352">
        <v>0.25520680000000001</v>
      </c>
      <c r="BH32" s="352">
        <v>0.25938850000000002</v>
      </c>
      <c r="BI32" s="352">
        <v>0.26550119999999999</v>
      </c>
      <c r="BJ32" s="352">
        <v>0.2764315</v>
      </c>
      <c r="BK32" s="352">
        <v>0.27867170000000002</v>
      </c>
      <c r="BL32" s="352">
        <v>0.28907519999999998</v>
      </c>
      <c r="BM32" s="352">
        <v>0.28976760000000001</v>
      </c>
      <c r="BN32" s="352">
        <v>0.29506759999999999</v>
      </c>
      <c r="BO32" s="352">
        <v>0.29874519999999999</v>
      </c>
      <c r="BP32" s="352">
        <v>0.3006585</v>
      </c>
      <c r="BQ32" s="352">
        <v>0.29963499999999998</v>
      </c>
      <c r="BR32" s="352">
        <v>0.29904229999999998</v>
      </c>
      <c r="BS32" s="352">
        <v>0.29883219999999999</v>
      </c>
      <c r="BT32" s="352">
        <v>0.29673729999999998</v>
      </c>
      <c r="BU32" s="352">
        <v>0.2957168</v>
      </c>
      <c r="BV32" s="352">
        <v>0.3038534</v>
      </c>
    </row>
    <row r="33" spans="1:74" ht="11.1" customHeight="1" x14ac:dyDescent="0.2">
      <c r="A33" s="270" t="s">
        <v>1476</v>
      </c>
      <c r="B33" s="550" t="s">
        <v>1499</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0.166639129</v>
      </c>
      <c r="AW33" s="341">
        <v>0.13578003299999999</v>
      </c>
      <c r="AX33" s="341">
        <v>0.16456225799999999</v>
      </c>
      <c r="AY33" s="341">
        <v>9.4061934999999999E-2</v>
      </c>
      <c r="AZ33" s="891">
        <v>0.13925999999999999</v>
      </c>
      <c r="BA33" s="891">
        <v>0.1609312</v>
      </c>
      <c r="BB33" s="891">
        <v>0.18998080000000001</v>
      </c>
      <c r="BC33" s="352">
        <v>0.20694660000000001</v>
      </c>
      <c r="BD33" s="352">
        <v>0.21515280000000001</v>
      </c>
      <c r="BE33" s="352">
        <v>0.22915569999999999</v>
      </c>
      <c r="BF33" s="352">
        <v>0.23544970000000001</v>
      </c>
      <c r="BG33" s="352">
        <v>0.24150669999999999</v>
      </c>
      <c r="BH33" s="352">
        <v>0.24631600000000001</v>
      </c>
      <c r="BI33" s="352">
        <v>0.25351770000000001</v>
      </c>
      <c r="BJ33" s="352">
        <v>0.26522980000000002</v>
      </c>
      <c r="BK33" s="352">
        <v>0.26691140000000002</v>
      </c>
      <c r="BL33" s="352">
        <v>0.27795379999999997</v>
      </c>
      <c r="BM33" s="352">
        <v>0.27812999999999999</v>
      </c>
      <c r="BN33" s="352">
        <v>0.285632</v>
      </c>
      <c r="BO33" s="352">
        <v>0.28805740000000002</v>
      </c>
      <c r="BP33" s="352">
        <v>0.28633789999999998</v>
      </c>
      <c r="BQ33" s="352">
        <v>0.28717379999999998</v>
      </c>
      <c r="BR33" s="352">
        <v>0.2851225</v>
      </c>
      <c r="BS33" s="352">
        <v>0.28513169999999999</v>
      </c>
      <c r="BT33" s="352">
        <v>0.28366479999999999</v>
      </c>
      <c r="BU33" s="352">
        <v>0.28373320000000002</v>
      </c>
      <c r="BV33" s="352">
        <v>0.29265170000000001</v>
      </c>
    </row>
    <row r="34" spans="1:74" ht="11.1" customHeight="1" x14ac:dyDescent="0.2">
      <c r="A34" s="270" t="s">
        <v>1471</v>
      </c>
      <c r="B34" s="550" t="s">
        <v>1496</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1.0666999999999999E-2</v>
      </c>
      <c r="AX34" s="341">
        <v>1.3323E-2</v>
      </c>
      <c r="AY34" s="341">
        <v>1.4484E-2</v>
      </c>
      <c r="AZ34" s="891">
        <v>1.4286E-2</v>
      </c>
      <c r="BA34" s="891">
        <v>1.1526399999999999E-2</v>
      </c>
      <c r="BB34" s="891">
        <v>9.3938600000000004E-3</v>
      </c>
      <c r="BC34" s="352">
        <v>1.06721E-2</v>
      </c>
      <c r="BD34" s="352">
        <v>1.43147E-2</v>
      </c>
      <c r="BE34" s="352">
        <v>1.2459E-2</v>
      </c>
      <c r="BF34" s="352">
        <v>1.3919000000000001E-2</v>
      </c>
      <c r="BG34" s="352">
        <v>1.37001E-2</v>
      </c>
      <c r="BH34" s="352">
        <v>1.3072500000000001E-2</v>
      </c>
      <c r="BI34" s="352">
        <v>1.1983499999999999E-2</v>
      </c>
      <c r="BJ34" s="352">
        <v>1.12017E-2</v>
      </c>
      <c r="BK34" s="352">
        <v>1.17603E-2</v>
      </c>
      <c r="BL34" s="352">
        <v>1.11214E-2</v>
      </c>
      <c r="BM34" s="352">
        <v>1.1637700000000001E-2</v>
      </c>
      <c r="BN34" s="352">
        <v>9.4356000000000006E-3</v>
      </c>
      <c r="BO34" s="352">
        <v>1.0687800000000001E-2</v>
      </c>
      <c r="BP34" s="352">
        <v>1.4320599999999999E-2</v>
      </c>
      <c r="BQ34" s="352">
        <v>1.24612E-2</v>
      </c>
      <c r="BR34" s="352">
        <v>1.39198E-2</v>
      </c>
      <c r="BS34" s="352">
        <v>1.3700499999999999E-2</v>
      </c>
      <c r="BT34" s="352">
        <v>1.30726E-2</v>
      </c>
      <c r="BU34" s="352">
        <v>1.1983499999999999E-2</v>
      </c>
      <c r="BV34" s="352">
        <v>1.12018E-2</v>
      </c>
    </row>
    <row r="35" spans="1:74" s="33" customFormat="1" ht="11.1" customHeight="1" x14ac:dyDescent="0.2">
      <c r="A35" s="270" t="s">
        <v>1477</v>
      </c>
      <c r="B35" s="545" t="s">
        <v>1500</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3.9009516000000001E-2</v>
      </c>
      <c r="AW35" s="341">
        <v>6.5168699999999996E-2</v>
      </c>
      <c r="AX35" s="341">
        <v>4.7237710000000002E-2</v>
      </c>
      <c r="AY35" s="341">
        <v>2.9945547999999999E-2</v>
      </c>
      <c r="AZ35" s="891">
        <v>3.4076000000000002E-2</v>
      </c>
      <c r="BA35" s="891">
        <v>3.57962E-2</v>
      </c>
      <c r="BB35" s="891">
        <v>3.7143099999999998E-2</v>
      </c>
      <c r="BC35" s="352">
        <v>3.9254499999999998E-2</v>
      </c>
      <c r="BD35" s="352">
        <v>4.1547099999999997E-2</v>
      </c>
      <c r="BE35" s="352">
        <v>4.1186800000000003E-2</v>
      </c>
      <c r="BF35" s="352">
        <v>4.4806800000000001E-2</v>
      </c>
      <c r="BG35" s="352">
        <v>4.8535300000000003E-2</v>
      </c>
      <c r="BH35" s="352">
        <v>4.8631899999999999E-2</v>
      </c>
      <c r="BI35" s="352">
        <v>5.0717600000000002E-2</v>
      </c>
      <c r="BJ35" s="352">
        <v>5.09883E-2</v>
      </c>
      <c r="BK35" s="352">
        <v>4.9393199999999998E-2</v>
      </c>
      <c r="BL35" s="352">
        <v>5.05134E-2</v>
      </c>
      <c r="BM35" s="352">
        <v>4.9750299999999997E-2</v>
      </c>
      <c r="BN35" s="352">
        <v>5.03107E-2</v>
      </c>
      <c r="BO35" s="352">
        <v>5.0684699999999999E-2</v>
      </c>
      <c r="BP35" s="352">
        <v>5.1819900000000002E-2</v>
      </c>
      <c r="BQ35" s="352">
        <v>5.3180900000000003E-2</v>
      </c>
      <c r="BR35" s="352">
        <v>5.3100899999999999E-2</v>
      </c>
      <c r="BS35" s="352">
        <v>5.5771599999999998E-2</v>
      </c>
      <c r="BT35" s="352">
        <v>5.53137E-2</v>
      </c>
      <c r="BU35" s="352">
        <v>5.7060199999999998E-2</v>
      </c>
      <c r="BV35" s="352">
        <v>5.7097799999999997E-2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891"/>
      <c r="BA36" s="891"/>
      <c r="BB36" s="891"/>
      <c r="BC36" s="35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241</v>
      </c>
      <c r="B37" s="544" t="s">
        <v>1478</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9.2615870000000005</v>
      </c>
      <c r="AS37" s="102">
        <v>9.1501429999999999</v>
      </c>
      <c r="AT37" s="102">
        <v>9.2259340000000005</v>
      </c>
      <c r="AU37" s="102">
        <v>8.9742069999999998</v>
      </c>
      <c r="AV37" s="102">
        <v>8.8882809999999992</v>
      </c>
      <c r="AW37" s="102">
        <v>8.6798490000000008</v>
      </c>
      <c r="AX37" s="102">
        <v>8.7805579999999992</v>
      </c>
      <c r="AY37" s="102">
        <v>8.2578759999999996</v>
      </c>
      <c r="AZ37" s="910">
        <v>8.5861900000000002</v>
      </c>
      <c r="BA37" s="910">
        <v>8.8190645160999992</v>
      </c>
      <c r="BB37" s="910">
        <v>8.9849333333000008</v>
      </c>
      <c r="BC37" s="559">
        <v>9.0022590000000005</v>
      </c>
      <c r="BD37" s="559">
        <v>9.0552039999999998</v>
      </c>
      <c r="BE37" s="559">
        <v>8.9597309999999997</v>
      </c>
      <c r="BF37" s="559">
        <v>9.0411149999999996</v>
      </c>
      <c r="BG37" s="559">
        <v>8.7338590000000007</v>
      </c>
      <c r="BH37" s="559">
        <v>8.8048319999999993</v>
      </c>
      <c r="BI37" s="559">
        <v>8.5554819999999996</v>
      </c>
      <c r="BJ37" s="559">
        <v>8.5946929999999995</v>
      </c>
      <c r="BK37" s="559">
        <v>8.2650190000000006</v>
      </c>
      <c r="BL37" s="559">
        <v>8.445309</v>
      </c>
      <c r="BM37" s="559">
        <v>8.5038250000000009</v>
      </c>
      <c r="BN37" s="559">
        <v>8.7392579999999995</v>
      </c>
      <c r="BO37" s="559">
        <v>8.8921270000000003</v>
      </c>
      <c r="BP37" s="559">
        <v>8.9532900000000009</v>
      </c>
      <c r="BQ37" s="559">
        <v>8.8688570000000002</v>
      </c>
      <c r="BR37" s="559">
        <v>8.9521770000000007</v>
      </c>
      <c r="BS37" s="559">
        <v>8.652946</v>
      </c>
      <c r="BT37" s="559">
        <v>8.7673950000000005</v>
      </c>
      <c r="BU37" s="559">
        <v>8.5227780000000006</v>
      </c>
      <c r="BV37" s="559">
        <v>8.5810300000000002</v>
      </c>
    </row>
    <row r="38" spans="1:74" ht="11.1" customHeight="1" x14ac:dyDescent="0.2">
      <c r="A38" s="270" t="s">
        <v>1507</v>
      </c>
      <c r="B38" s="545" t="s">
        <v>1479</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8.2857184999999998</v>
      </c>
      <c r="AS38" s="341">
        <v>8.1905369031999999</v>
      </c>
      <c r="AT38" s="341">
        <v>8.2726906452000009</v>
      </c>
      <c r="AU38" s="341">
        <v>8.0388969666999994</v>
      </c>
      <c r="AV38" s="341">
        <v>7.9200585161000001</v>
      </c>
      <c r="AW38" s="341">
        <v>7.7752119666999997</v>
      </c>
      <c r="AX38" s="341">
        <v>7.8156248709999998</v>
      </c>
      <c r="AY38" s="341">
        <v>7.4074881289999999</v>
      </c>
      <c r="AZ38" s="891">
        <v>7.7095793929000003</v>
      </c>
      <c r="BA38" s="891">
        <v>7.8575131198000001</v>
      </c>
      <c r="BB38" s="891">
        <v>8.0357238095000003</v>
      </c>
      <c r="BC38" s="352">
        <v>8.0441079999999996</v>
      </c>
      <c r="BD38" s="352">
        <v>8.0807090000000006</v>
      </c>
      <c r="BE38" s="352">
        <v>7.9949269999999997</v>
      </c>
      <c r="BF38" s="352">
        <v>8.0709900000000001</v>
      </c>
      <c r="BG38" s="352">
        <v>7.8084480000000003</v>
      </c>
      <c r="BH38" s="352">
        <v>7.8512469999999999</v>
      </c>
      <c r="BI38" s="352">
        <v>7.6285540000000003</v>
      </c>
      <c r="BJ38" s="352">
        <v>7.6662749999999997</v>
      </c>
      <c r="BK38" s="352">
        <v>7.374295</v>
      </c>
      <c r="BL38" s="352">
        <v>7.540235</v>
      </c>
      <c r="BM38" s="352">
        <v>7.60128</v>
      </c>
      <c r="BN38" s="352">
        <v>7.8125619999999998</v>
      </c>
      <c r="BO38" s="352">
        <v>7.9309139999999996</v>
      </c>
      <c r="BP38" s="352">
        <v>7.9834670000000001</v>
      </c>
      <c r="BQ38" s="352">
        <v>7.9115279999999997</v>
      </c>
      <c r="BR38" s="352">
        <v>7.9896719999999997</v>
      </c>
      <c r="BS38" s="352">
        <v>7.7241309999999999</v>
      </c>
      <c r="BT38" s="352">
        <v>7.8052049999999999</v>
      </c>
      <c r="BU38" s="352">
        <v>7.5875760000000003</v>
      </c>
      <c r="BV38" s="352">
        <v>7.6439269999999997</v>
      </c>
    </row>
    <row r="39" spans="1:74" ht="11.1" customHeight="1" x14ac:dyDescent="0.2">
      <c r="A39" s="270" t="s">
        <v>505</v>
      </c>
      <c r="B39" s="545" t="s">
        <v>1109</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0.96822248386999998</v>
      </c>
      <c r="AW39" s="341">
        <v>0.90463703333000001</v>
      </c>
      <c r="AX39" s="341">
        <v>0.96493312902999995</v>
      </c>
      <c r="AY39" s="341">
        <v>0.85038787097000001</v>
      </c>
      <c r="AZ39" s="891">
        <v>0.87661060714000005</v>
      </c>
      <c r="BA39" s="891">
        <v>0.96155139630999997</v>
      </c>
      <c r="BB39" s="891">
        <v>0.94920952381000001</v>
      </c>
      <c r="BC39" s="352">
        <v>0.9581518</v>
      </c>
      <c r="BD39" s="352">
        <v>0.97449490000000005</v>
      </c>
      <c r="BE39" s="352">
        <v>0.96480390000000005</v>
      </c>
      <c r="BF39" s="352">
        <v>0.97012469999999995</v>
      </c>
      <c r="BG39" s="352">
        <v>0.9254116</v>
      </c>
      <c r="BH39" s="352">
        <v>0.95358449999999995</v>
      </c>
      <c r="BI39" s="352">
        <v>0.92692779999999997</v>
      </c>
      <c r="BJ39" s="352">
        <v>0.92841870000000004</v>
      </c>
      <c r="BK39" s="352">
        <v>0.89072320000000005</v>
      </c>
      <c r="BL39" s="352">
        <v>0.90507340000000003</v>
      </c>
      <c r="BM39" s="352">
        <v>0.90254480000000004</v>
      </c>
      <c r="BN39" s="352">
        <v>0.92669579999999996</v>
      </c>
      <c r="BO39" s="352">
        <v>0.96121270000000003</v>
      </c>
      <c r="BP39" s="352">
        <v>0.96982210000000002</v>
      </c>
      <c r="BQ39" s="352">
        <v>0.95732870000000003</v>
      </c>
      <c r="BR39" s="352">
        <v>0.96250530000000001</v>
      </c>
      <c r="BS39" s="352">
        <v>0.92881530000000001</v>
      </c>
      <c r="BT39" s="352">
        <v>0.9621902</v>
      </c>
      <c r="BU39" s="352">
        <v>0.93520150000000002</v>
      </c>
      <c r="BV39" s="352">
        <v>0.93710329999999997</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910"/>
      <c r="BA40" s="910"/>
      <c r="BB40" s="910"/>
      <c r="BC40" s="559"/>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1480</v>
      </c>
      <c r="B41" s="544" t="s">
        <v>1522</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4.2794746769999996</v>
      </c>
      <c r="AW41" s="102">
        <v>3.9750391</v>
      </c>
      <c r="AX41" s="102">
        <v>4.0162612580000001</v>
      </c>
      <c r="AY41" s="102">
        <v>4.1634711930000003</v>
      </c>
      <c r="AZ41" s="910">
        <v>4.4041949999999996</v>
      </c>
      <c r="BA41" s="910">
        <v>4.2284060290000003</v>
      </c>
      <c r="BB41" s="910">
        <v>4.0908270333000001</v>
      </c>
      <c r="BC41" s="559">
        <v>4.0037260000000003</v>
      </c>
      <c r="BD41" s="559">
        <v>4.1242169999999998</v>
      </c>
      <c r="BE41" s="559">
        <v>4.0018539999999998</v>
      </c>
      <c r="BF41" s="559">
        <v>4.1218969999999997</v>
      </c>
      <c r="BG41" s="559">
        <v>4.1227239999999998</v>
      </c>
      <c r="BH41" s="559">
        <v>4.2934299999999999</v>
      </c>
      <c r="BI41" s="559">
        <v>4.07315</v>
      </c>
      <c r="BJ41" s="559">
        <v>4.0111290000000004</v>
      </c>
      <c r="BK41" s="559">
        <v>4.0906390000000004</v>
      </c>
      <c r="BL41" s="559">
        <v>4.1960249999999997</v>
      </c>
      <c r="BM41" s="559">
        <v>4.1738980000000003</v>
      </c>
      <c r="BN41" s="559">
        <v>4.1913070000000001</v>
      </c>
      <c r="BO41" s="559">
        <v>4.0804010000000002</v>
      </c>
      <c r="BP41" s="559">
        <v>4.221514</v>
      </c>
      <c r="BQ41" s="559">
        <v>4.0489899999999999</v>
      </c>
      <c r="BR41" s="559">
        <v>4.1878080000000004</v>
      </c>
      <c r="BS41" s="559">
        <v>4.1954229999999999</v>
      </c>
      <c r="BT41" s="559">
        <v>4.3685939999999999</v>
      </c>
      <c r="BU41" s="559">
        <v>4.1930440000000004</v>
      </c>
      <c r="BV41" s="559">
        <v>4.1232300000000004</v>
      </c>
    </row>
    <row r="42" spans="1:74" s="239" customFormat="1" ht="11.1" customHeight="1" x14ac:dyDescent="0.2">
      <c r="A42" s="270" t="s">
        <v>243</v>
      </c>
      <c r="B42" s="815" t="s">
        <v>1103</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3.7955559999999999</v>
      </c>
      <c r="AX42" s="341">
        <v>3.8120159999999998</v>
      </c>
      <c r="AY42" s="341">
        <v>4.0252689999999998</v>
      </c>
      <c r="AZ42" s="891">
        <v>4.2133830000000003</v>
      </c>
      <c r="BA42" s="891">
        <v>4.0215161290000001</v>
      </c>
      <c r="BB42" s="891">
        <v>3.8516333333000001</v>
      </c>
      <c r="BC42" s="352">
        <v>3.7292290000000001</v>
      </c>
      <c r="BD42" s="352">
        <v>3.8342209999999999</v>
      </c>
      <c r="BE42" s="352">
        <v>3.6965499999999998</v>
      </c>
      <c r="BF42" s="352">
        <v>3.8093729999999999</v>
      </c>
      <c r="BG42" s="352">
        <v>3.8053699999999999</v>
      </c>
      <c r="BH42" s="352">
        <v>3.9716469999999999</v>
      </c>
      <c r="BI42" s="352">
        <v>3.7478760000000002</v>
      </c>
      <c r="BJ42" s="352">
        <v>3.6746989999999999</v>
      </c>
      <c r="BK42" s="352">
        <v>3.777692</v>
      </c>
      <c r="BL42" s="352">
        <v>3.8603160000000001</v>
      </c>
      <c r="BM42" s="352">
        <v>3.835086</v>
      </c>
      <c r="BN42" s="352">
        <v>3.8433130000000002</v>
      </c>
      <c r="BO42" s="352">
        <v>3.7179090000000001</v>
      </c>
      <c r="BP42" s="352">
        <v>3.8563299999999998</v>
      </c>
      <c r="BQ42" s="352">
        <v>3.6829519999999998</v>
      </c>
      <c r="BR42" s="352">
        <v>3.8240400000000001</v>
      </c>
      <c r="BS42" s="352">
        <v>3.8325629999999999</v>
      </c>
      <c r="BT42" s="352">
        <v>4.0071669999999999</v>
      </c>
      <c r="BU42" s="352">
        <v>3.8357060000000001</v>
      </c>
      <c r="BV42" s="352">
        <v>3.7575970000000001</v>
      </c>
    </row>
    <row r="43" spans="1:74" s="239" customFormat="1" ht="11.1" customHeight="1" x14ac:dyDescent="0.2">
      <c r="A43" s="270" t="s">
        <v>1508</v>
      </c>
      <c r="B43" s="816" t="s">
        <v>1481</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3.7577219999999998</v>
      </c>
      <c r="AX43" s="341">
        <v>3.7704029999999999</v>
      </c>
      <c r="AY43" s="341">
        <v>3.982688</v>
      </c>
      <c r="AZ43" s="891">
        <v>4.1663110000000003</v>
      </c>
      <c r="BA43" s="891">
        <v>3.977316729</v>
      </c>
      <c r="BB43" s="891">
        <v>3.7983430732999999</v>
      </c>
      <c r="BC43" s="352">
        <v>3.6730420000000001</v>
      </c>
      <c r="BD43" s="352">
        <v>3.7735439999999998</v>
      </c>
      <c r="BE43" s="352">
        <v>3.6387290000000001</v>
      </c>
      <c r="BF43" s="352">
        <v>3.7478060000000002</v>
      </c>
      <c r="BG43" s="352">
        <v>3.7434050000000001</v>
      </c>
      <c r="BH43" s="352">
        <v>3.91466</v>
      </c>
      <c r="BI43" s="352">
        <v>3.6951459999999998</v>
      </c>
      <c r="BJ43" s="352">
        <v>3.6228899999999999</v>
      </c>
      <c r="BK43" s="352">
        <v>3.7245940000000002</v>
      </c>
      <c r="BL43" s="352">
        <v>3.8061219999999998</v>
      </c>
      <c r="BM43" s="352">
        <v>3.7774670000000001</v>
      </c>
      <c r="BN43" s="352">
        <v>3.782305</v>
      </c>
      <c r="BO43" s="352">
        <v>3.6583990000000002</v>
      </c>
      <c r="BP43" s="352">
        <v>3.794146</v>
      </c>
      <c r="BQ43" s="352">
        <v>3.6243799999999999</v>
      </c>
      <c r="BR43" s="352">
        <v>3.7620840000000002</v>
      </c>
      <c r="BS43" s="352">
        <v>3.7703169999999999</v>
      </c>
      <c r="BT43" s="352">
        <v>3.9499080000000002</v>
      </c>
      <c r="BU43" s="352">
        <v>3.7827389999999999</v>
      </c>
      <c r="BV43" s="352">
        <v>3.7055699999999998</v>
      </c>
    </row>
    <row r="44" spans="1:74" s="239" customFormat="1" ht="11.1" customHeight="1" x14ac:dyDescent="0.2">
      <c r="A44" s="270" t="s">
        <v>1470</v>
      </c>
      <c r="B44" s="550" t="s">
        <v>1523</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2.7167E-2</v>
      </c>
      <c r="AX44" s="341">
        <v>2.8289999999999999E-2</v>
      </c>
      <c r="AY44" s="341">
        <v>2.8097E-2</v>
      </c>
      <c r="AZ44" s="891">
        <v>3.2786000000000003E-2</v>
      </c>
      <c r="BA44" s="891">
        <v>3.2673000000000001E-2</v>
      </c>
      <c r="BB44" s="891">
        <v>4.3896400000000002E-2</v>
      </c>
      <c r="BC44" s="352">
        <v>4.55155E-2</v>
      </c>
      <c r="BD44" s="352">
        <v>4.6362199999999999E-2</v>
      </c>
      <c r="BE44" s="352">
        <v>4.5361800000000001E-2</v>
      </c>
      <c r="BF44" s="352">
        <v>4.7647299999999997E-2</v>
      </c>
      <c r="BG44" s="352">
        <v>4.8264599999999998E-2</v>
      </c>
      <c r="BH44" s="352">
        <v>4.3914500000000002E-2</v>
      </c>
      <c r="BI44" s="352">
        <v>4.0747499999999999E-2</v>
      </c>
      <c r="BJ44" s="352">
        <v>4.0607200000000003E-2</v>
      </c>
      <c r="BK44" s="352">
        <v>4.1337800000000001E-2</v>
      </c>
      <c r="BL44" s="352">
        <v>4.3072800000000001E-2</v>
      </c>
      <c r="BM44" s="352">
        <v>4.5981399999999999E-2</v>
      </c>
      <c r="BN44" s="352">
        <v>5.1571699999999998E-2</v>
      </c>
      <c r="BO44" s="352">
        <v>4.8822200000000003E-2</v>
      </c>
      <c r="BP44" s="352">
        <v>4.7863599999999999E-2</v>
      </c>
      <c r="BQ44" s="352">
        <v>4.6110199999999997E-2</v>
      </c>
      <c r="BR44" s="352">
        <v>4.80364E-2</v>
      </c>
      <c r="BS44" s="352">
        <v>4.85458E-2</v>
      </c>
      <c r="BT44" s="352">
        <v>4.41871E-2</v>
      </c>
      <c r="BU44" s="352">
        <v>4.0983800000000001E-2</v>
      </c>
      <c r="BV44" s="352">
        <v>4.0825300000000002E-2</v>
      </c>
    </row>
    <row r="45" spans="1:74" s="239" customFormat="1" ht="11.1" customHeight="1" x14ac:dyDescent="0.2">
      <c r="A45" s="269" t="s">
        <v>1471</v>
      </c>
      <c r="B45" s="550" t="s">
        <v>1496</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1.0666999999999999E-2</v>
      </c>
      <c r="AX45" s="341">
        <v>1.3323E-2</v>
      </c>
      <c r="AY45" s="341">
        <v>1.4484E-2</v>
      </c>
      <c r="AZ45" s="891">
        <v>1.4286E-2</v>
      </c>
      <c r="BA45" s="891">
        <v>1.1526399999999999E-2</v>
      </c>
      <c r="BB45" s="891">
        <v>9.3938600000000004E-3</v>
      </c>
      <c r="BC45" s="352">
        <v>1.06721E-2</v>
      </c>
      <c r="BD45" s="352">
        <v>1.43147E-2</v>
      </c>
      <c r="BE45" s="352">
        <v>1.2459E-2</v>
      </c>
      <c r="BF45" s="352">
        <v>1.3919000000000001E-2</v>
      </c>
      <c r="BG45" s="352">
        <v>1.37001E-2</v>
      </c>
      <c r="BH45" s="352">
        <v>1.3072500000000001E-2</v>
      </c>
      <c r="BI45" s="352">
        <v>1.1983499999999999E-2</v>
      </c>
      <c r="BJ45" s="352">
        <v>1.12017E-2</v>
      </c>
      <c r="BK45" s="352">
        <v>1.17603E-2</v>
      </c>
      <c r="BL45" s="352">
        <v>1.11214E-2</v>
      </c>
      <c r="BM45" s="352">
        <v>1.1637700000000001E-2</v>
      </c>
      <c r="BN45" s="352">
        <v>9.4356000000000006E-3</v>
      </c>
      <c r="BO45" s="352">
        <v>1.0687800000000001E-2</v>
      </c>
      <c r="BP45" s="352">
        <v>1.4320599999999999E-2</v>
      </c>
      <c r="BQ45" s="352">
        <v>1.24612E-2</v>
      </c>
      <c r="BR45" s="352">
        <v>1.39198E-2</v>
      </c>
      <c r="BS45" s="352">
        <v>1.3700499999999999E-2</v>
      </c>
      <c r="BT45" s="352">
        <v>1.30726E-2</v>
      </c>
      <c r="BU45" s="352">
        <v>1.1983499999999999E-2</v>
      </c>
      <c r="BV45" s="352">
        <v>1.12018E-2</v>
      </c>
    </row>
    <row r="46" spans="1:74" ht="11.1" customHeight="1" x14ac:dyDescent="0.2">
      <c r="A46" s="270" t="s">
        <v>1474</v>
      </c>
      <c r="B46" s="545" t="s">
        <v>1524</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3.8741548000000001E-2</v>
      </c>
      <c r="AW46" s="341">
        <v>4.3703066999999998E-2</v>
      </c>
      <c r="AX46" s="341">
        <v>3.9683000000000003E-2</v>
      </c>
      <c r="AY46" s="341">
        <v>4.4140258000000002E-2</v>
      </c>
      <c r="AZ46" s="891">
        <v>5.1552000000000001E-2</v>
      </c>
      <c r="BA46" s="891">
        <v>4.5958699999999998E-2</v>
      </c>
      <c r="BB46" s="891">
        <v>4.9212899999999997E-2</v>
      </c>
      <c r="BC46" s="352">
        <v>6.7550299999999994E-2</v>
      </c>
      <c r="BD46" s="352">
        <v>7.4843499999999993E-2</v>
      </c>
      <c r="BE46" s="352">
        <v>7.6148099999999996E-2</v>
      </c>
      <c r="BF46" s="352">
        <v>7.7074599999999993E-2</v>
      </c>
      <c r="BG46" s="352">
        <v>7.5847300000000006E-2</v>
      </c>
      <c r="BH46" s="352">
        <v>7.5467000000000006E-2</v>
      </c>
      <c r="BI46" s="352">
        <v>7.1756200000000006E-2</v>
      </c>
      <c r="BJ46" s="352">
        <v>7.1200200000000005E-2</v>
      </c>
      <c r="BK46" s="352">
        <v>4.6035600000000003E-2</v>
      </c>
      <c r="BL46" s="352">
        <v>5.7755300000000002E-2</v>
      </c>
      <c r="BM46" s="352">
        <v>6.0682100000000003E-2</v>
      </c>
      <c r="BN46" s="352">
        <v>6.2362800000000003E-2</v>
      </c>
      <c r="BO46" s="352">
        <v>7.4434399999999998E-2</v>
      </c>
      <c r="BP46" s="352">
        <v>7.8846600000000003E-2</v>
      </c>
      <c r="BQ46" s="352">
        <v>7.8864500000000004E-2</v>
      </c>
      <c r="BR46" s="352">
        <v>7.8645599999999996E-2</v>
      </c>
      <c r="BS46" s="352">
        <v>7.7728199999999997E-2</v>
      </c>
      <c r="BT46" s="352">
        <v>7.7761800000000006E-2</v>
      </c>
      <c r="BU46" s="352">
        <v>7.3604500000000003E-2</v>
      </c>
      <c r="BV46" s="352">
        <v>7.2981199999999996E-2</v>
      </c>
    </row>
    <row r="47" spans="1:74" ht="11.1" customHeight="1" x14ac:dyDescent="0.2">
      <c r="A47" s="270" t="s">
        <v>1476</v>
      </c>
      <c r="B47" s="545" t="s">
        <v>1525</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0.166639129</v>
      </c>
      <c r="AW47" s="341">
        <v>0.13578003299999999</v>
      </c>
      <c r="AX47" s="341">
        <v>0.16456225799999999</v>
      </c>
      <c r="AY47" s="341">
        <v>9.4061934999999999E-2</v>
      </c>
      <c r="AZ47" s="891">
        <v>0.13925999999999999</v>
      </c>
      <c r="BA47" s="891">
        <v>0.1609312</v>
      </c>
      <c r="BB47" s="891">
        <v>0.18998080000000001</v>
      </c>
      <c r="BC47" s="352">
        <v>0.20694660000000001</v>
      </c>
      <c r="BD47" s="352">
        <v>0.21515280000000001</v>
      </c>
      <c r="BE47" s="352">
        <v>0.22915569999999999</v>
      </c>
      <c r="BF47" s="352">
        <v>0.23544970000000001</v>
      </c>
      <c r="BG47" s="352">
        <v>0.24150669999999999</v>
      </c>
      <c r="BH47" s="352">
        <v>0.24631600000000001</v>
      </c>
      <c r="BI47" s="352">
        <v>0.25351770000000001</v>
      </c>
      <c r="BJ47" s="352">
        <v>0.26522980000000002</v>
      </c>
      <c r="BK47" s="352">
        <v>0.26691140000000002</v>
      </c>
      <c r="BL47" s="352">
        <v>0.27795379999999997</v>
      </c>
      <c r="BM47" s="352">
        <v>0.27812999999999999</v>
      </c>
      <c r="BN47" s="352">
        <v>0.285632</v>
      </c>
      <c r="BO47" s="352">
        <v>0.28805740000000002</v>
      </c>
      <c r="BP47" s="352">
        <v>0.28633789999999998</v>
      </c>
      <c r="BQ47" s="352">
        <v>0.28717379999999998</v>
      </c>
      <c r="BR47" s="352">
        <v>0.2851225</v>
      </c>
      <c r="BS47" s="352">
        <v>0.28513169999999999</v>
      </c>
      <c r="BT47" s="352">
        <v>0.28366479999999999</v>
      </c>
      <c r="BU47" s="352">
        <v>0.28373320000000002</v>
      </c>
      <c r="BV47" s="352">
        <v>0.29265170000000001</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891"/>
      <c r="BA48" s="891"/>
      <c r="BB48" s="891"/>
      <c r="BC48" s="35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1111</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891"/>
      <c r="BA49" s="891"/>
      <c r="BB49" s="891"/>
      <c r="BC49" s="35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1509</v>
      </c>
      <c r="B50" s="544" t="s">
        <v>1482</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34.718117999999997</v>
      </c>
      <c r="AX50" s="102">
        <v>34.365133999999998</v>
      </c>
      <c r="AY50" s="102">
        <v>37.454560000000001</v>
      </c>
      <c r="AZ50" s="910">
        <v>38.488190000000003</v>
      </c>
      <c r="BA50" s="910">
        <v>38.537260713999999</v>
      </c>
      <c r="BB50" s="910">
        <v>37.812593</v>
      </c>
      <c r="BC50" s="559">
        <v>36.516739999999999</v>
      </c>
      <c r="BD50" s="559">
        <v>35.80368</v>
      </c>
      <c r="BE50" s="559">
        <v>35.74682</v>
      </c>
      <c r="BF50" s="559">
        <v>35.08558</v>
      </c>
      <c r="BG50" s="559">
        <v>34.83426</v>
      </c>
      <c r="BH50" s="559">
        <v>34.431179999999998</v>
      </c>
      <c r="BI50" s="559">
        <v>35.616930000000004</v>
      </c>
      <c r="BJ50" s="559">
        <v>36.864739999999998</v>
      </c>
      <c r="BK50" s="559">
        <v>39.437289999999997</v>
      </c>
      <c r="BL50" s="559">
        <v>39.814109999999999</v>
      </c>
      <c r="BM50" s="559">
        <v>39.844430000000003</v>
      </c>
      <c r="BN50" s="559">
        <v>38.917569999999998</v>
      </c>
      <c r="BO50" s="559">
        <v>37.624969999999998</v>
      </c>
      <c r="BP50" s="559">
        <v>36.871459999999999</v>
      </c>
      <c r="BQ50" s="559">
        <v>36.862139999999997</v>
      </c>
      <c r="BR50" s="559">
        <v>36.231920000000002</v>
      </c>
      <c r="BS50" s="559">
        <v>35.960270000000001</v>
      </c>
      <c r="BT50" s="559">
        <v>35.545729999999999</v>
      </c>
      <c r="BU50" s="559">
        <v>36.812080000000002</v>
      </c>
      <c r="BV50" s="559">
        <v>38.136609999999997</v>
      </c>
    </row>
    <row r="51" spans="1:74" ht="11.1" customHeight="1" x14ac:dyDescent="0.2">
      <c r="A51" s="270" t="s">
        <v>1483</v>
      </c>
      <c r="B51" s="545" t="s">
        <v>1548</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23.764866999999999</v>
      </c>
      <c r="AX51" s="341">
        <v>23.53041</v>
      </c>
      <c r="AY51" s="341">
        <v>25.851012000000001</v>
      </c>
      <c r="AZ51" s="891">
        <v>27.698378999999999</v>
      </c>
      <c r="BA51" s="891">
        <v>27.035285714</v>
      </c>
      <c r="BB51" s="891">
        <v>26.32</v>
      </c>
      <c r="BC51" s="352">
        <v>25.382200000000001</v>
      </c>
      <c r="BD51" s="352">
        <v>24.677720000000001</v>
      </c>
      <c r="BE51" s="352">
        <v>24.64968</v>
      </c>
      <c r="BF51" s="352">
        <v>24.126449999999998</v>
      </c>
      <c r="BG51" s="352">
        <v>23.9255</v>
      </c>
      <c r="BH51" s="352">
        <v>23.379619999999999</v>
      </c>
      <c r="BI51" s="352">
        <v>24.19998</v>
      </c>
      <c r="BJ51" s="352">
        <v>25.088909999999998</v>
      </c>
      <c r="BK51" s="352">
        <v>27.020820000000001</v>
      </c>
      <c r="BL51" s="352">
        <v>27.282330000000002</v>
      </c>
      <c r="BM51" s="352">
        <v>27.182040000000001</v>
      </c>
      <c r="BN51" s="352">
        <v>26.325150000000001</v>
      </c>
      <c r="BO51" s="352">
        <v>25.362880000000001</v>
      </c>
      <c r="BP51" s="352">
        <v>24.658359999999998</v>
      </c>
      <c r="BQ51" s="352">
        <v>24.636310000000002</v>
      </c>
      <c r="BR51" s="352">
        <v>24.12012</v>
      </c>
      <c r="BS51" s="352">
        <v>23.917529999999999</v>
      </c>
      <c r="BT51" s="352">
        <v>23.36449</v>
      </c>
      <c r="BU51" s="352">
        <v>24.177099999999999</v>
      </c>
      <c r="BV51" s="352">
        <v>25.057860000000002</v>
      </c>
    </row>
    <row r="52" spans="1:74" ht="11.1" customHeight="1" x14ac:dyDescent="0.2">
      <c r="A52" s="270" t="s">
        <v>1484</v>
      </c>
      <c r="B52" s="545" t="s">
        <v>1485</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3.4758650000000002</v>
      </c>
      <c r="AX52" s="341">
        <v>3.416512</v>
      </c>
      <c r="AY52" s="341">
        <v>3.3335650000000001</v>
      </c>
      <c r="AZ52" s="891">
        <v>3.2645879999999998</v>
      </c>
      <c r="BA52" s="891">
        <v>3.560775</v>
      </c>
      <c r="BB52" s="891">
        <v>3.5232640000000002</v>
      </c>
      <c r="BC52" s="352">
        <v>3.164987</v>
      </c>
      <c r="BD52" s="352">
        <v>2.9606330000000001</v>
      </c>
      <c r="BE52" s="352">
        <v>2.8686859999999998</v>
      </c>
      <c r="BF52" s="352">
        <v>2.7264149999999998</v>
      </c>
      <c r="BG52" s="352">
        <v>2.569769</v>
      </c>
      <c r="BH52" s="352">
        <v>2.661397</v>
      </c>
      <c r="BI52" s="352">
        <v>2.9432239999999998</v>
      </c>
      <c r="BJ52" s="352">
        <v>3.2462610000000001</v>
      </c>
      <c r="BK52" s="352">
        <v>3.6299389999999998</v>
      </c>
      <c r="BL52" s="352">
        <v>3.7227030000000001</v>
      </c>
      <c r="BM52" s="352">
        <v>3.7488969999999999</v>
      </c>
      <c r="BN52" s="352">
        <v>3.6092140000000001</v>
      </c>
      <c r="BO52" s="352">
        <v>3.242267</v>
      </c>
      <c r="BP52" s="352">
        <v>3.0400299999999998</v>
      </c>
      <c r="BQ52" s="352">
        <v>2.9493369999999999</v>
      </c>
      <c r="BR52" s="352">
        <v>2.8060450000000001</v>
      </c>
      <c r="BS52" s="352">
        <v>2.648231</v>
      </c>
      <c r="BT52" s="352">
        <v>2.7382749999999998</v>
      </c>
      <c r="BU52" s="352">
        <v>3.0173139999999998</v>
      </c>
      <c r="BV52" s="352">
        <v>3.3172250000000001</v>
      </c>
    </row>
    <row r="53" spans="1:74" s="273" customFormat="1" ht="11.1" customHeight="1" x14ac:dyDescent="0.2">
      <c r="A53" s="270" t="s">
        <v>1486</v>
      </c>
      <c r="B53" s="545" t="s">
        <v>1501</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6.5980119999999998</v>
      </c>
      <c r="AX53" s="341">
        <v>6.4117949999999997</v>
      </c>
      <c r="AY53" s="341">
        <v>7.1632749999999996</v>
      </c>
      <c r="AZ53" s="891">
        <v>6.3819780000000002</v>
      </c>
      <c r="BA53" s="891">
        <v>6.7981999999999996</v>
      </c>
      <c r="BB53" s="891">
        <v>6.8263290000000003</v>
      </c>
      <c r="BC53" s="352">
        <v>6.8265539999999998</v>
      </c>
      <c r="BD53" s="352">
        <v>7.0223199999999997</v>
      </c>
      <c r="BE53" s="352">
        <v>7.0854520000000001</v>
      </c>
      <c r="BF53" s="352">
        <v>7.089709</v>
      </c>
      <c r="BG53" s="352">
        <v>7.1959939999999998</v>
      </c>
      <c r="BH53" s="352">
        <v>7.2471579999999998</v>
      </c>
      <c r="BI53" s="352">
        <v>7.33073</v>
      </c>
      <c r="BJ53" s="352">
        <v>7.3865639999999999</v>
      </c>
      <c r="BK53" s="352">
        <v>7.6435329999999997</v>
      </c>
      <c r="BL53" s="352">
        <v>7.6660700000000004</v>
      </c>
      <c r="BM53" s="352">
        <v>7.770486</v>
      </c>
      <c r="BN53" s="352">
        <v>7.8402130000000003</v>
      </c>
      <c r="BO53" s="352">
        <v>7.876824</v>
      </c>
      <c r="BP53" s="352">
        <v>8.0300779999999996</v>
      </c>
      <c r="BQ53" s="352">
        <v>8.1334940000000007</v>
      </c>
      <c r="BR53" s="352">
        <v>8.1627550000000006</v>
      </c>
      <c r="BS53" s="352">
        <v>8.2515099999999997</v>
      </c>
      <c r="BT53" s="352">
        <v>8.2999659999999995</v>
      </c>
      <c r="BU53" s="352">
        <v>8.4746670000000002</v>
      </c>
      <c r="BV53" s="352">
        <v>8.6185240000000007</v>
      </c>
    </row>
    <row r="54" spans="1:74" ht="11.1" customHeight="1" x14ac:dyDescent="0.2">
      <c r="A54" s="270" t="s">
        <v>1487</v>
      </c>
      <c r="B54" s="545" t="s">
        <v>1488</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0.87937399999999999</v>
      </c>
      <c r="AX54" s="341">
        <v>1.0064169999999999</v>
      </c>
      <c r="AY54" s="341">
        <v>1.106708</v>
      </c>
      <c r="AZ54" s="891">
        <v>1.1432450000000001</v>
      </c>
      <c r="BA54" s="891">
        <v>1.143</v>
      </c>
      <c r="BB54" s="891">
        <v>1.143</v>
      </c>
      <c r="BC54" s="352">
        <v>1.143</v>
      </c>
      <c r="BD54" s="352">
        <v>1.143</v>
      </c>
      <c r="BE54" s="352">
        <v>1.143</v>
      </c>
      <c r="BF54" s="352">
        <v>1.143</v>
      </c>
      <c r="BG54" s="352">
        <v>1.143</v>
      </c>
      <c r="BH54" s="352">
        <v>1.143</v>
      </c>
      <c r="BI54" s="352">
        <v>1.143</v>
      </c>
      <c r="BJ54" s="352">
        <v>1.143</v>
      </c>
      <c r="BK54" s="352">
        <v>1.143</v>
      </c>
      <c r="BL54" s="352">
        <v>1.143</v>
      </c>
      <c r="BM54" s="352">
        <v>1.143</v>
      </c>
      <c r="BN54" s="352">
        <v>1.143</v>
      </c>
      <c r="BO54" s="352">
        <v>1.143</v>
      </c>
      <c r="BP54" s="352">
        <v>1.143</v>
      </c>
      <c r="BQ54" s="352">
        <v>1.143</v>
      </c>
      <c r="BR54" s="352">
        <v>1.143</v>
      </c>
      <c r="BS54" s="352">
        <v>1.143</v>
      </c>
      <c r="BT54" s="352">
        <v>1.143</v>
      </c>
      <c r="BU54" s="352">
        <v>1.143</v>
      </c>
      <c r="BV54" s="352">
        <v>1.143</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93"/>
      <c r="BA55" s="893"/>
      <c r="BB55" s="893"/>
      <c r="BC55" s="35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1510</v>
      </c>
      <c r="B56" s="544" t="s">
        <v>1489</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130.65657300000001</v>
      </c>
      <c r="AX56" s="584">
        <v>138.05866599999999</v>
      </c>
      <c r="AY56" s="584">
        <v>137.67863299999999</v>
      </c>
      <c r="AZ56" s="919">
        <v>131.04247899999999</v>
      </c>
      <c r="BA56" s="919">
        <v>125.93797499999999</v>
      </c>
      <c r="BB56" s="919">
        <v>112.694593</v>
      </c>
      <c r="BC56" s="594">
        <v>110.7479</v>
      </c>
      <c r="BD56" s="594">
        <v>107.8326</v>
      </c>
      <c r="BE56" s="594">
        <v>112.4285</v>
      </c>
      <c r="BF56" s="594">
        <v>114.9718</v>
      </c>
      <c r="BG56" s="594">
        <v>115.4222</v>
      </c>
      <c r="BH56" s="594">
        <v>108.2552</v>
      </c>
      <c r="BI56" s="594">
        <v>115.6965</v>
      </c>
      <c r="BJ56" s="594">
        <v>123.0472</v>
      </c>
      <c r="BK56" s="594">
        <v>127.98520000000001</v>
      </c>
      <c r="BL56" s="594">
        <v>120.83110000000001</v>
      </c>
      <c r="BM56" s="594">
        <v>118.4902</v>
      </c>
      <c r="BN56" s="594">
        <v>112.8747</v>
      </c>
      <c r="BO56" s="594">
        <v>117.2623</v>
      </c>
      <c r="BP56" s="594">
        <v>116.7651</v>
      </c>
      <c r="BQ56" s="594">
        <v>121.747</v>
      </c>
      <c r="BR56" s="594">
        <v>122.2462</v>
      </c>
      <c r="BS56" s="594">
        <v>117.9624</v>
      </c>
      <c r="BT56" s="594">
        <v>110.4028</v>
      </c>
      <c r="BU56" s="594">
        <v>116.5074</v>
      </c>
      <c r="BV56" s="594">
        <v>124.06870000000001</v>
      </c>
    </row>
    <row r="57" spans="1:74" ht="11.1" customHeight="1" x14ac:dyDescent="0.2">
      <c r="A57" s="270" t="s">
        <v>212</v>
      </c>
      <c r="B57" s="545" t="s">
        <v>1103</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120.582696</v>
      </c>
      <c r="AX57" s="585">
        <v>128.23035899999999</v>
      </c>
      <c r="AY57" s="585">
        <v>127.181793</v>
      </c>
      <c r="AZ57" s="903">
        <v>121.39591299999999</v>
      </c>
      <c r="BA57" s="903">
        <v>115.57899999999999</v>
      </c>
      <c r="BB57" s="903">
        <v>102.345</v>
      </c>
      <c r="BC57" s="590">
        <v>100.7563</v>
      </c>
      <c r="BD57" s="590">
        <v>97.849609999999998</v>
      </c>
      <c r="BE57" s="590">
        <v>102.4743</v>
      </c>
      <c r="BF57" s="590">
        <v>105.1557</v>
      </c>
      <c r="BG57" s="590">
        <v>105.65649999999999</v>
      </c>
      <c r="BH57" s="590">
        <v>98.346649999999997</v>
      </c>
      <c r="BI57" s="590">
        <v>105.4226</v>
      </c>
      <c r="BJ57" s="590">
        <v>112.4144</v>
      </c>
      <c r="BK57" s="590">
        <v>116.71169999999999</v>
      </c>
      <c r="BL57" s="590">
        <v>109.44240000000001</v>
      </c>
      <c r="BM57" s="590">
        <v>106.9708</v>
      </c>
      <c r="BN57" s="590">
        <v>101.42529999999999</v>
      </c>
      <c r="BO57" s="590">
        <v>106.14319999999999</v>
      </c>
      <c r="BP57" s="590">
        <v>105.69499999999999</v>
      </c>
      <c r="BQ57" s="590">
        <v>110.66419999999999</v>
      </c>
      <c r="BR57" s="590">
        <v>111.2774</v>
      </c>
      <c r="BS57" s="590">
        <v>107.0626</v>
      </c>
      <c r="BT57" s="590">
        <v>99.364519999999999</v>
      </c>
      <c r="BU57" s="590">
        <v>105.0154</v>
      </c>
      <c r="BV57" s="590">
        <v>112.13290000000001</v>
      </c>
    </row>
    <row r="58" spans="1:74" ht="11.1" customHeight="1" x14ac:dyDescent="0.2">
      <c r="A58" s="270" t="s">
        <v>1484</v>
      </c>
      <c r="B58" s="545" t="s">
        <v>1485</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3.4758650000000002</v>
      </c>
      <c r="AX58" s="585">
        <v>3.416512</v>
      </c>
      <c r="AY58" s="585">
        <v>3.3335650000000001</v>
      </c>
      <c r="AZ58" s="903">
        <v>3.2645879999999998</v>
      </c>
      <c r="BA58" s="903">
        <v>3.560775</v>
      </c>
      <c r="BB58" s="903">
        <v>3.5232640000000002</v>
      </c>
      <c r="BC58" s="590">
        <v>3.164987</v>
      </c>
      <c r="BD58" s="590">
        <v>2.9606330000000001</v>
      </c>
      <c r="BE58" s="590">
        <v>2.8686859999999998</v>
      </c>
      <c r="BF58" s="590">
        <v>2.7264149999999998</v>
      </c>
      <c r="BG58" s="590">
        <v>2.569769</v>
      </c>
      <c r="BH58" s="590">
        <v>2.661397</v>
      </c>
      <c r="BI58" s="590">
        <v>2.9432239999999998</v>
      </c>
      <c r="BJ58" s="590">
        <v>3.2462610000000001</v>
      </c>
      <c r="BK58" s="590">
        <v>3.6299389999999998</v>
      </c>
      <c r="BL58" s="590">
        <v>3.7227030000000001</v>
      </c>
      <c r="BM58" s="590">
        <v>3.7488969999999999</v>
      </c>
      <c r="BN58" s="590">
        <v>3.6092140000000001</v>
      </c>
      <c r="BO58" s="590">
        <v>3.242267</v>
      </c>
      <c r="BP58" s="590">
        <v>3.0400299999999998</v>
      </c>
      <c r="BQ58" s="590">
        <v>2.9493369999999999</v>
      </c>
      <c r="BR58" s="590">
        <v>2.8060450000000001</v>
      </c>
      <c r="BS58" s="590">
        <v>2.648231</v>
      </c>
      <c r="BT58" s="590">
        <v>2.7382749999999998</v>
      </c>
      <c r="BU58" s="590">
        <v>3.0173139999999998</v>
      </c>
      <c r="BV58" s="590">
        <v>3.3172250000000001</v>
      </c>
    </row>
    <row r="59" spans="1:74" s="239" customFormat="1" ht="11.1" customHeight="1" x14ac:dyDescent="0.2">
      <c r="A59" s="270" t="s">
        <v>1486</v>
      </c>
      <c r="B59" s="583" t="s">
        <v>1501</v>
      </c>
      <c r="C59" s="818">
        <v>2.7097169999999999</v>
      </c>
      <c r="D59" s="818">
        <v>2.7480440000000002</v>
      </c>
      <c r="E59" s="818">
        <v>2.7053750000000001</v>
      </c>
      <c r="F59" s="818">
        <v>2.8721909999999999</v>
      </c>
      <c r="G59" s="818">
        <v>3.2734320000000001</v>
      </c>
      <c r="H59" s="818">
        <v>2.7416330000000002</v>
      </c>
      <c r="I59" s="818">
        <v>3.1484160000000001</v>
      </c>
      <c r="J59" s="818">
        <v>2.553995</v>
      </c>
      <c r="K59" s="818">
        <v>2.697676</v>
      </c>
      <c r="L59" s="818">
        <v>2.2350020000000002</v>
      </c>
      <c r="M59" s="818">
        <v>3.087278</v>
      </c>
      <c r="N59" s="818">
        <v>3.405459</v>
      </c>
      <c r="O59" s="818">
        <v>3.6853600000000002</v>
      </c>
      <c r="P59" s="818">
        <v>3.6787779999999999</v>
      </c>
      <c r="Q59" s="818">
        <v>4.0354340000000004</v>
      </c>
      <c r="R59" s="818">
        <v>4.1425609999999997</v>
      </c>
      <c r="S59" s="818">
        <v>3.713883</v>
      </c>
      <c r="T59" s="818">
        <v>3.5648840000000002</v>
      </c>
      <c r="U59" s="818">
        <v>4.0705840000000002</v>
      </c>
      <c r="V59" s="818">
        <v>4.0737310000000004</v>
      </c>
      <c r="W59" s="818">
        <v>4.2439340000000003</v>
      </c>
      <c r="X59" s="818">
        <v>3.6679349999999999</v>
      </c>
      <c r="Y59" s="818">
        <v>4.992775</v>
      </c>
      <c r="Z59" s="818">
        <v>5.4777699999999996</v>
      </c>
      <c r="AA59" s="818">
        <v>6.5723450000000003</v>
      </c>
      <c r="AB59" s="818">
        <v>6.5174200000000004</v>
      </c>
      <c r="AC59" s="818">
        <v>6.6698500000000003</v>
      </c>
      <c r="AD59" s="818">
        <v>6.9078939999999998</v>
      </c>
      <c r="AE59" s="818">
        <v>5.9571059999999996</v>
      </c>
      <c r="AF59" s="818">
        <v>6.7195840000000002</v>
      </c>
      <c r="AG59" s="818">
        <v>6.1360700000000001</v>
      </c>
      <c r="AH59" s="818">
        <v>6.3429830000000003</v>
      </c>
      <c r="AI59" s="818">
        <v>6.104114</v>
      </c>
      <c r="AJ59" s="818">
        <v>6.1080199999999998</v>
      </c>
      <c r="AK59" s="818">
        <v>5.6857860000000002</v>
      </c>
      <c r="AL59" s="818">
        <v>6.530926</v>
      </c>
      <c r="AM59" s="818">
        <v>6.9025689999999997</v>
      </c>
      <c r="AN59" s="818">
        <v>6.1131719999999996</v>
      </c>
      <c r="AO59" s="818">
        <v>5.8602449999999999</v>
      </c>
      <c r="AP59" s="818">
        <v>4.6269169999999997</v>
      </c>
      <c r="AQ59" s="818">
        <v>5.3095739999999996</v>
      </c>
      <c r="AR59" s="818">
        <v>6.59138</v>
      </c>
      <c r="AS59" s="818">
        <v>6.4066289999999997</v>
      </c>
      <c r="AT59" s="818">
        <v>5.9451419999999997</v>
      </c>
      <c r="AU59" s="818">
        <v>6.4625490000000001</v>
      </c>
      <c r="AV59" s="818">
        <v>6.3880359999999996</v>
      </c>
      <c r="AW59" s="818">
        <v>6.5980119999999998</v>
      </c>
      <c r="AX59" s="818">
        <v>6.4117949999999997</v>
      </c>
      <c r="AY59" s="818">
        <v>7.1632749999999996</v>
      </c>
      <c r="AZ59" s="923">
        <v>6.3819780000000002</v>
      </c>
      <c r="BA59" s="923">
        <v>6.7981999999999996</v>
      </c>
      <c r="BB59" s="923">
        <v>6.8263290000000003</v>
      </c>
      <c r="BC59" s="819">
        <v>6.8265539999999998</v>
      </c>
      <c r="BD59" s="819">
        <v>7.0223199999999997</v>
      </c>
      <c r="BE59" s="819">
        <v>7.0854520000000001</v>
      </c>
      <c r="BF59" s="819">
        <v>7.089709</v>
      </c>
      <c r="BG59" s="819">
        <v>7.1959939999999998</v>
      </c>
      <c r="BH59" s="819">
        <v>7.2471579999999998</v>
      </c>
      <c r="BI59" s="819">
        <v>7.33073</v>
      </c>
      <c r="BJ59" s="819">
        <v>7.3865639999999999</v>
      </c>
      <c r="BK59" s="819">
        <v>7.6435329999999997</v>
      </c>
      <c r="BL59" s="819">
        <v>7.6660700000000004</v>
      </c>
      <c r="BM59" s="819">
        <v>7.770486</v>
      </c>
      <c r="BN59" s="819">
        <v>7.8402130000000003</v>
      </c>
      <c r="BO59" s="819">
        <v>7.876824</v>
      </c>
      <c r="BP59" s="819">
        <v>8.0300779999999996</v>
      </c>
      <c r="BQ59" s="819">
        <v>8.1334940000000007</v>
      </c>
      <c r="BR59" s="819">
        <v>8.1627550000000006</v>
      </c>
      <c r="BS59" s="819">
        <v>8.2515099999999997</v>
      </c>
      <c r="BT59" s="819">
        <v>8.2999659999999995</v>
      </c>
      <c r="BU59" s="819">
        <v>8.4746670000000002</v>
      </c>
      <c r="BV59" s="819">
        <v>8.6185240000000007</v>
      </c>
    </row>
    <row r="60" spans="1:74" s="164" customFormat="1" ht="12" customHeight="1" x14ac:dyDescent="0.2">
      <c r="A60" s="163"/>
      <c r="B60" s="814" t="s">
        <v>1462</v>
      </c>
      <c r="C60" s="783"/>
      <c r="D60" s="783"/>
      <c r="E60" s="783"/>
      <c r="F60" s="783"/>
      <c r="G60" s="783"/>
      <c r="H60" s="783"/>
      <c r="I60" s="783"/>
      <c r="J60" s="783"/>
      <c r="K60" s="783"/>
      <c r="L60" s="783"/>
      <c r="M60" s="783"/>
      <c r="N60" s="783"/>
      <c r="O60" s="783"/>
      <c r="P60" s="783"/>
      <c r="Q60" s="761"/>
      <c r="R60" s="303"/>
      <c r="AY60" s="643"/>
      <c r="AZ60" s="643"/>
      <c r="BA60" s="643"/>
      <c r="BB60" s="643"/>
      <c r="BC60" s="643"/>
      <c r="BD60" s="643"/>
      <c r="BE60" s="643"/>
      <c r="BF60" s="643"/>
      <c r="BG60" s="643"/>
      <c r="BH60" s="643"/>
      <c r="BI60" s="643"/>
      <c r="BJ60" s="218"/>
    </row>
    <row r="61" spans="1:74" s="164" customFormat="1" ht="12" customHeight="1" x14ac:dyDescent="0.2">
      <c r="A61" s="163"/>
      <c r="B61" s="1042" t="s">
        <v>1518</v>
      </c>
      <c r="C61" s="1042"/>
      <c r="D61" s="1042"/>
      <c r="E61" s="1042"/>
      <c r="F61" s="1042"/>
      <c r="G61" s="1042"/>
      <c r="H61" s="1042"/>
      <c r="I61" s="1042"/>
      <c r="J61" s="1042"/>
      <c r="K61" s="1042"/>
      <c r="L61" s="1042"/>
      <c r="M61" s="1042"/>
      <c r="N61" s="1042"/>
      <c r="O61" s="1042"/>
      <c r="P61" s="1042"/>
      <c r="Q61" s="1042"/>
      <c r="R61" s="303"/>
      <c r="AY61" s="643"/>
      <c r="AZ61" s="643"/>
      <c r="BA61" s="643"/>
      <c r="BB61" s="643"/>
      <c r="BC61" s="643"/>
      <c r="BD61" s="643"/>
      <c r="BE61" s="643"/>
      <c r="BF61" s="643"/>
      <c r="BG61" s="643"/>
      <c r="BH61" s="643"/>
      <c r="BI61" s="643"/>
      <c r="BJ61" s="218"/>
    </row>
    <row r="62" spans="1:74" s="164" customFormat="1" ht="12" customHeight="1" x14ac:dyDescent="0.2">
      <c r="A62" s="163"/>
      <c r="B62" s="1042" t="s">
        <v>1531</v>
      </c>
      <c r="C62" s="1042"/>
      <c r="D62" s="1042"/>
      <c r="E62" s="1042"/>
      <c r="F62" s="1042"/>
      <c r="G62" s="1042"/>
      <c r="H62" s="1042"/>
      <c r="I62" s="1042"/>
      <c r="J62" s="1042"/>
      <c r="K62" s="1042"/>
      <c r="L62" s="1042"/>
      <c r="M62" s="1042"/>
      <c r="N62" s="1042"/>
      <c r="O62" s="1042"/>
      <c r="P62" s="1042"/>
      <c r="Q62" s="1042"/>
      <c r="R62" s="303"/>
      <c r="AY62" s="643"/>
      <c r="AZ62" s="643"/>
      <c r="BA62" s="643"/>
      <c r="BB62" s="643"/>
      <c r="BC62" s="643"/>
      <c r="BD62" s="643"/>
      <c r="BE62" s="643"/>
      <c r="BF62" s="643"/>
      <c r="BG62" s="643"/>
      <c r="BH62" s="643"/>
      <c r="BI62" s="643"/>
      <c r="BJ62" s="218"/>
    </row>
    <row r="63" spans="1:74" s="164" customFormat="1" ht="12" customHeight="1" x14ac:dyDescent="0.2">
      <c r="A63" s="163"/>
      <c r="B63" s="1042" t="s">
        <v>1526</v>
      </c>
      <c r="C63" s="1042"/>
      <c r="D63" s="1042"/>
      <c r="E63" s="1042"/>
      <c r="F63" s="1042"/>
      <c r="G63" s="1042"/>
      <c r="H63" s="1042"/>
      <c r="I63" s="1042"/>
      <c r="J63" s="1042"/>
      <c r="K63" s="1042"/>
      <c r="L63" s="1042"/>
      <c r="M63" s="1042"/>
      <c r="N63" s="1042"/>
      <c r="O63" s="1042"/>
      <c r="P63" s="1042"/>
      <c r="Q63" s="1042"/>
      <c r="R63" s="303"/>
      <c r="AY63" s="643"/>
      <c r="AZ63" s="643"/>
      <c r="BA63" s="643"/>
      <c r="BB63" s="643"/>
      <c r="BC63" s="643"/>
      <c r="BD63" s="643"/>
      <c r="BE63" s="643"/>
      <c r="BF63" s="643"/>
      <c r="BG63" s="643"/>
      <c r="BH63" s="643"/>
      <c r="BI63" s="643"/>
      <c r="BJ63" s="218"/>
    </row>
    <row r="64" spans="1:74" s="164" customFormat="1" ht="12" customHeight="1" x14ac:dyDescent="0.2">
      <c r="A64" s="163"/>
      <c r="B64" s="1044" t="s">
        <v>1527</v>
      </c>
      <c r="C64" s="1044"/>
      <c r="D64" s="1044"/>
      <c r="E64" s="1044"/>
      <c r="F64" s="1044"/>
      <c r="G64" s="1044"/>
      <c r="H64" s="1044"/>
      <c r="I64" s="1044"/>
      <c r="J64" s="1044"/>
      <c r="K64" s="1044"/>
      <c r="L64" s="1044"/>
      <c r="M64" s="1044"/>
      <c r="N64" s="1044"/>
      <c r="O64" s="1044"/>
      <c r="P64" s="1044"/>
      <c r="Q64" s="1044"/>
      <c r="R64" s="303"/>
      <c r="AY64" s="643"/>
      <c r="AZ64" s="643"/>
      <c r="BA64" s="643"/>
      <c r="BB64" s="643"/>
      <c r="BC64" s="643"/>
      <c r="BD64" s="643"/>
      <c r="BE64" s="643"/>
      <c r="BF64" s="643"/>
      <c r="BG64" s="643"/>
      <c r="BH64" s="643"/>
      <c r="BI64" s="643"/>
      <c r="BJ64" s="218"/>
    </row>
    <row r="65" spans="1:74" s="164" customFormat="1" ht="12" customHeight="1" x14ac:dyDescent="0.2">
      <c r="A65" s="163"/>
      <c r="B65" s="814" t="s">
        <v>1528</v>
      </c>
      <c r="C65" s="783"/>
      <c r="D65" s="783"/>
      <c r="E65" s="783"/>
      <c r="F65" s="783"/>
      <c r="G65" s="783"/>
      <c r="H65" s="817"/>
      <c r="I65" s="783"/>
      <c r="J65" s="783"/>
      <c r="K65" s="783"/>
      <c r="L65" s="783"/>
      <c r="M65" s="783"/>
      <c r="N65" s="783"/>
      <c r="O65" s="783"/>
      <c r="P65" s="783"/>
      <c r="Q65" s="761"/>
      <c r="R65" s="303"/>
      <c r="AY65" s="643"/>
      <c r="AZ65" s="643"/>
      <c r="BA65" s="643"/>
      <c r="BB65" s="643"/>
      <c r="BC65" s="643"/>
      <c r="BD65" s="643"/>
      <c r="BE65" s="643"/>
      <c r="BF65" s="643"/>
      <c r="BG65" s="643"/>
      <c r="BH65" s="643"/>
      <c r="BI65" s="643"/>
      <c r="BJ65" s="218"/>
    </row>
    <row r="66" spans="1:74" s="164" customFormat="1" ht="12" customHeight="1" x14ac:dyDescent="0.2">
      <c r="A66" s="163"/>
      <c r="B66" s="814" t="s">
        <v>1529</v>
      </c>
      <c r="C66" s="783"/>
      <c r="D66" s="783"/>
      <c r="E66" s="783"/>
      <c r="F66" s="783"/>
      <c r="G66" s="783"/>
      <c r="H66" s="817"/>
      <c r="I66" s="783"/>
      <c r="J66" s="783"/>
      <c r="K66" s="783"/>
      <c r="L66" s="783"/>
      <c r="M66" s="783"/>
      <c r="N66" s="783"/>
      <c r="O66" s="783"/>
      <c r="P66" s="783"/>
      <c r="Q66" s="761"/>
      <c r="R66" s="303"/>
      <c r="AY66" s="643"/>
      <c r="AZ66" s="643"/>
      <c r="BA66" s="643"/>
      <c r="BB66" s="643"/>
      <c r="BC66" s="643"/>
      <c r="BD66" s="643"/>
      <c r="BE66" s="643"/>
      <c r="BF66" s="643"/>
      <c r="BG66" s="643"/>
      <c r="BH66" s="643"/>
      <c r="BI66" s="643"/>
      <c r="BJ66" s="218"/>
    </row>
    <row r="67" spans="1:74" s="164" customFormat="1" ht="12" customHeight="1" x14ac:dyDescent="0.2">
      <c r="A67" s="163"/>
      <c r="B67" s="814" t="s">
        <v>1530</v>
      </c>
      <c r="C67" s="783"/>
      <c r="D67" s="783"/>
      <c r="E67" s="783"/>
      <c r="F67" s="783"/>
      <c r="G67" s="783"/>
      <c r="H67" s="817"/>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773" t="s">
        <v>808</v>
      </c>
      <c r="C68" s="787"/>
      <c r="D68" s="787"/>
      <c r="E68" s="787"/>
      <c r="F68" s="787"/>
      <c r="G68" s="787"/>
      <c r="H68" s="787"/>
      <c r="I68" s="787"/>
      <c r="J68" s="787"/>
      <c r="K68" s="787"/>
      <c r="L68" s="787"/>
      <c r="M68" s="787"/>
      <c r="N68" s="787"/>
      <c r="O68" s="787"/>
      <c r="P68" s="787"/>
      <c r="Q68" s="787"/>
      <c r="R68" s="303"/>
      <c r="AY68" s="643"/>
      <c r="AZ68" s="643"/>
      <c r="BA68" s="643"/>
      <c r="BB68" s="643"/>
      <c r="BC68" s="643"/>
      <c r="BD68" s="643"/>
      <c r="BE68" s="643"/>
      <c r="BF68" s="643"/>
      <c r="BG68" s="643"/>
      <c r="BH68" s="643"/>
      <c r="BI68" s="643"/>
      <c r="BJ68" s="218"/>
    </row>
    <row r="69" spans="1:74" s="164" customFormat="1" ht="12" customHeight="1" x14ac:dyDescent="0.2">
      <c r="A69" s="163"/>
      <c r="B69" s="993" t="str">
        <f>Dates!$G$2</f>
        <v>EIA completed modeling and analysis for this report on Thursday, May 7, 2026.</v>
      </c>
      <c r="C69" s="980"/>
      <c r="D69" s="980"/>
      <c r="E69" s="980"/>
      <c r="F69" s="980"/>
      <c r="G69" s="980"/>
      <c r="H69" s="980"/>
      <c r="I69" s="980"/>
      <c r="J69" s="980"/>
      <c r="K69" s="980"/>
      <c r="L69" s="980"/>
      <c r="M69" s="980"/>
      <c r="N69" s="980"/>
      <c r="O69" s="980"/>
      <c r="P69" s="980"/>
      <c r="Q69" s="980"/>
      <c r="R69" s="303"/>
      <c r="AY69" s="643"/>
      <c r="AZ69" s="643"/>
      <c r="BA69" s="643"/>
      <c r="BB69" s="643"/>
      <c r="BC69" s="643"/>
      <c r="BD69" s="643"/>
      <c r="BE69" s="643"/>
      <c r="BF69" s="643"/>
      <c r="BG69" s="643"/>
      <c r="BH69" s="643"/>
      <c r="BI69" s="643"/>
      <c r="BJ69" s="218"/>
    </row>
    <row r="70" spans="1:74" s="164" customFormat="1" ht="12.75" x14ac:dyDescent="0.2">
      <c r="A70" s="163"/>
      <c r="B70" s="988" t="s">
        <v>481</v>
      </c>
      <c r="C70" s="980"/>
      <c r="D70" s="980"/>
      <c r="E70" s="980"/>
      <c r="F70" s="980"/>
      <c r="G70" s="980"/>
      <c r="H70" s="980"/>
      <c r="I70" s="980"/>
      <c r="J70" s="980"/>
      <c r="K70" s="980"/>
      <c r="L70" s="980"/>
      <c r="M70" s="980"/>
      <c r="N70" s="980"/>
      <c r="O70" s="980"/>
      <c r="P70" s="980"/>
      <c r="Q70" s="980"/>
      <c r="R70" s="303"/>
      <c r="AY70" s="643"/>
      <c r="AZ70" s="643"/>
      <c r="BA70" s="643"/>
      <c r="BB70" s="643"/>
      <c r="BC70" s="643"/>
      <c r="BD70" s="643"/>
      <c r="BE70" s="643"/>
      <c r="BF70" s="643"/>
      <c r="BG70" s="643"/>
      <c r="BH70" s="643"/>
      <c r="BI70" s="643"/>
      <c r="BJ70" s="218"/>
    </row>
    <row r="71" spans="1:74" s="164" customFormat="1" x14ac:dyDescent="0.2">
      <c r="A71" s="163"/>
      <c r="B71" s="1042" t="s">
        <v>1402</v>
      </c>
      <c r="C71" s="1042"/>
      <c r="D71" s="1042"/>
      <c r="E71" s="1042"/>
      <c r="F71" s="1042"/>
      <c r="G71" s="1042"/>
      <c r="H71" s="1042"/>
      <c r="I71" s="1042"/>
      <c r="J71" s="1042"/>
      <c r="K71" s="1042"/>
      <c r="L71" s="1042"/>
      <c r="M71" s="1042"/>
      <c r="N71" s="1042"/>
      <c r="O71" s="1042"/>
      <c r="P71" s="1042"/>
      <c r="Q71" s="1042"/>
      <c r="R71" s="1042"/>
      <c r="AY71" s="643"/>
      <c r="AZ71" s="643"/>
      <c r="BA71" s="643"/>
      <c r="BB71" s="643"/>
      <c r="BC71" s="643"/>
      <c r="BD71" s="643"/>
      <c r="BE71" s="643"/>
      <c r="BF71" s="643"/>
      <c r="BG71" s="643"/>
      <c r="BH71" s="643"/>
      <c r="BI71" s="643"/>
      <c r="BJ71" s="218"/>
    </row>
    <row r="72" spans="1:74" s="164" customFormat="1" ht="10.15" customHeight="1" x14ac:dyDescent="0.2">
      <c r="A72" s="163"/>
      <c r="B72" s="997" t="s">
        <v>489</v>
      </c>
      <c r="C72" s="999"/>
      <c r="D72" s="999"/>
      <c r="E72" s="999"/>
      <c r="F72" s="999"/>
      <c r="G72" s="999"/>
      <c r="H72" s="999"/>
      <c r="I72" s="999"/>
      <c r="J72" s="999"/>
      <c r="K72" s="999"/>
      <c r="L72" s="999"/>
      <c r="M72" s="999"/>
      <c r="N72" s="999"/>
      <c r="O72" s="999"/>
      <c r="P72" s="999"/>
      <c r="Q72" s="1043"/>
      <c r="R72" s="303"/>
      <c r="AY72" s="643"/>
      <c r="AZ72" s="643"/>
      <c r="BA72" s="643"/>
      <c r="BB72" s="643"/>
      <c r="BC72" s="643"/>
      <c r="BD72" s="643"/>
      <c r="BE72" s="643"/>
      <c r="BF72" s="643"/>
      <c r="BG72" s="643"/>
      <c r="BH72" s="643"/>
      <c r="BI72" s="643"/>
      <c r="BJ72" s="218"/>
    </row>
    <row r="73" spans="1:74" s="164" customFormat="1" ht="12" customHeight="1" x14ac:dyDescent="0.2">
      <c r="A73" s="163"/>
      <c r="B73" s="773" t="s">
        <v>821</v>
      </c>
      <c r="C73"/>
      <c r="D73"/>
      <c r="E73"/>
      <c r="F73"/>
      <c r="G73"/>
      <c r="H73"/>
      <c r="I73"/>
      <c r="J73"/>
      <c r="K73"/>
      <c r="L73"/>
      <c r="M73"/>
      <c r="N73"/>
      <c r="O73"/>
      <c r="P73"/>
      <c r="Q73"/>
      <c r="R73" s="303"/>
      <c r="AY73" s="643"/>
      <c r="AZ73" s="643"/>
      <c r="BA73" s="643"/>
      <c r="BB73" s="643"/>
      <c r="BC73" s="643"/>
      <c r="BD73" s="643"/>
      <c r="BE73" s="643"/>
      <c r="BF73" s="643"/>
      <c r="BG73" s="643"/>
      <c r="BH73" s="643"/>
      <c r="BI73" s="643"/>
      <c r="BJ73" s="218"/>
    </row>
    <row r="74" spans="1:74" s="336" customFormat="1" x14ac:dyDescent="0.2">
      <c r="A74" s="335"/>
      <c r="B74" s="1041" t="s">
        <v>1595</v>
      </c>
      <c r="C74" s="1041"/>
      <c r="D74" s="1041"/>
      <c r="E74" s="1041"/>
      <c r="F74" s="1041"/>
      <c r="G74" s="1041"/>
      <c r="H74" s="1041"/>
      <c r="I74" s="1041"/>
      <c r="J74" s="1041"/>
      <c r="K74" s="1041"/>
      <c r="L74" s="1041"/>
      <c r="M74" s="1041"/>
      <c r="N74" s="1041"/>
      <c r="O74" s="1041"/>
      <c r="P74" s="1041"/>
      <c r="Q74" s="1041"/>
      <c r="R74" s="303"/>
      <c r="AY74" s="339"/>
      <c r="AZ74" s="339"/>
      <c r="BA74" s="339"/>
      <c r="BB74" s="339"/>
      <c r="BC74" s="339"/>
      <c r="BD74" s="339"/>
      <c r="BE74" s="339"/>
      <c r="BF74" s="339"/>
      <c r="BG74" s="339"/>
      <c r="BH74" s="339"/>
      <c r="BI74" s="339"/>
    </row>
    <row r="75" spans="1:74" s="164" customFormat="1" ht="12" customHeight="1" x14ac:dyDescent="0.2">
      <c r="A75" s="163"/>
      <c r="B75" s="988" t="s">
        <v>823</v>
      </c>
      <c r="C75" s="980"/>
      <c r="D75" s="980"/>
      <c r="E75" s="980"/>
      <c r="F75" s="980"/>
      <c r="G75" s="980"/>
      <c r="H75" s="980"/>
      <c r="I75" s="980"/>
      <c r="J75" s="980"/>
      <c r="K75" s="980"/>
      <c r="L75" s="980"/>
      <c r="M75" s="980"/>
      <c r="N75" s="980"/>
      <c r="O75" s="980"/>
      <c r="P75" s="980"/>
      <c r="Q75" s="980"/>
      <c r="R75" s="239"/>
      <c r="AY75" s="643"/>
      <c r="AZ75" s="643"/>
      <c r="BA75" s="643"/>
      <c r="BB75" s="643"/>
      <c r="BC75" s="643"/>
      <c r="BD75" s="643"/>
      <c r="BE75" s="643"/>
      <c r="BF75" s="643"/>
      <c r="BG75" s="643"/>
      <c r="BH75" s="643"/>
      <c r="BI75" s="643"/>
      <c r="BJ75" s="218"/>
    </row>
    <row r="76" spans="1:74" x14ac:dyDescent="0.2">
      <c r="BD76" s="644"/>
      <c r="BE76" s="644"/>
      <c r="BF76" s="644"/>
      <c r="BK76" s="149"/>
      <c r="BL76" s="149"/>
      <c r="BM76" s="149"/>
      <c r="BN76" s="149"/>
      <c r="BO76" s="149"/>
      <c r="BP76" s="149"/>
      <c r="BQ76" s="149"/>
      <c r="BR76" s="149"/>
      <c r="BS76" s="149"/>
      <c r="BT76" s="149"/>
      <c r="BU76" s="149"/>
      <c r="BV76" s="149"/>
    </row>
    <row r="77" spans="1:74" x14ac:dyDescent="0.2">
      <c r="BD77" s="644"/>
      <c r="BE77" s="644"/>
      <c r="BF77" s="644"/>
      <c r="BK77" s="149"/>
      <c r="BL77" s="149"/>
      <c r="BM77" s="149"/>
      <c r="BN77" s="149"/>
      <c r="BO77" s="149"/>
      <c r="BP77" s="149"/>
      <c r="BQ77" s="149"/>
      <c r="BR77" s="149"/>
      <c r="BS77" s="149"/>
      <c r="BT77" s="149"/>
      <c r="BU77" s="149"/>
      <c r="BV77" s="149"/>
    </row>
    <row r="78" spans="1:74" x14ac:dyDescent="0.2">
      <c r="BD78" s="644"/>
      <c r="BE78" s="644"/>
      <c r="BF78" s="644"/>
      <c r="BK78" s="149"/>
      <c r="BL78" s="149"/>
      <c r="BM78" s="149"/>
      <c r="BN78" s="149"/>
      <c r="BO78" s="149"/>
      <c r="BP78" s="149"/>
      <c r="BQ78" s="149"/>
      <c r="BR78" s="149"/>
      <c r="BS78" s="149"/>
      <c r="BT78" s="149"/>
      <c r="BU78" s="149"/>
      <c r="BV78" s="149"/>
    </row>
    <row r="79" spans="1:74" x14ac:dyDescent="0.2">
      <c r="BD79" s="644"/>
      <c r="BE79" s="644"/>
      <c r="BF79" s="644"/>
      <c r="BK79" s="149"/>
      <c r="BL79" s="149"/>
      <c r="BM79" s="149"/>
      <c r="BN79" s="149"/>
      <c r="BO79" s="149"/>
      <c r="BP79" s="149"/>
      <c r="BQ79" s="149"/>
      <c r="BR79" s="149"/>
      <c r="BS79" s="149"/>
      <c r="BT79" s="149"/>
      <c r="BU79" s="149"/>
      <c r="BV79" s="149"/>
    </row>
    <row r="80" spans="1:74" x14ac:dyDescent="0.2">
      <c r="BD80" s="644"/>
      <c r="BE80" s="644"/>
      <c r="BF80" s="644"/>
      <c r="BK80" s="149"/>
      <c r="BL80" s="149"/>
      <c r="BM80" s="149"/>
      <c r="BN80" s="149"/>
      <c r="BO80" s="149"/>
      <c r="BP80" s="149"/>
      <c r="BQ80" s="149"/>
      <c r="BR80" s="149"/>
      <c r="BS80" s="149"/>
      <c r="BT80" s="149"/>
      <c r="BU80" s="149"/>
      <c r="BV80" s="149"/>
    </row>
    <row r="81" spans="56:74" x14ac:dyDescent="0.2">
      <c r="BD81" s="644"/>
      <c r="BE81" s="644"/>
      <c r="BF81" s="644"/>
      <c r="BK81" s="149"/>
      <c r="BL81" s="149"/>
      <c r="BM81" s="149"/>
      <c r="BN81" s="149"/>
      <c r="BO81" s="149"/>
      <c r="BP81" s="149"/>
      <c r="BQ81" s="149"/>
      <c r="BR81" s="149"/>
      <c r="BS81" s="149"/>
      <c r="BT81" s="149"/>
      <c r="BU81" s="149"/>
      <c r="BV81" s="149"/>
    </row>
    <row r="82" spans="56:74" x14ac:dyDescent="0.2">
      <c r="BD82" s="644"/>
      <c r="BE82" s="644"/>
      <c r="BF82" s="644"/>
      <c r="BK82" s="149"/>
      <c r="BL82" s="149"/>
      <c r="BM82" s="149"/>
      <c r="BN82" s="149"/>
      <c r="BO82" s="149"/>
      <c r="BP82" s="149"/>
      <c r="BQ82" s="149"/>
      <c r="BR82" s="149"/>
      <c r="BS82" s="149"/>
      <c r="BT82" s="149"/>
      <c r="BU82" s="149"/>
      <c r="BV82" s="149"/>
    </row>
    <row r="83" spans="56:74" x14ac:dyDescent="0.2">
      <c r="BD83" s="644"/>
      <c r="BE83" s="644"/>
      <c r="BF83" s="644"/>
      <c r="BK83" s="149"/>
      <c r="BL83" s="149"/>
      <c r="BM83" s="149"/>
      <c r="BN83" s="149"/>
      <c r="BO83" s="149"/>
      <c r="BP83" s="149"/>
      <c r="BQ83" s="149"/>
      <c r="BR83" s="149"/>
      <c r="BS83" s="149"/>
      <c r="BT83" s="149"/>
      <c r="BU83" s="149"/>
      <c r="BV83" s="149"/>
    </row>
    <row r="84" spans="56:74" x14ac:dyDescent="0.2">
      <c r="BD84" s="644"/>
      <c r="BE84" s="644"/>
      <c r="BF84" s="644"/>
      <c r="BK84" s="149"/>
      <c r="BL84" s="149"/>
      <c r="BM84" s="149"/>
      <c r="BN84" s="149"/>
      <c r="BO84" s="149"/>
      <c r="BP84" s="149"/>
      <c r="BQ84" s="149"/>
      <c r="BR84" s="149"/>
      <c r="BS84" s="149"/>
      <c r="BT84" s="149"/>
      <c r="BU84" s="149"/>
      <c r="BV84" s="149"/>
    </row>
    <row r="85" spans="56:74" x14ac:dyDescent="0.2">
      <c r="BD85" s="644"/>
      <c r="BE85" s="644"/>
      <c r="BF85" s="644"/>
      <c r="BK85" s="149"/>
      <c r="BL85" s="149"/>
      <c r="BM85" s="149"/>
      <c r="BN85" s="149"/>
      <c r="BO85" s="149"/>
      <c r="BP85" s="149"/>
      <c r="BQ85" s="149"/>
      <c r="BR85" s="149"/>
      <c r="BS85" s="149"/>
      <c r="BT85" s="149"/>
      <c r="BU85" s="149"/>
      <c r="BV85" s="149"/>
    </row>
    <row r="86" spans="56:74" x14ac:dyDescent="0.2">
      <c r="BD86" s="644"/>
      <c r="BE86" s="644"/>
      <c r="BF86" s="644"/>
      <c r="BK86" s="149"/>
      <c r="BL86" s="149"/>
      <c r="BM86" s="149"/>
      <c r="BN86" s="149"/>
      <c r="BO86" s="149"/>
      <c r="BP86" s="149"/>
      <c r="BQ86" s="149"/>
      <c r="BR86" s="149"/>
      <c r="BS86" s="149"/>
      <c r="BT86" s="149"/>
      <c r="BU86" s="149"/>
      <c r="BV86" s="149"/>
    </row>
    <row r="87" spans="56:74" x14ac:dyDescent="0.2">
      <c r="BD87" s="644"/>
      <c r="BE87" s="644"/>
      <c r="BF87" s="644"/>
      <c r="BK87" s="149"/>
      <c r="BL87" s="149"/>
      <c r="BM87" s="149"/>
      <c r="BN87" s="149"/>
      <c r="BO87" s="149"/>
      <c r="BP87" s="149"/>
      <c r="BQ87" s="149"/>
      <c r="BR87" s="149"/>
      <c r="BS87" s="149"/>
      <c r="BT87" s="149"/>
      <c r="BU87" s="149"/>
      <c r="BV87" s="149"/>
    </row>
    <row r="88" spans="56:74" x14ac:dyDescent="0.2">
      <c r="BD88" s="644"/>
      <c r="BE88" s="644"/>
      <c r="BF88" s="644"/>
      <c r="BK88" s="149"/>
      <c r="BL88" s="149"/>
      <c r="BM88" s="149"/>
      <c r="BN88" s="149"/>
      <c r="BO88" s="149"/>
      <c r="BP88" s="149"/>
      <c r="BQ88" s="149"/>
      <c r="BR88" s="149"/>
      <c r="BS88" s="149"/>
      <c r="BT88" s="149"/>
      <c r="BU88" s="149"/>
      <c r="BV88" s="149"/>
    </row>
    <row r="89" spans="56:74" x14ac:dyDescent="0.2">
      <c r="BD89" s="644"/>
      <c r="BE89" s="644"/>
      <c r="BF89" s="644"/>
      <c r="BK89" s="149"/>
      <c r="BL89" s="149"/>
      <c r="BM89" s="149"/>
      <c r="BN89" s="149"/>
      <c r="BO89" s="149"/>
      <c r="BP89" s="149"/>
      <c r="BQ89" s="149"/>
      <c r="BR89" s="149"/>
      <c r="BS89" s="149"/>
      <c r="BT89" s="149"/>
      <c r="BU89" s="149"/>
      <c r="BV89" s="149"/>
    </row>
    <row r="90" spans="56:74" x14ac:dyDescent="0.2">
      <c r="BD90" s="644"/>
      <c r="BE90" s="644"/>
      <c r="BF90" s="644"/>
      <c r="BK90" s="149"/>
      <c r="BL90" s="149"/>
      <c r="BM90" s="149"/>
      <c r="BN90" s="149"/>
      <c r="BO90" s="149"/>
      <c r="BP90" s="149"/>
      <c r="BQ90" s="149"/>
      <c r="BR90" s="149"/>
      <c r="BS90" s="149"/>
      <c r="BT90" s="149"/>
      <c r="BU90" s="149"/>
      <c r="BV90" s="149"/>
    </row>
    <row r="91" spans="56:74" x14ac:dyDescent="0.2">
      <c r="BD91" s="644"/>
      <c r="BE91" s="644"/>
      <c r="BF91" s="644"/>
      <c r="BK91" s="149"/>
      <c r="BL91" s="149"/>
      <c r="BM91" s="149"/>
      <c r="BN91" s="149"/>
      <c r="BO91" s="149"/>
      <c r="BP91" s="149"/>
      <c r="BQ91" s="149"/>
      <c r="BR91" s="149"/>
      <c r="BS91" s="149"/>
      <c r="BT91" s="149"/>
      <c r="BU91" s="149"/>
      <c r="BV91" s="149"/>
    </row>
    <row r="92" spans="56:74" x14ac:dyDescent="0.2">
      <c r="BD92" s="644"/>
      <c r="BE92" s="644"/>
      <c r="BF92" s="644"/>
      <c r="BK92" s="149"/>
      <c r="BL92" s="149"/>
      <c r="BM92" s="149"/>
      <c r="BN92" s="149"/>
      <c r="BO92" s="149"/>
      <c r="BP92" s="149"/>
      <c r="BQ92" s="149"/>
      <c r="BR92" s="149"/>
      <c r="BS92" s="149"/>
      <c r="BT92" s="149"/>
      <c r="BU92" s="149"/>
      <c r="BV92" s="149"/>
    </row>
    <row r="93" spans="56:74" x14ac:dyDescent="0.2">
      <c r="BD93" s="644"/>
      <c r="BE93" s="644"/>
      <c r="BF93" s="644"/>
      <c r="BK93" s="149"/>
      <c r="BL93" s="149"/>
      <c r="BM93" s="149"/>
      <c r="BN93" s="149"/>
      <c r="BO93" s="149"/>
      <c r="BP93" s="149"/>
      <c r="BQ93" s="149"/>
      <c r="BR93" s="149"/>
      <c r="BS93" s="149"/>
      <c r="BT93" s="149"/>
      <c r="BU93" s="149"/>
      <c r="BV93" s="149"/>
    </row>
    <row r="94" spans="56:74" x14ac:dyDescent="0.2">
      <c r="BD94" s="644"/>
      <c r="BE94" s="644"/>
      <c r="BF94" s="644"/>
      <c r="BK94" s="149"/>
      <c r="BL94" s="149"/>
      <c r="BM94" s="149"/>
      <c r="BN94" s="149"/>
      <c r="BO94" s="149"/>
      <c r="BP94" s="149"/>
      <c r="BQ94" s="149"/>
      <c r="BR94" s="149"/>
      <c r="BS94" s="149"/>
      <c r="BT94" s="149"/>
      <c r="BU94" s="149"/>
      <c r="BV94" s="149"/>
    </row>
    <row r="95" spans="56:74" x14ac:dyDescent="0.2">
      <c r="BD95" s="644"/>
      <c r="BE95" s="644"/>
      <c r="BF95" s="644"/>
      <c r="BK95" s="149"/>
      <c r="BL95" s="149"/>
      <c r="BM95" s="149"/>
      <c r="BN95" s="149"/>
      <c r="BO95" s="149"/>
      <c r="BP95" s="149"/>
      <c r="BQ95" s="149"/>
      <c r="BR95" s="149"/>
      <c r="BS95" s="149"/>
      <c r="BT95" s="149"/>
      <c r="BU95" s="149"/>
      <c r="BV95" s="149"/>
    </row>
    <row r="96" spans="56: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R5" transitionEvaluation="1" transitionEntry="1" codeName="Sheet11">
    <pageSetUpPr fitToPage="1"/>
  </sheetPr>
  <dimension ref="A1:BW352"/>
  <sheetViews>
    <sheetView showGridLines="0" zoomScaleNormal="100" workbookViewId="0">
      <pane xSplit="2" ySplit="4" topLeftCell="AR5" activePane="bottomRight" state="frozen"/>
      <selection activeCell="BF1" sqref="BF1"/>
      <selection pane="topRight" activeCell="BF1" sqref="BF1"/>
      <selection pane="bottomLeft" activeCell="BF1" sqref="BF1"/>
      <selection pane="bottomRight" activeCell="BB1" sqref="BB1:BB1048576"/>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27" customWidth="1"/>
    <col min="55" max="55" width="6.5703125" style="659" customWidth="1"/>
    <col min="56" max="58" width="6.5703125" style="650" customWidth="1"/>
    <col min="59" max="61" width="6.5703125" style="659" customWidth="1"/>
    <col min="62" max="74" width="6.5703125" style="605" customWidth="1"/>
    <col min="75" max="75" width="9.5703125" style="605"/>
    <col min="76" max="16384" width="9.5703125" style="35"/>
  </cols>
  <sheetData>
    <row r="1" spans="1:75" ht="13.35" customHeight="1" x14ac:dyDescent="0.2">
      <c r="A1" s="977" t="s">
        <v>477</v>
      </c>
      <c r="B1" s="1060" t="s">
        <v>142</v>
      </c>
      <c r="C1" s="1061"/>
      <c r="D1" s="1061"/>
      <c r="E1" s="1061"/>
      <c r="F1" s="1061"/>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c r="AE1" s="1061"/>
      <c r="AF1" s="1061"/>
      <c r="AG1" s="1061"/>
      <c r="AH1" s="1061"/>
      <c r="AI1" s="1061"/>
      <c r="AJ1" s="1061"/>
      <c r="AK1" s="1061"/>
      <c r="AL1" s="1061"/>
    </row>
    <row r="2" spans="1:75"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1058"/>
      <c r="BM3" s="1058"/>
      <c r="BN3" s="1058"/>
      <c r="BO3" s="1058"/>
      <c r="BP3" s="1058"/>
      <c r="BQ3" s="1058"/>
      <c r="BR3" s="1058"/>
      <c r="BS3" s="1058"/>
      <c r="BT3" s="1058"/>
      <c r="BU3" s="1058"/>
      <c r="BV3" s="1059"/>
      <c r="BW3" s="654"/>
    </row>
    <row r="4" spans="1:75"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c r="BW4" s="654"/>
    </row>
    <row r="5" spans="1:75" ht="11.1" customHeight="1" x14ac:dyDescent="0.2">
      <c r="A5" s="36"/>
      <c r="B5" s="37" t="s">
        <v>465</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924"/>
      <c r="BA5" s="924"/>
      <c r="BB5" s="924"/>
      <c r="BC5" s="866"/>
      <c r="BD5" s="867"/>
      <c r="BE5" s="868"/>
      <c r="BF5" s="868"/>
      <c r="BG5" s="868"/>
      <c r="BH5" s="868"/>
      <c r="BI5" s="868"/>
      <c r="BJ5" s="655"/>
      <c r="BK5" s="655"/>
      <c r="BL5" s="655"/>
      <c r="BM5" s="655"/>
      <c r="BN5" s="655"/>
      <c r="BO5" s="655"/>
      <c r="BP5" s="655"/>
      <c r="BQ5" s="655"/>
      <c r="BR5" s="655"/>
      <c r="BS5" s="655"/>
      <c r="BT5" s="655"/>
      <c r="BU5" s="655"/>
      <c r="BV5" s="655"/>
    </row>
    <row r="6" spans="1:75" s="276" customFormat="1" ht="11.1" customHeight="1" x14ac:dyDescent="0.2">
      <c r="A6" s="595" t="s">
        <v>459</v>
      </c>
      <c r="B6" s="596" t="s">
        <v>1165</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111.22788574</v>
      </c>
      <c r="P6" s="313">
        <v>110.78912031999999</v>
      </c>
      <c r="Q6" s="313">
        <v>112.37745535000001</v>
      </c>
      <c r="R6" s="313">
        <v>111.44593063000001</v>
      </c>
      <c r="S6" s="313">
        <v>112.37438161</v>
      </c>
      <c r="T6" s="313">
        <v>111.06670432999999</v>
      </c>
      <c r="U6" s="313">
        <v>111.91386874</v>
      </c>
      <c r="V6" s="313">
        <v>112.59457306</v>
      </c>
      <c r="W6" s="313">
        <v>112.82253647</v>
      </c>
      <c r="X6" s="313">
        <v>112.93938016</v>
      </c>
      <c r="Y6" s="313">
        <v>114.66372697</v>
      </c>
      <c r="Z6" s="313">
        <v>114.81995248</v>
      </c>
      <c r="AA6" s="313">
        <v>111.63498006</v>
      </c>
      <c r="AB6" s="313">
        <v>114.71103869</v>
      </c>
      <c r="AC6" s="313">
        <v>112.23288119</v>
      </c>
      <c r="AD6" s="313">
        <v>111.1833436</v>
      </c>
      <c r="AE6" s="313">
        <v>111.35469415999999</v>
      </c>
      <c r="AF6" s="313">
        <v>112.6927939</v>
      </c>
      <c r="AG6" s="313">
        <v>114.12364268</v>
      </c>
      <c r="AH6" s="313">
        <v>113.06155932</v>
      </c>
      <c r="AI6" s="313">
        <v>112.26925233</v>
      </c>
      <c r="AJ6" s="313">
        <v>113.83357481</v>
      </c>
      <c r="AK6" s="313">
        <v>113.85201377</v>
      </c>
      <c r="AL6" s="313">
        <v>115.93128713</v>
      </c>
      <c r="AM6" s="313">
        <v>113.93577255</v>
      </c>
      <c r="AN6" s="313">
        <v>114.86662918</v>
      </c>
      <c r="AO6" s="313">
        <v>117.91068571</v>
      </c>
      <c r="AP6" s="313">
        <v>117.53662453</v>
      </c>
      <c r="AQ6" s="313">
        <v>117.34105197</v>
      </c>
      <c r="AR6" s="313">
        <v>118.23363557</v>
      </c>
      <c r="AS6" s="313">
        <v>119.04119252</v>
      </c>
      <c r="AT6" s="313">
        <v>119.76116239</v>
      </c>
      <c r="AU6" s="313">
        <v>119.59842682999999</v>
      </c>
      <c r="AV6" s="313">
        <v>118.55099752</v>
      </c>
      <c r="AW6" s="313">
        <v>121.6068003</v>
      </c>
      <c r="AX6" s="313">
        <v>122.60686532</v>
      </c>
      <c r="AY6" s="313">
        <v>118.87656916</v>
      </c>
      <c r="AZ6" s="915">
        <v>120.99823610999999</v>
      </c>
      <c r="BA6" s="915">
        <v>120.9006</v>
      </c>
      <c r="BB6" s="915">
        <v>121.11150000000001</v>
      </c>
      <c r="BC6" s="437">
        <v>121.33669999999999</v>
      </c>
      <c r="BD6" s="437">
        <v>121.6704</v>
      </c>
      <c r="BE6" s="437">
        <v>121.9849</v>
      </c>
      <c r="BF6" s="437">
        <v>122.255</v>
      </c>
      <c r="BG6" s="437">
        <v>122.45050000000001</v>
      </c>
      <c r="BH6" s="437">
        <v>122.8758</v>
      </c>
      <c r="BI6" s="437">
        <v>123.43600000000001</v>
      </c>
      <c r="BJ6" s="437">
        <v>123.96120000000001</v>
      </c>
      <c r="BK6" s="437">
        <v>124.4051</v>
      </c>
      <c r="BL6" s="437">
        <v>123.15349999999999</v>
      </c>
      <c r="BM6" s="437">
        <v>125.3342</v>
      </c>
      <c r="BN6" s="437">
        <v>125.7642</v>
      </c>
      <c r="BO6" s="437">
        <v>126.2032</v>
      </c>
      <c r="BP6" s="437">
        <v>126.6474</v>
      </c>
      <c r="BQ6" s="437">
        <v>127.1181</v>
      </c>
      <c r="BR6" s="437">
        <v>127.5693</v>
      </c>
      <c r="BS6" s="437">
        <v>127.9532</v>
      </c>
      <c r="BT6" s="437">
        <v>128.50030000000001</v>
      </c>
      <c r="BU6" s="437">
        <v>129.1163</v>
      </c>
      <c r="BV6" s="437">
        <v>129.6593</v>
      </c>
    </row>
    <row r="7" spans="1:75" ht="11.1" customHeight="1" x14ac:dyDescent="0.2">
      <c r="A7" s="267" t="s">
        <v>460</v>
      </c>
      <c r="B7" s="597" t="s">
        <v>1071</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1.0172482258</v>
      </c>
      <c r="Y7" s="574">
        <v>1.0245054667</v>
      </c>
      <c r="Z7" s="574">
        <v>1.0760574194000001</v>
      </c>
      <c r="AA7" s="574">
        <v>1.099317871</v>
      </c>
      <c r="AB7" s="574">
        <v>1.0853023448000001</v>
      </c>
      <c r="AC7" s="574">
        <v>1.0846094839</v>
      </c>
      <c r="AD7" s="574">
        <v>1.0389895667</v>
      </c>
      <c r="AE7" s="574">
        <v>1.0310689677</v>
      </c>
      <c r="AF7" s="574">
        <v>0.96511590000000003</v>
      </c>
      <c r="AG7" s="574">
        <v>0.94305774194000003</v>
      </c>
      <c r="AH7" s="574">
        <v>0.91478803226000005</v>
      </c>
      <c r="AI7" s="574">
        <v>0.95308926667000005</v>
      </c>
      <c r="AJ7" s="574">
        <v>0.99262577418999998</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1.0653035</v>
      </c>
      <c r="AX7" s="574">
        <v>1.101092</v>
      </c>
      <c r="AY7" s="574">
        <v>1.1042177741999999</v>
      </c>
      <c r="AZ7" s="893">
        <v>1.0945200357</v>
      </c>
      <c r="BA7" s="893">
        <v>1.0389999999999999</v>
      </c>
      <c r="BB7" s="893">
        <v>1.0109999999999999</v>
      </c>
      <c r="BC7" s="354">
        <v>0.98599999999999999</v>
      </c>
      <c r="BD7" s="354">
        <v>0.96299999999999997</v>
      </c>
      <c r="BE7" s="354">
        <v>0.93300000000000005</v>
      </c>
      <c r="BF7" s="354">
        <v>0.93300000000000005</v>
      </c>
      <c r="BG7" s="354">
        <v>0.99399999999999999</v>
      </c>
      <c r="BH7" s="354">
        <v>1.0409999999999999</v>
      </c>
      <c r="BI7" s="354">
        <v>1.0780000000000001</v>
      </c>
      <c r="BJ7" s="354">
        <v>1.1180000000000001</v>
      </c>
      <c r="BK7" s="354">
        <v>1.099</v>
      </c>
      <c r="BL7" s="354">
        <v>1.095</v>
      </c>
      <c r="BM7" s="354">
        <v>1.081</v>
      </c>
      <c r="BN7" s="354">
        <v>1.0529999999999999</v>
      </c>
      <c r="BO7" s="354">
        <v>1.026</v>
      </c>
      <c r="BP7" s="354">
        <v>0.98099999999999998</v>
      </c>
      <c r="BQ7" s="354">
        <v>0.93400000000000005</v>
      </c>
      <c r="BR7" s="354">
        <v>0.93</v>
      </c>
      <c r="BS7" s="354">
        <v>0.99099999999999999</v>
      </c>
      <c r="BT7" s="354">
        <v>1.0349999999999999</v>
      </c>
      <c r="BU7" s="354">
        <v>1.0820000000000001</v>
      </c>
      <c r="BV7" s="354">
        <v>1.115</v>
      </c>
    </row>
    <row r="8" spans="1:75" ht="11.1" customHeight="1" x14ac:dyDescent="0.2">
      <c r="A8" s="267" t="s">
        <v>463</v>
      </c>
      <c r="B8" s="597" t="s">
        <v>1546</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2.2428024515999998</v>
      </c>
      <c r="P8" s="574">
        <v>2.1755183213999998</v>
      </c>
      <c r="Q8" s="574">
        <v>2.1200246129</v>
      </c>
      <c r="R8" s="574">
        <v>1.9999872999999999</v>
      </c>
      <c r="S8" s="574">
        <v>1.8625561289999999</v>
      </c>
      <c r="T8" s="574">
        <v>1.9296644000000001</v>
      </c>
      <c r="U8" s="574">
        <v>1.9707722258</v>
      </c>
      <c r="V8" s="574">
        <v>1.982750129</v>
      </c>
      <c r="W8" s="574">
        <v>2.0729399666999999</v>
      </c>
      <c r="X8" s="574">
        <v>1.9540134194000001</v>
      </c>
      <c r="Y8" s="574">
        <v>1.9393427333</v>
      </c>
      <c r="Z8" s="574">
        <v>1.9681823547999999</v>
      </c>
      <c r="AA8" s="574">
        <v>1.9231879676999999</v>
      </c>
      <c r="AB8" s="574">
        <v>1.9031214483000001</v>
      </c>
      <c r="AC8" s="574">
        <v>1.7665310645000001</v>
      </c>
      <c r="AD8" s="574">
        <v>1.9017733000000001</v>
      </c>
      <c r="AE8" s="574">
        <v>1.7415869677</v>
      </c>
      <c r="AF8" s="574">
        <v>1.8474520333</v>
      </c>
      <c r="AG8" s="574">
        <v>1.9002489355000001</v>
      </c>
      <c r="AH8" s="574">
        <v>1.9158307097</v>
      </c>
      <c r="AI8" s="574">
        <v>1.5927667999999999</v>
      </c>
      <c r="AJ8" s="574">
        <v>1.8934479355</v>
      </c>
      <c r="AK8" s="574">
        <v>1.6781631333</v>
      </c>
      <c r="AL8" s="574">
        <v>1.9038976129</v>
      </c>
      <c r="AM8" s="574">
        <v>1.7998059677</v>
      </c>
      <c r="AN8" s="574">
        <v>1.7876849286000001</v>
      </c>
      <c r="AO8" s="574">
        <v>1.8636365805999999</v>
      </c>
      <c r="AP8" s="574">
        <v>1.8509331</v>
      </c>
      <c r="AQ8" s="574">
        <v>1.7043771935000001</v>
      </c>
      <c r="AR8" s="574">
        <v>1.9583831</v>
      </c>
      <c r="AS8" s="574">
        <v>1.9994574839000001</v>
      </c>
      <c r="AT8" s="574">
        <v>2.0394414194000001</v>
      </c>
      <c r="AU8" s="574">
        <v>2.0126797666999998</v>
      </c>
      <c r="AV8" s="574">
        <v>2.0682900000000002</v>
      </c>
      <c r="AW8" s="574">
        <v>2.0441134666999998</v>
      </c>
      <c r="AX8" s="574">
        <v>2.0796573548000001</v>
      </c>
      <c r="AY8" s="574">
        <v>2.0572926452</v>
      </c>
      <c r="AZ8" s="893">
        <v>1.9288630357000001</v>
      </c>
      <c r="BA8" s="893">
        <v>2.0120545330000001</v>
      </c>
      <c r="BB8" s="893">
        <v>2.0631543332</v>
      </c>
      <c r="BC8" s="354">
        <v>2.0261275383999999</v>
      </c>
      <c r="BD8" s="354">
        <v>2.0258007882000002</v>
      </c>
      <c r="BE8" s="354">
        <v>1.9966597183000001</v>
      </c>
      <c r="BF8" s="354">
        <v>1.9304198436</v>
      </c>
      <c r="BG8" s="354">
        <v>1.7634808997</v>
      </c>
      <c r="BH8" s="354">
        <v>1.7852520972999999</v>
      </c>
      <c r="BI8" s="354">
        <v>1.870662023</v>
      </c>
      <c r="BJ8" s="354">
        <v>1.8856948433</v>
      </c>
      <c r="BK8" s="354">
        <v>1.8696280542999999</v>
      </c>
      <c r="BL8" s="354">
        <v>1.8491454296000001</v>
      </c>
      <c r="BM8" s="354">
        <v>1.8287821200000001</v>
      </c>
      <c r="BN8" s="354">
        <v>1.8082847526000001</v>
      </c>
      <c r="BO8" s="354">
        <v>1.7887225151999999</v>
      </c>
      <c r="BP8" s="354">
        <v>1.7589513431999999</v>
      </c>
      <c r="BQ8" s="354">
        <v>1.7378594412999999</v>
      </c>
      <c r="BR8" s="354">
        <v>1.6855432274</v>
      </c>
      <c r="BS8" s="354">
        <v>1.5439534295999999</v>
      </c>
      <c r="BT8" s="354">
        <v>1.5664930078999999</v>
      </c>
      <c r="BU8" s="354">
        <v>1.6441161818000001</v>
      </c>
      <c r="BV8" s="354">
        <v>1.658287421</v>
      </c>
    </row>
    <row r="9" spans="1:75" ht="11.1" customHeight="1" x14ac:dyDescent="0.2">
      <c r="A9" s="267" t="s">
        <v>464</v>
      </c>
      <c r="B9" s="597" t="s">
        <v>1542</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107.907</v>
      </c>
      <c r="P9" s="574">
        <v>107.52996243</v>
      </c>
      <c r="Q9" s="574">
        <v>109.20248019</v>
      </c>
      <c r="R9" s="574">
        <v>108.40132963000001</v>
      </c>
      <c r="S9" s="574">
        <v>109.50252005999999</v>
      </c>
      <c r="T9" s="574">
        <v>108.1706698</v>
      </c>
      <c r="U9" s="574">
        <v>109.02445765</v>
      </c>
      <c r="V9" s="574">
        <v>109.74873458</v>
      </c>
      <c r="W9" s="574">
        <v>109.79013233000001</v>
      </c>
      <c r="X9" s="574">
        <v>109.96811852</v>
      </c>
      <c r="Y9" s="574">
        <v>111.69987877</v>
      </c>
      <c r="Z9" s="574">
        <v>111.77571270999999</v>
      </c>
      <c r="AA9" s="574">
        <v>108.61247423</v>
      </c>
      <c r="AB9" s="574">
        <v>111.7226149</v>
      </c>
      <c r="AC9" s="574">
        <v>109.38174065</v>
      </c>
      <c r="AD9" s="574">
        <v>108.24258073</v>
      </c>
      <c r="AE9" s="574">
        <v>108.58203822999999</v>
      </c>
      <c r="AF9" s="574">
        <v>109.88022597</v>
      </c>
      <c r="AG9" s="574">
        <v>111.28033600000001</v>
      </c>
      <c r="AH9" s="574">
        <v>110.23094058</v>
      </c>
      <c r="AI9" s="574">
        <v>109.72339626999999</v>
      </c>
      <c r="AJ9" s="574">
        <v>110.9475011</v>
      </c>
      <c r="AK9" s="574">
        <v>111.12347423</v>
      </c>
      <c r="AL9" s="574">
        <v>112.99045003000001</v>
      </c>
      <c r="AM9" s="574">
        <v>111.08528774</v>
      </c>
      <c r="AN9" s="574">
        <v>112.01751824999999</v>
      </c>
      <c r="AO9" s="574">
        <v>114.98554271</v>
      </c>
      <c r="AP9" s="574">
        <v>114.66912456999999</v>
      </c>
      <c r="AQ9" s="574">
        <v>114.61488116</v>
      </c>
      <c r="AR9" s="574">
        <v>115.29190226999999</v>
      </c>
      <c r="AS9" s="574">
        <v>116.1945971</v>
      </c>
      <c r="AT9" s="574">
        <v>116.7993661</v>
      </c>
      <c r="AU9" s="574">
        <v>116.59825837</v>
      </c>
      <c r="AV9" s="574">
        <v>115.46615396999999</v>
      </c>
      <c r="AW9" s="574">
        <v>118.49738333000001</v>
      </c>
      <c r="AX9" s="574">
        <v>119.42611597</v>
      </c>
      <c r="AY9" s="574">
        <v>115.71505874</v>
      </c>
      <c r="AZ9" s="893">
        <v>117.97485304</v>
      </c>
      <c r="BA9" s="893">
        <v>117.84950511</v>
      </c>
      <c r="BB9" s="893">
        <v>118.03732075000001</v>
      </c>
      <c r="BC9" s="354">
        <v>118.3246</v>
      </c>
      <c r="BD9" s="354">
        <v>118.6816</v>
      </c>
      <c r="BE9" s="354">
        <v>119.0553</v>
      </c>
      <c r="BF9" s="354">
        <v>119.3916</v>
      </c>
      <c r="BG9" s="354">
        <v>119.6931</v>
      </c>
      <c r="BH9" s="354">
        <v>120.0496</v>
      </c>
      <c r="BI9" s="354">
        <v>120.4873</v>
      </c>
      <c r="BJ9" s="354">
        <v>120.9575</v>
      </c>
      <c r="BK9" s="354">
        <v>121.43640000000001</v>
      </c>
      <c r="BL9" s="354">
        <v>120.2094</v>
      </c>
      <c r="BM9" s="354">
        <v>122.42440000000001</v>
      </c>
      <c r="BN9" s="354">
        <v>122.9029</v>
      </c>
      <c r="BO9" s="354">
        <v>123.38849999999999</v>
      </c>
      <c r="BP9" s="354">
        <v>123.9075</v>
      </c>
      <c r="BQ9" s="354">
        <v>124.4462</v>
      </c>
      <c r="BR9" s="354">
        <v>124.9537</v>
      </c>
      <c r="BS9" s="354">
        <v>125.4182</v>
      </c>
      <c r="BT9" s="354">
        <v>125.89879999999999</v>
      </c>
      <c r="BU9" s="354">
        <v>126.39019999999999</v>
      </c>
      <c r="BV9" s="354">
        <v>126.8861</v>
      </c>
    </row>
    <row r="10" spans="1:75" ht="11.1" customHeight="1" x14ac:dyDescent="0.2">
      <c r="A10" s="267" t="s">
        <v>1166</v>
      </c>
      <c r="B10" s="546" t="s">
        <v>1073</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36.544175822</v>
      </c>
      <c r="AB10" s="574">
        <v>36.787626232000001</v>
      </c>
      <c r="AC10" s="574">
        <v>34.521064334000002</v>
      </c>
      <c r="AD10" s="574">
        <v>34.659017179000003</v>
      </c>
      <c r="AE10" s="574">
        <v>34.642757609</v>
      </c>
      <c r="AF10" s="574">
        <v>35.538318074000003</v>
      </c>
      <c r="AG10" s="574">
        <v>36.205991554000001</v>
      </c>
      <c r="AH10" s="574">
        <v>35.140828646999999</v>
      </c>
      <c r="AI10" s="574">
        <v>35.044199806999998</v>
      </c>
      <c r="AJ10" s="574">
        <v>35.261736866</v>
      </c>
      <c r="AK10" s="574">
        <v>35.441299864000001</v>
      </c>
      <c r="AL10" s="574">
        <v>36.828533057999998</v>
      </c>
      <c r="AM10" s="574">
        <v>36.043628861999998</v>
      </c>
      <c r="AN10" s="574">
        <v>36.394536484</v>
      </c>
      <c r="AO10" s="574">
        <v>36.381854509999997</v>
      </c>
      <c r="AP10" s="574">
        <v>36.313697009999998</v>
      </c>
      <c r="AQ10" s="574">
        <v>36.492397222000001</v>
      </c>
      <c r="AR10" s="574">
        <v>37.198381617999999</v>
      </c>
      <c r="AS10" s="574">
        <v>36.741809584000002</v>
      </c>
      <c r="AT10" s="574">
        <v>36.792429941000002</v>
      </c>
      <c r="AU10" s="574">
        <v>36.576589517000002</v>
      </c>
      <c r="AV10" s="574">
        <v>35.932133471</v>
      </c>
      <c r="AW10" s="574">
        <v>37.214294437</v>
      </c>
      <c r="AX10" s="574">
        <v>37.475314128000001</v>
      </c>
      <c r="AY10" s="574">
        <v>36.700801783000003</v>
      </c>
      <c r="AZ10" s="893">
        <v>36.879414769</v>
      </c>
      <c r="BA10" s="893">
        <v>37.081955999000002</v>
      </c>
      <c r="BB10" s="893">
        <v>37.134550863000001</v>
      </c>
      <c r="BC10" s="354">
        <v>37.202316334000002</v>
      </c>
      <c r="BD10" s="354">
        <v>37.262502619999999</v>
      </c>
      <c r="BE10" s="354">
        <v>37.313717429</v>
      </c>
      <c r="BF10" s="354">
        <v>37.365898841000003</v>
      </c>
      <c r="BG10" s="354">
        <v>37.427568205</v>
      </c>
      <c r="BH10" s="354">
        <v>37.507635235000002</v>
      </c>
      <c r="BI10" s="354">
        <v>37.586484626999997</v>
      </c>
      <c r="BJ10" s="354">
        <v>37.626121830000002</v>
      </c>
      <c r="BK10" s="354">
        <v>37.628244942999999</v>
      </c>
      <c r="BL10" s="354">
        <v>36.974618182</v>
      </c>
      <c r="BM10" s="354">
        <v>37.579909792000002</v>
      </c>
      <c r="BN10" s="354">
        <v>37.560522644000002</v>
      </c>
      <c r="BO10" s="354">
        <v>37.549204410999998</v>
      </c>
      <c r="BP10" s="354">
        <v>37.544637289999997</v>
      </c>
      <c r="BQ10" s="354">
        <v>37.539299563999997</v>
      </c>
      <c r="BR10" s="354">
        <v>37.541395377999997</v>
      </c>
      <c r="BS10" s="354">
        <v>37.576618406999998</v>
      </c>
      <c r="BT10" s="354">
        <v>37.642882165000003</v>
      </c>
      <c r="BU10" s="354">
        <v>37.716790594999999</v>
      </c>
      <c r="BV10" s="354">
        <v>37.787803234999998</v>
      </c>
    </row>
    <row r="11" spans="1:75" ht="11.1" customHeight="1" x14ac:dyDescent="0.2">
      <c r="A11" s="267" t="s">
        <v>1167</v>
      </c>
      <c r="B11" s="546" t="s">
        <v>1075</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2.9291795644</v>
      </c>
      <c r="AB11" s="574">
        <v>3.2894403048999998</v>
      </c>
      <c r="AC11" s="574">
        <v>3.2292553068999998</v>
      </c>
      <c r="AD11" s="574">
        <v>3.3168426615</v>
      </c>
      <c r="AE11" s="574">
        <v>3.3439931109000001</v>
      </c>
      <c r="AF11" s="574">
        <v>3.3251973945</v>
      </c>
      <c r="AG11" s="574">
        <v>3.3022299321999999</v>
      </c>
      <c r="AH11" s="574">
        <v>3.3885389958999999</v>
      </c>
      <c r="AI11" s="574">
        <v>3.4336085146999999</v>
      </c>
      <c r="AJ11" s="574">
        <v>3.2732537725999999</v>
      </c>
      <c r="AK11" s="574">
        <v>3.3216782855</v>
      </c>
      <c r="AL11" s="574">
        <v>3.2318372242</v>
      </c>
      <c r="AM11" s="574">
        <v>3.1813818234000002</v>
      </c>
      <c r="AN11" s="574">
        <v>3.121286671</v>
      </c>
      <c r="AO11" s="574">
        <v>3.2830271727000002</v>
      </c>
      <c r="AP11" s="574">
        <v>3.3212786529999998</v>
      </c>
      <c r="AQ11" s="574">
        <v>3.2372090334000001</v>
      </c>
      <c r="AR11" s="574">
        <v>3.3268834778</v>
      </c>
      <c r="AS11" s="574">
        <v>3.4118752465000002</v>
      </c>
      <c r="AT11" s="574">
        <v>3.4008408237999999</v>
      </c>
      <c r="AU11" s="574">
        <v>3.4287677774</v>
      </c>
      <c r="AV11" s="574">
        <v>3.4072969705</v>
      </c>
      <c r="AW11" s="574">
        <v>3.3793286047</v>
      </c>
      <c r="AX11" s="574">
        <v>3.1820811373</v>
      </c>
      <c r="AY11" s="574">
        <v>3.1550175184999998</v>
      </c>
      <c r="AZ11" s="893">
        <v>3.2295268310999998</v>
      </c>
      <c r="BA11" s="893">
        <v>3.2915585690000002</v>
      </c>
      <c r="BB11" s="893">
        <v>3.2833746445999998</v>
      </c>
      <c r="BC11" s="354">
        <v>3.2788567033999998</v>
      </c>
      <c r="BD11" s="354">
        <v>3.2761045740000001</v>
      </c>
      <c r="BE11" s="354">
        <v>3.2748822817000001</v>
      </c>
      <c r="BF11" s="354">
        <v>3.2757731284</v>
      </c>
      <c r="BG11" s="354">
        <v>3.2778101004</v>
      </c>
      <c r="BH11" s="354">
        <v>3.2793764106999999</v>
      </c>
      <c r="BI11" s="354">
        <v>3.2775319542000001</v>
      </c>
      <c r="BJ11" s="354">
        <v>3.2755199525999998</v>
      </c>
      <c r="BK11" s="354">
        <v>3.2806234357999999</v>
      </c>
      <c r="BL11" s="354">
        <v>3.1941006858000001</v>
      </c>
      <c r="BM11" s="354">
        <v>3.3040940853</v>
      </c>
      <c r="BN11" s="354">
        <v>3.3205438301000001</v>
      </c>
      <c r="BO11" s="354">
        <v>3.3393988413</v>
      </c>
      <c r="BP11" s="354">
        <v>3.3588411671</v>
      </c>
      <c r="BQ11" s="354">
        <v>3.3790575203</v>
      </c>
      <c r="BR11" s="354">
        <v>3.4000808156</v>
      </c>
      <c r="BS11" s="354">
        <v>3.4212136487000002</v>
      </c>
      <c r="BT11" s="354">
        <v>3.4417420514999999</v>
      </c>
      <c r="BU11" s="354">
        <v>3.4608014176999999</v>
      </c>
      <c r="BV11" s="354">
        <v>3.4791789521999998</v>
      </c>
    </row>
    <row r="12" spans="1:75" ht="11.1" customHeight="1" x14ac:dyDescent="0.2">
      <c r="A12" s="267" t="s">
        <v>1168</v>
      </c>
      <c r="B12" s="546" t="s">
        <v>1077</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6.8109111603999999</v>
      </c>
      <c r="AB12" s="574">
        <v>7.0933674019000001</v>
      </c>
      <c r="AC12" s="574">
        <v>6.9933078279999998</v>
      </c>
      <c r="AD12" s="574">
        <v>6.7750429418999998</v>
      </c>
      <c r="AE12" s="574">
        <v>7.2627050732000002</v>
      </c>
      <c r="AF12" s="574">
        <v>6.9734952549000004</v>
      </c>
      <c r="AG12" s="574">
        <v>6.9688156228000002</v>
      </c>
      <c r="AH12" s="574">
        <v>6.9020033252999999</v>
      </c>
      <c r="AI12" s="574">
        <v>6.8356127678999998</v>
      </c>
      <c r="AJ12" s="574">
        <v>7.1130012261999997</v>
      </c>
      <c r="AK12" s="574">
        <v>7.0128291358999997</v>
      </c>
      <c r="AL12" s="574">
        <v>6.9985749484999999</v>
      </c>
      <c r="AM12" s="574">
        <v>6.8624781239999999</v>
      </c>
      <c r="AN12" s="574">
        <v>7.1127729478999999</v>
      </c>
      <c r="AO12" s="574">
        <v>7.1138631497000002</v>
      </c>
      <c r="AP12" s="574">
        <v>7.2815868192000002</v>
      </c>
      <c r="AQ12" s="574">
        <v>7.3396197866000001</v>
      </c>
      <c r="AR12" s="574">
        <v>7.4572902125000002</v>
      </c>
      <c r="AS12" s="574">
        <v>7.5067768842999998</v>
      </c>
      <c r="AT12" s="574">
        <v>7.6156094949000002</v>
      </c>
      <c r="AU12" s="574">
        <v>7.6068443776999999</v>
      </c>
      <c r="AV12" s="574">
        <v>7.5258675850000003</v>
      </c>
      <c r="AW12" s="574">
        <v>7.6864792536</v>
      </c>
      <c r="AX12" s="574">
        <v>7.7679482769000003</v>
      </c>
      <c r="AY12" s="574">
        <v>7.4878889383000002</v>
      </c>
      <c r="AZ12" s="893">
        <v>7.6998800642000003</v>
      </c>
      <c r="BA12" s="893">
        <v>7.7480031294999998</v>
      </c>
      <c r="BB12" s="893">
        <v>7.7395077763</v>
      </c>
      <c r="BC12" s="354">
        <v>7.7489479613999999</v>
      </c>
      <c r="BD12" s="354">
        <v>7.7691369324000004</v>
      </c>
      <c r="BE12" s="354">
        <v>7.7784066047999998</v>
      </c>
      <c r="BF12" s="354">
        <v>7.7714165546</v>
      </c>
      <c r="BG12" s="354">
        <v>7.7610746270000002</v>
      </c>
      <c r="BH12" s="354">
        <v>7.7595479935</v>
      </c>
      <c r="BI12" s="354">
        <v>7.7728098454000003</v>
      </c>
      <c r="BJ12" s="354">
        <v>7.7969559690999999</v>
      </c>
      <c r="BK12" s="354">
        <v>7.8300157855999997</v>
      </c>
      <c r="BL12" s="354">
        <v>7.7165043850000004</v>
      </c>
      <c r="BM12" s="354">
        <v>7.9228153132000001</v>
      </c>
      <c r="BN12" s="354">
        <v>7.9709994933999999</v>
      </c>
      <c r="BO12" s="354">
        <v>8.0255366013000007</v>
      </c>
      <c r="BP12" s="354">
        <v>8.0854982412999998</v>
      </c>
      <c r="BQ12" s="354">
        <v>8.1359113209</v>
      </c>
      <c r="BR12" s="354">
        <v>8.1784974174999991</v>
      </c>
      <c r="BS12" s="354">
        <v>8.2198473136000008</v>
      </c>
      <c r="BT12" s="354">
        <v>8.2591741355000003</v>
      </c>
      <c r="BU12" s="354">
        <v>8.3007462670999992</v>
      </c>
      <c r="BV12" s="354">
        <v>8.3500536555</v>
      </c>
    </row>
    <row r="13" spans="1:75" ht="11.1" customHeight="1" x14ac:dyDescent="0.2">
      <c r="A13" s="267" t="s">
        <v>1169</v>
      </c>
      <c r="B13" s="546" t="s">
        <v>1079</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15.505569660999999</v>
      </c>
      <c r="AB13" s="574">
        <v>15.984414489000001</v>
      </c>
      <c r="AC13" s="574">
        <v>15.366656425</v>
      </c>
      <c r="AD13" s="574">
        <v>14.529281888</v>
      </c>
      <c r="AE13" s="574">
        <v>13.987594359999999</v>
      </c>
      <c r="AF13" s="574">
        <v>13.965306783999999</v>
      </c>
      <c r="AG13" s="574">
        <v>14.359321761</v>
      </c>
      <c r="AH13" s="574">
        <v>14.311704891</v>
      </c>
      <c r="AI13" s="574">
        <v>13.875502559999999</v>
      </c>
      <c r="AJ13" s="574">
        <v>13.854460783</v>
      </c>
      <c r="AK13" s="574">
        <v>13.962169789000001</v>
      </c>
      <c r="AL13" s="574">
        <v>13.953457261</v>
      </c>
      <c r="AM13" s="574">
        <v>14.104448347</v>
      </c>
      <c r="AN13" s="574">
        <v>14.198102755000001</v>
      </c>
      <c r="AO13" s="574">
        <v>15.646037992</v>
      </c>
      <c r="AP13" s="574">
        <v>15.26849518</v>
      </c>
      <c r="AQ13" s="574">
        <v>15.061310013</v>
      </c>
      <c r="AR13" s="574">
        <v>14.325426355999999</v>
      </c>
      <c r="AS13" s="574">
        <v>14.770447758</v>
      </c>
      <c r="AT13" s="574">
        <v>15.21239065</v>
      </c>
      <c r="AU13" s="574">
        <v>14.773341409</v>
      </c>
      <c r="AV13" s="574">
        <v>14.676996924000001</v>
      </c>
      <c r="AW13" s="574">
        <v>15.512186302</v>
      </c>
      <c r="AX13" s="574">
        <v>15.633481351</v>
      </c>
      <c r="AY13" s="574">
        <v>14.82243383</v>
      </c>
      <c r="AZ13" s="893">
        <v>15.027139762999999</v>
      </c>
      <c r="BA13" s="893">
        <v>15.34259005</v>
      </c>
      <c r="BB13" s="893">
        <v>15.430197938999999</v>
      </c>
      <c r="BC13" s="354">
        <v>15.574162578999999</v>
      </c>
      <c r="BD13" s="354">
        <v>15.784909245</v>
      </c>
      <c r="BE13" s="354">
        <v>16.033174385999999</v>
      </c>
      <c r="BF13" s="354">
        <v>16.239097901000001</v>
      </c>
      <c r="BG13" s="354">
        <v>16.355787020000001</v>
      </c>
      <c r="BH13" s="354">
        <v>16.428864401999999</v>
      </c>
      <c r="BI13" s="354">
        <v>16.490140397000001</v>
      </c>
      <c r="BJ13" s="354">
        <v>16.564013473999999</v>
      </c>
      <c r="BK13" s="354">
        <v>16.642018357000001</v>
      </c>
      <c r="BL13" s="354">
        <v>16.506116519999999</v>
      </c>
      <c r="BM13" s="354">
        <v>16.811772177999998</v>
      </c>
      <c r="BN13" s="354">
        <v>16.891232003999999</v>
      </c>
      <c r="BO13" s="354">
        <v>16.979379879</v>
      </c>
      <c r="BP13" s="354">
        <v>17.108512580999999</v>
      </c>
      <c r="BQ13" s="354">
        <v>17.267016877</v>
      </c>
      <c r="BR13" s="354">
        <v>17.40521532</v>
      </c>
      <c r="BS13" s="354">
        <v>17.487772087</v>
      </c>
      <c r="BT13" s="354">
        <v>17.539686055000001</v>
      </c>
      <c r="BU13" s="354">
        <v>17.5806471</v>
      </c>
      <c r="BV13" s="354">
        <v>17.625969058999999</v>
      </c>
    </row>
    <row r="14" spans="1:75" ht="11.1" customHeight="1" x14ac:dyDescent="0.2">
      <c r="A14" s="267" t="s">
        <v>1170</v>
      </c>
      <c r="B14" s="546" t="s">
        <v>1081</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22.599623714</v>
      </c>
      <c r="AB14" s="574">
        <v>23.676970494999999</v>
      </c>
      <c r="AC14" s="574">
        <v>24.059986882</v>
      </c>
      <c r="AD14" s="574">
        <v>24.108898243999999</v>
      </c>
      <c r="AE14" s="574">
        <v>24.292979318</v>
      </c>
      <c r="AF14" s="574">
        <v>24.955746858000001</v>
      </c>
      <c r="AG14" s="574">
        <v>25.308865458</v>
      </c>
      <c r="AH14" s="574">
        <v>25.745365115999999</v>
      </c>
      <c r="AI14" s="574">
        <v>25.699919882</v>
      </c>
      <c r="AJ14" s="574">
        <v>26.297571090000002</v>
      </c>
      <c r="AK14" s="574">
        <v>26.14099517</v>
      </c>
      <c r="AL14" s="574">
        <v>26.542726690999999</v>
      </c>
      <c r="AM14" s="574">
        <v>25.865379729000001</v>
      </c>
      <c r="AN14" s="574">
        <v>26.251693538000001</v>
      </c>
      <c r="AO14" s="574">
        <v>26.893899222000002</v>
      </c>
      <c r="AP14" s="574">
        <v>26.859207696999999</v>
      </c>
      <c r="AQ14" s="574">
        <v>26.972884722</v>
      </c>
      <c r="AR14" s="574">
        <v>27.459522117999999</v>
      </c>
      <c r="AS14" s="574">
        <v>28.163065473</v>
      </c>
      <c r="AT14" s="574">
        <v>28.296940961000001</v>
      </c>
      <c r="AU14" s="574">
        <v>28.530949532000001</v>
      </c>
      <c r="AV14" s="574">
        <v>28.190211600000001</v>
      </c>
      <c r="AW14" s="574">
        <v>28.825459855999998</v>
      </c>
      <c r="AX14" s="574">
        <v>29.064601492000001</v>
      </c>
      <c r="AY14" s="574">
        <v>28.049313384000001</v>
      </c>
      <c r="AZ14" s="893">
        <v>29.076579947999999</v>
      </c>
      <c r="BA14" s="893">
        <v>28.700741347000001</v>
      </c>
      <c r="BB14" s="893">
        <v>28.817618395</v>
      </c>
      <c r="BC14" s="354">
        <v>28.933311287999999</v>
      </c>
      <c r="BD14" s="354">
        <v>29.049705071999998</v>
      </c>
      <c r="BE14" s="354">
        <v>29.175849830000001</v>
      </c>
      <c r="BF14" s="354">
        <v>29.321601962999999</v>
      </c>
      <c r="BG14" s="354">
        <v>29.495896070000001</v>
      </c>
      <c r="BH14" s="354">
        <v>29.700422854999999</v>
      </c>
      <c r="BI14" s="354">
        <v>29.945231445000001</v>
      </c>
      <c r="BJ14" s="354">
        <v>30.224771533999998</v>
      </c>
      <c r="BK14" s="354">
        <v>30.524201598000001</v>
      </c>
      <c r="BL14" s="354">
        <v>30.222784658999998</v>
      </c>
      <c r="BM14" s="354">
        <v>31.160155051</v>
      </c>
      <c r="BN14" s="354">
        <v>31.476610076</v>
      </c>
      <c r="BO14" s="354">
        <v>31.783320537000002</v>
      </c>
      <c r="BP14" s="354">
        <v>32.079463783000001</v>
      </c>
      <c r="BQ14" s="354">
        <v>32.369507755000001</v>
      </c>
      <c r="BR14" s="354">
        <v>32.651513078000001</v>
      </c>
      <c r="BS14" s="354">
        <v>32.931335382</v>
      </c>
      <c r="BT14" s="354">
        <v>33.211346122000002</v>
      </c>
      <c r="BU14" s="354">
        <v>33.487184820000003</v>
      </c>
      <c r="BV14" s="354">
        <v>33.756448036999998</v>
      </c>
    </row>
    <row r="15" spans="1:75" ht="11.1" customHeight="1" x14ac:dyDescent="0.2">
      <c r="A15" s="267" t="s">
        <v>1171</v>
      </c>
      <c r="B15" s="546" t="s">
        <v>1083</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24.767137427000002</v>
      </c>
      <c r="AB15" s="574">
        <v>25.603601183999999</v>
      </c>
      <c r="AC15" s="574">
        <v>25.383820859</v>
      </c>
      <c r="AD15" s="574">
        <v>25.330471434</v>
      </c>
      <c r="AE15" s="574">
        <v>25.33260443</v>
      </c>
      <c r="AF15" s="574">
        <v>25.237488743</v>
      </c>
      <c r="AG15" s="574">
        <v>25.049203599999998</v>
      </c>
      <c r="AH15" s="574">
        <v>24.824798663999999</v>
      </c>
      <c r="AI15" s="574">
        <v>24.648904009999999</v>
      </c>
      <c r="AJ15" s="574">
        <v>24.644505454000001</v>
      </c>
      <c r="AK15" s="574">
        <v>25.123627891999998</v>
      </c>
      <c r="AL15" s="574">
        <v>25.470301452000001</v>
      </c>
      <c r="AM15" s="574">
        <v>24.959614458000001</v>
      </c>
      <c r="AN15" s="574">
        <v>24.846876180999999</v>
      </c>
      <c r="AO15" s="574">
        <v>25.585167398999999</v>
      </c>
      <c r="AP15" s="574">
        <v>25.542936204</v>
      </c>
      <c r="AQ15" s="574">
        <v>25.416520988999999</v>
      </c>
      <c r="AR15" s="574">
        <v>25.441199934</v>
      </c>
      <c r="AS15" s="574">
        <v>25.495454969000001</v>
      </c>
      <c r="AT15" s="574">
        <v>25.388218303999999</v>
      </c>
      <c r="AU15" s="574">
        <v>25.589780001000001</v>
      </c>
      <c r="AV15" s="574">
        <v>25.642210895000002</v>
      </c>
      <c r="AW15" s="574">
        <v>25.792438067999999</v>
      </c>
      <c r="AX15" s="574">
        <v>26.215343182000002</v>
      </c>
      <c r="AY15" s="574">
        <v>25.414200671</v>
      </c>
      <c r="AZ15" s="893">
        <v>25.976422431</v>
      </c>
      <c r="BA15" s="893">
        <v>25.684656019999998</v>
      </c>
      <c r="BB15" s="893">
        <v>25.632071134</v>
      </c>
      <c r="BC15" s="354">
        <v>25.587000897999999</v>
      </c>
      <c r="BD15" s="354">
        <v>25.539248092000001</v>
      </c>
      <c r="BE15" s="354">
        <v>25.479259182</v>
      </c>
      <c r="BF15" s="354">
        <v>25.417773054000001</v>
      </c>
      <c r="BG15" s="354">
        <v>25.374914989000001</v>
      </c>
      <c r="BH15" s="354">
        <v>25.373726715</v>
      </c>
      <c r="BI15" s="354">
        <v>25.415109137000002</v>
      </c>
      <c r="BJ15" s="354">
        <v>25.470123521000001</v>
      </c>
      <c r="BK15" s="354">
        <v>25.531328258999999</v>
      </c>
      <c r="BL15" s="354">
        <v>25.595271876999998</v>
      </c>
      <c r="BM15" s="354">
        <v>25.645633484000001</v>
      </c>
      <c r="BN15" s="354">
        <v>25.683024833000001</v>
      </c>
      <c r="BO15" s="354">
        <v>25.711632185999999</v>
      </c>
      <c r="BP15" s="354">
        <v>25.730502837</v>
      </c>
      <c r="BQ15" s="354">
        <v>25.75540822</v>
      </c>
      <c r="BR15" s="354">
        <v>25.777016195000002</v>
      </c>
      <c r="BS15" s="354">
        <v>25.781449454000001</v>
      </c>
      <c r="BT15" s="354">
        <v>25.803926728</v>
      </c>
      <c r="BU15" s="354">
        <v>25.844058269000001</v>
      </c>
      <c r="BV15" s="354">
        <v>25.886598067000001</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893"/>
      <c r="BA16" s="893"/>
      <c r="BB16" s="893"/>
      <c r="BC16" s="35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458</v>
      </c>
      <c r="B17" s="596" t="s">
        <v>1172</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107.00132257999999</v>
      </c>
      <c r="P17" s="313">
        <v>105.63332143</v>
      </c>
      <c r="Q17" s="313">
        <v>97.679612903000006</v>
      </c>
      <c r="R17" s="313">
        <v>80.6678</v>
      </c>
      <c r="S17" s="313">
        <v>74.533387097000002</v>
      </c>
      <c r="T17" s="313">
        <v>78.869299999999996</v>
      </c>
      <c r="U17" s="313">
        <v>86.195483870999993</v>
      </c>
      <c r="V17" s="313">
        <v>86.550516129000002</v>
      </c>
      <c r="W17" s="313">
        <v>79.542566667000003</v>
      </c>
      <c r="X17" s="313">
        <v>78.799548387000002</v>
      </c>
      <c r="Y17" s="313">
        <v>94.196433333000002</v>
      </c>
      <c r="Z17" s="313">
        <v>102.657</v>
      </c>
      <c r="AA17" s="313">
        <v>120.32787771</v>
      </c>
      <c r="AB17" s="313">
        <v>102.32044807</v>
      </c>
      <c r="AC17" s="313">
        <v>90.358101552999997</v>
      </c>
      <c r="AD17" s="313">
        <v>79.999636570000007</v>
      </c>
      <c r="AE17" s="313">
        <v>75.450634320999995</v>
      </c>
      <c r="AF17" s="313">
        <v>81.040440437000001</v>
      </c>
      <c r="AG17" s="313">
        <v>88.603553065</v>
      </c>
      <c r="AH17" s="313">
        <v>87.882435547</v>
      </c>
      <c r="AI17" s="313">
        <v>80.558558364999996</v>
      </c>
      <c r="AJ17" s="313">
        <v>78.432789450000001</v>
      </c>
      <c r="AK17" s="313">
        <v>90.328398527999994</v>
      </c>
      <c r="AL17" s="313">
        <v>108.45887967</v>
      </c>
      <c r="AM17" s="313">
        <v>126.53583019</v>
      </c>
      <c r="AN17" s="313">
        <v>115.48208932</v>
      </c>
      <c r="AO17" s="313">
        <v>88.774067995999999</v>
      </c>
      <c r="AP17" s="313">
        <v>79.274286601</v>
      </c>
      <c r="AQ17" s="313">
        <v>74.492535965000002</v>
      </c>
      <c r="AR17" s="313">
        <v>80.571372500999999</v>
      </c>
      <c r="AS17" s="313">
        <v>87.887138547000006</v>
      </c>
      <c r="AT17" s="313">
        <v>85.280683162000003</v>
      </c>
      <c r="AU17" s="313">
        <v>80.921335098</v>
      </c>
      <c r="AV17" s="313">
        <v>78.850482002999996</v>
      </c>
      <c r="AW17" s="313">
        <v>92.787481194999998</v>
      </c>
      <c r="AX17" s="313">
        <v>112.88576270999999</v>
      </c>
      <c r="AY17" s="313">
        <v>122.15966871000001</v>
      </c>
      <c r="AZ17" s="915">
        <v>111.11375849</v>
      </c>
      <c r="BA17" s="915">
        <v>87.927971099999993</v>
      </c>
      <c r="BB17" s="915">
        <v>77.772108099999997</v>
      </c>
      <c r="BC17" s="437">
        <v>74.923649999999995</v>
      </c>
      <c r="BD17" s="437">
        <v>79.530370000000005</v>
      </c>
      <c r="BE17" s="437">
        <v>87.719769999999997</v>
      </c>
      <c r="BF17" s="437">
        <v>87.682069999999996</v>
      </c>
      <c r="BG17" s="437">
        <v>81.990639999999999</v>
      </c>
      <c r="BH17" s="437">
        <v>80.142449999999997</v>
      </c>
      <c r="BI17" s="437">
        <v>94.049260000000004</v>
      </c>
      <c r="BJ17" s="437">
        <v>110.8227</v>
      </c>
      <c r="BK17" s="437">
        <v>120.68259999999999</v>
      </c>
      <c r="BL17" s="437">
        <v>112.5843</v>
      </c>
      <c r="BM17" s="437">
        <v>96.203370000000007</v>
      </c>
      <c r="BN17" s="437">
        <v>83.133099999999999</v>
      </c>
      <c r="BO17" s="437">
        <v>76.607789999999994</v>
      </c>
      <c r="BP17" s="437">
        <v>82.623199999999997</v>
      </c>
      <c r="BQ17" s="437">
        <v>91.020139999999998</v>
      </c>
      <c r="BR17" s="437">
        <v>91.209190000000007</v>
      </c>
      <c r="BS17" s="437">
        <v>85.375870000000006</v>
      </c>
      <c r="BT17" s="437">
        <v>83.081289999999996</v>
      </c>
      <c r="BU17" s="437">
        <v>97.150779999999997</v>
      </c>
      <c r="BV17" s="437">
        <v>114.1652</v>
      </c>
    </row>
    <row r="18" spans="1:74" ht="11.1" customHeight="1" x14ac:dyDescent="0.2">
      <c r="A18" s="267" t="s">
        <v>264</v>
      </c>
      <c r="B18" s="597" t="s">
        <v>1173</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0.42011538710000002</v>
      </c>
      <c r="P18" s="574">
        <v>0.97202464286000001</v>
      </c>
      <c r="Q18" s="574">
        <v>-0.17308122580999999</v>
      </c>
      <c r="R18" s="574">
        <v>0.69747780000000004</v>
      </c>
      <c r="S18" s="574">
        <v>-0.30893090323</v>
      </c>
      <c r="T18" s="574">
        <v>0.96089996666999999</v>
      </c>
      <c r="U18" s="574">
        <v>-3.5010354839000002E-2</v>
      </c>
      <c r="V18" s="574">
        <v>-1.8123967742000001E-2</v>
      </c>
      <c r="W18" s="574">
        <v>-1.1169333333000001E-3</v>
      </c>
      <c r="X18" s="574">
        <v>-0.88459887097000001</v>
      </c>
      <c r="Y18" s="574">
        <v>-0.14959726667000001</v>
      </c>
      <c r="Z18" s="574">
        <v>1.5707156774</v>
      </c>
      <c r="AA18" s="574">
        <v>2.3731525461</v>
      </c>
      <c r="AB18" s="574">
        <v>1.7518181021000001</v>
      </c>
      <c r="AC18" s="574">
        <v>4.5991520323000003E-2</v>
      </c>
      <c r="AD18" s="574">
        <v>-1.54722673</v>
      </c>
      <c r="AE18" s="574">
        <v>-1.4472781626</v>
      </c>
      <c r="AF18" s="574">
        <v>-0.83028099666999999</v>
      </c>
      <c r="AG18" s="574">
        <v>-0.96426125742000002</v>
      </c>
      <c r="AH18" s="574">
        <v>-0.25686351742000002</v>
      </c>
      <c r="AI18" s="574">
        <v>-0.63521250215000002</v>
      </c>
      <c r="AJ18" s="574">
        <v>-2.3953690013000002</v>
      </c>
      <c r="AK18" s="574">
        <v>-2.1587185388000001</v>
      </c>
      <c r="AL18" s="574">
        <v>-0.43609297032</v>
      </c>
      <c r="AM18" s="574">
        <v>0.88382532161000005</v>
      </c>
      <c r="AN18" s="574">
        <v>1.4165353516999999</v>
      </c>
      <c r="AO18" s="574">
        <v>-1.4453451326</v>
      </c>
      <c r="AP18" s="574">
        <v>-1.4464843988</v>
      </c>
      <c r="AQ18" s="574">
        <v>-0.30645613128999999</v>
      </c>
      <c r="AR18" s="574">
        <v>-0.49029176547999997</v>
      </c>
      <c r="AS18" s="574">
        <v>-0.57580090484000002</v>
      </c>
      <c r="AT18" s="574">
        <v>-0.71497599902999998</v>
      </c>
      <c r="AU18" s="574">
        <v>-0.59029530215000003</v>
      </c>
      <c r="AV18" s="574">
        <v>-1.0651965132000001</v>
      </c>
      <c r="AW18" s="574">
        <v>-0.71416670548000005</v>
      </c>
      <c r="AX18" s="574">
        <v>-0.46663909193999997</v>
      </c>
      <c r="AY18" s="574">
        <v>0.10826596774</v>
      </c>
      <c r="AZ18" s="893">
        <v>1.4517121002</v>
      </c>
      <c r="BA18" s="893">
        <v>-2.3579488838999998</v>
      </c>
      <c r="BB18" s="893">
        <v>-1.8639059285999999</v>
      </c>
      <c r="BC18" s="354">
        <v>-0.81509390000000004</v>
      </c>
      <c r="BD18" s="354">
        <v>-2.2535029999999998</v>
      </c>
      <c r="BE18" s="354">
        <v>-0.92356910000000003</v>
      </c>
      <c r="BF18" s="354">
        <v>-0.65261630000000004</v>
      </c>
      <c r="BG18" s="354">
        <v>0.45836189999999999</v>
      </c>
      <c r="BH18" s="354">
        <v>-1.474945</v>
      </c>
      <c r="BI18" s="354">
        <v>-1.2455210000000001</v>
      </c>
      <c r="BJ18" s="354">
        <v>0.90207859999999995</v>
      </c>
      <c r="BK18" s="354">
        <v>-0.38311250000000002</v>
      </c>
      <c r="BL18" s="354">
        <v>0.84635360000000004</v>
      </c>
      <c r="BM18" s="354">
        <v>-0.37136449999999999</v>
      </c>
      <c r="BN18" s="354">
        <v>-0.49970320000000001</v>
      </c>
      <c r="BO18" s="354">
        <v>-1.632144</v>
      </c>
      <c r="BP18" s="354">
        <v>-1.788883</v>
      </c>
      <c r="BQ18" s="354">
        <v>-1.7115260000000001</v>
      </c>
      <c r="BR18" s="354">
        <v>-0.65154299999999998</v>
      </c>
      <c r="BS18" s="354">
        <v>-0.44998870000000002</v>
      </c>
      <c r="BT18" s="354">
        <v>-1.9034230000000001</v>
      </c>
      <c r="BU18" s="354">
        <v>-0.63752710000000001</v>
      </c>
      <c r="BV18" s="354">
        <v>0.68043359999999997</v>
      </c>
    </row>
    <row r="19" spans="1:74" s="276" customFormat="1" ht="11.1" customHeight="1" x14ac:dyDescent="0.2">
      <c r="A19" s="598" t="s">
        <v>457</v>
      </c>
      <c r="B19" s="599" t="s">
        <v>1174</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106.58120719</v>
      </c>
      <c r="P19" s="313">
        <v>104.66129678999999</v>
      </c>
      <c r="Q19" s="313">
        <v>97.852694129</v>
      </c>
      <c r="R19" s="313">
        <v>79.970322199999998</v>
      </c>
      <c r="S19" s="313">
        <v>74.842318000000006</v>
      </c>
      <c r="T19" s="313">
        <v>77.908400033000007</v>
      </c>
      <c r="U19" s="313">
        <v>86.230494226000005</v>
      </c>
      <c r="V19" s="313">
        <v>86.568640096999999</v>
      </c>
      <c r="W19" s="313">
        <v>79.543683599999994</v>
      </c>
      <c r="X19" s="313">
        <v>79.684147257999996</v>
      </c>
      <c r="Y19" s="313">
        <v>94.346030600000006</v>
      </c>
      <c r="Z19" s="313">
        <v>101.08628432</v>
      </c>
      <c r="AA19" s="313">
        <v>117.95472516</v>
      </c>
      <c r="AB19" s="313">
        <v>100.56862997</v>
      </c>
      <c r="AC19" s="313">
        <v>90.312110032000007</v>
      </c>
      <c r="AD19" s="313">
        <v>81.546863299999998</v>
      </c>
      <c r="AE19" s="313">
        <v>76.897912484000003</v>
      </c>
      <c r="AF19" s="313">
        <v>81.870721433</v>
      </c>
      <c r="AG19" s="313">
        <v>89.567814322999993</v>
      </c>
      <c r="AH19" s="313">
        <v>88.139299065000003</v>
      </c>
      <c r="AI19" s="313">
        <v>81.193770866999998</v>
      </c>
      <c r="AJ19" s="313">
        <v>80.828158451999997</v>
      </c>
      <c r="AK19" s="313">
        <v>92.487117067</v>
      </c>
      <c r="AL19" s="313">
        <v>108.89497265</v>
      </c>
      <c r="AM19" s="313">
        <v>125.65200487</v>
      </c>
      <c r="AN19" s="313">
        <v>114.06555396</v>
      </c>
      <c r="AO19" s="313">
        <v>90.219413129000003</v>
      </c>
      <c r="AP19" s="313">
        <v>80.720770999999999</v>
      </c>
      <c r="AQ19" s="313">
        <v>74.798992096999996</v>
      </c>
      <c r="AR19" s="313">
        <v>81.061664266999998</v>
      </c>
      <c r="AS19" s="313">
        <v>88.462939452000001</v>
      </c>
      <c r="AT19" s="313">
        <v>85.995659161000006</v>
      </c>
      <c r="AU19" s="313">
        <v>81.511630400000001</v>
      </c>
      <c r="AV19" s="313">
        <v>79.915678516</v>
      </c>
      <c r="AW19" s="313">
        <v>93.501647899999995</v>
      </c>
      <c r="AX19" s="313">
        <v>113.35240181</v>
      </c>
      <c r="AY19" s="313">
        <v>122.05140274</v>
      </c>
      <c r="AZ19" s="915">
        <v>109.66204639</v>
      </c>
      <c r="BA19" s="915">
        <v>90.285919984000003</v>
      </c>
      <c r="BB19" s="915">
        <v>79.636014028999995</v>
      </c>
      <c r="BC19" s="437">
        <v>75.738740000000007</v>
      </c>
      <c r="BD19" s="437">
        <v>81.783869999999993</v>
      </c>
      <c r="BE19" s="437">
        <v>88.643339999999995</v>
      </c>
      <c r="BF19" s="437">
        <v>88.334680000000006</v>
      </c>
      <c r="BG19" s="437">
        <v>81.53228</v>
      </c>
      <c r="BH19" s="437">
        <v>81.61739</v>
      </c>
      <c r="BI19" s="437">
        <v>95.294780000000003</v>
      </c>
      <c r="BJ19" s="437">
        <v>109.92059999999999</v>
      </c>
      <c r="BK19" s="437">
        <v>121.06570000000001</v>
      </c>
      <c r="BL19" s="437">
        <v>111.7379</v>
      </c>
      <c r="BM19" s="437">
        <v>96.574740000000006</v>
      </c>
      <c r="BN19" s="437">
        <v>83.632800000000003</v>
      </c>
      <c r="BO19" s="437">
        <v>78.239930000000001</v>
      </c>
      <c r="BP19" s="437">
        <v>84.412080000000003</v>
      </c>
      <c r="BQ19" s="437">
        <v>92.731660000000005</v>
      </c>
      <c r="BR19" s="437">
        <v>91.860740000000007</v>
      </c>
      <c r="BS19" s="437">
        <v>85.825860000000006</v>
      </c>
      <c r="BT19" s="437">
        <v>84.984719999999996</v>
      </c>
      <c r="BU19" s="437">
        <v>97.788309999999996</v>
      </c>
      <c r="BV19" s="437">
        <v>113.4847</v>
      </c>
    </row>
    <row r="20" spans="1:74" ht="11.1" customHeight="1" x14ac:dyDescent="0.2">
      <c r="A20" s="267" t="s">
        <v>258</v>
      </c>
      <c r="B20" s="600" t="s">
        <v>1175</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102.05241934999999</v>
      </c>
      <c r="P20" s="574">
        <v>101.64985713999999</v>
      </c>
      <c r="Q20" s="574">
        <v>103.10716128999999</v>
      </c>
      <c r="R20" s="574">
        <v>102.2525</v>
      </c>
      <c r="S20" s="574">
        <v>103.10435484</v>
      </c>
      <c r="T20" s="574">
        <v>101.90453333000001</v>
      </c>
      <c r="U20" s="574">
        <v>102.68180645</v>
      </c>
      <c r="V20" s="574">
        <v>103.30638709999999</v>
      </c>
      <c r="W20" s="574">
        <v>103.51553333</v>
      </c>
      <c r="X20" s="574">
        <v>103.62274194</v>
      </c>
      <c r="Y20" s="574">
        <v>105.20483333</v>
      </c>
      <c r="Z20" s="574">
        <v>105.34816128999999</v>
      </c>
      <c r="AA20" s="574">
        <v>101.76474193999999</v>
      </c>
      <c r="AB20" s="574">
        <v>104.56882759</v>
      </c>
      <c r="AC20" s="574">
        <v>102.30977419</v>
      </c>
      <c r="AD20" s="574">
        <v>101.35303333</v>
      </c>
      <c r="AE20" s="574">
        <v>101.50922581</v>
      </c>
      <c r="AF20" s="574">
        <v>102.72903332999999</v>
      </c>
      <c r="AG20" s="574">
        <v>104.0333871</v>
      </c>
      <c r="AH20" s="574">
        <v>103.06519355</v>
      </c>
      <c r="AI20" s="574">
        <v>102.34293332999999</v>
      </c>
      <c r="AJ20" s="574">
        <v>103.76893548</v>
      </c>
      <c r="AK20" s="574">
        <v>103.78576667</v>
      </c>
      <c r="AL20" s="574">
        <v>105.68119355</v>
      </c>
      <c r="AM20" s="574">
        <v>104.28216129</v>
      </c>
      <c r="AN20" s="574">
        <v>104.86932143</v>
      </c>
      <c r="AO20" s="574">
        <v>107.31832258</v>
      </c>
      <c r="AP20" s="574">
        <v>106.89896666999999</v>
      </c>
      <c r="AQ20" s="574">
        <v>106.54354839</v>
      </c>
      <c r="AR20" s="574">
        <v>107.53006667</v>
      </c>
      <c r="AS20" s="574">
        <v>108.05090323</v>
      </c>
      <c r="AT20" s="574">
        <v>108.65003226</v>
      </c>
      <c r="AU20" s="574">
        <v>108.27913332999999</v>
      </c>
      <c r="AV20" s="574">
        <v>107.33209677000001</v>
      </c>
      <c r="AW20" s="574">
        <v>110.27719999999999</v>
      </c>
      <c r="AX20" s="574">
        <v>111.62877419</v>
      </c>
      <c r="AY20" s="574">
        <v>108.49161290000001</v>
      </c>
      <c r="AZ20" s="893">
        <v>110.00492857</v>
      </c>
      <c r="BA20" s="893">
        <v>109.8152</v>
      </c>
      <c r="BB20" s="893">
        <v>109.9371</v>
      </c>
      <c r="BC20" s="354">
        <v>110.2059</v>
      </c>
      <c r="BD20" s="354">
        <v>110.4572</v>
      </c>
      <c r="BE20" s="354">
        <v>110.7444</v>
      </c>
      <c r="BF20" s="354">
        <v>110.8623</v>
      </c>
      <c r="BG20" s="354">
        <v>110.96720000000001</v>
      </c>
      <c r="BH20" s="354">
        <v>111.3173</v>
      </c>
      <c r="BI20" s="354">
        <v>111.8614</v>
      </c>
      <c r="BJ20" s="354">
        <v>112.6263</v>
      </c>
      <c r="BK20" s="354">
        <v>113.0483</v>
      </c>
      <c r="BL20" s="354">
        <v>111.83110000000001</v>
      </c>
      <c r="BM20" s="354">
        <v>113.66800000000001</v>
      </c>
      <c r="BN20" s="354">
        <v>113.92570000000001</v>
      </c>
      <c r="BO20" s="354">
        <v>114.3133</v>
      </c>
      <c r="BP20" s="354">
        <v>114.8</v>
      </c>
      <c r="BQ20" s="354">
        <v>115.3014</v>
      </c>
      <c r="BR20" s="354">
        <v>115.6395</v>
      </c>
      <c r="BS20" s="354">
        <v>115.9485</v>
      </c>
      <c r="BT20" s="354">
        <v>116.4508</v>
      </c>
      <c r="BU20" s="354">
        <v>117.0605</v>
      </c>
      <c r="BV20" s="354">
        <v>117.8573</v>
      </c>
    </row>
    <row r="21" spans="1:74" ht="11.1" customHeight="1" x14ac:dyDescent="0.2">
      <c r="A21" s="267" t="s">
        <v>6</v>
      </c>
      <c r="B21" s="600" t="s">
        <v>1176</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15.049967742</v>
      </c>
      <c r="P21" s="574">
        <v>14.595392857</v>
      </c>
      <c r="Q21" s="574">
        <v>7.4437419355000003</v>
      </c>
      <c r="R21" s="574">
        <v>-9.1692333332999993</v>
      </c>
      <c r="S21" s="574">
        <v>-14.875290323</v>
      </c>
      <c r="T21" s="574">
        <v>-11.700833333</v>
      </c>
      <c r="U21" s="574">
        <v>-4.4793548387</v>
      </c>
      <c r="V21" s="574">
        <v>-4.4558064516</v>
      </c>
      <c r="W21" s="574">
        <v>-11.021000000000001</v>
      </c>
      <c r="X21" s="574">
        <v>-10.599354839</v>
      </c>
      <c r="Y21" s="574">
        <v>2.3415666666999999</v>
      </c>
      <c r="Z21" s="574">
        <v>9.4326451613</v>
      </c>
      <c r="AA21" s="574">
        <v>27.253354839</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32.589322580999998</v>
      </c>
      <c r="AN21" s="574">
        <v>22.727785713999999</v>
      </c>
      <c r="AO21" s="574">
        <v>-1.5613870968000001</v>
      </c>
      <c r="AP21" s="574">
        <v>-10.135899999999999</v>
      </c>
      <c r="AQ21" s="574">
        <v>-15.987870967999999</v>
      </c>
      <c r="AR21" s="574">
        <v>-11.824333333</v>
      </c>
      <c r="AS21" s="574">
        <v>-4.9321290322999998</v>
      </c>
      <c r="AT21" s="574">
        <v>-5.9977741934999997</v>
      </c>
      <c r="AU21" s="574">
        <v>-10.239699999999999</v>
      </c>
      <c r="AV21" s="574">
        <v>-9.8599032258000001</v>
      </c>
      <c r="AW21" s="574">
        <v>1.0376333333000001</v>
      </c>
      <c r="AX21" s="574">
        <v>19.235419355000001</v>
      </c>
      <c r="AY21" s="574">
        <v>29.172483871000001</v>
      </c>
      <c r="AZ21" s="893">
        <v>17.469535713999999</v>
      </c>
      <c r="BA21" s="893">
        <v>0.16693548387000001</v>
      </c>
      <c r="BB21" s="893">
        <v>-10.590928570999999</v>
      </c>
      <c r="BC21" s="354">
        <v>-15.32475</v>
      </c>
      <c r="BD21" s="354">
        <v>-11.40185</v>
      </c>
      <c r="BE21" s="354">
        <v>-5.0632770000000002</v>
      </c>
      <c r="BF21" s="354">
        <v>-4.9257489999999997</v>
      </c>
      <c r="BG21" s="354">
        <v>-11.443440000000001</v>
      </c>
      <c r="BH21" s="354">
        <v>-11.201750000000001</v>
      </c>
      <c r="BI21" s="354">
        <v>2.338441</v>
      </c>
      <c r="BJ21" s="354">
        <v>16.352209999999999</v>
      </c>
      <c r="BK21" s="354">
        <v>25.90136</v>
      </c>
      <c r="BL21" s="354">
        <v>19.186330000000002</v>
      </c>
      <c r="BM21" s="354">
        <v>4.0343900000000001</v>
      </c>
      <c r="BN21" s="354">
        <v>-9.9080860000000008</v>
      </c>
      <c r="BO21" s="354">
        <v>-15.2204</v>
      </c>
      <c r="BP21" s="354">
        <v>-10.62485</v>
      </c>
      <c r="BQ21" s="354">
        <v>-4.8341219999999998</v>
      </c>
      <c r="BR21" s="354">
        <v>-4.4962869999999997</v>
      </c>
      <c r="BS21" s="354">
        <v>-10.322789999999999</v>
      </c>
      <c r="BT21" s="354">
        <v>-11.181609999999999</v>
      </c>
      <c r="BU21" s="354">
        <v>1.601307</v>
      </c>
      <c r="BV21" s="354">
        <v>16.953520000000001</v>
      </c>
    </row>
    <row r="22" spans="1:74" ht="11.1" customHeight="1" x14ac:dyDescent="0.2">
      <c r="A22" s="267" t="s">
        <v>262</v>
      </c>
      <c r="B22" s="600" t="s">
        <v>1177</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0.23377419355000001</v>
      </c>
      <c r="P22" s="574">
        <v>0.23285714286</v>
      </c>
      <c r="Q22" s="574">
        <v>0.23619354839000001</v>
      </c>
      <c r="R22" s="574">
        <v>0.23423333332999999</v>
      </c>
      <c r="S22" s="574">
        <v>0.23619354839000001</v>
      </c>
      <c r="T22" s="574">
        <v>0.23343333332999999</v>
      </c>
      <c r="U22" s="574">
        <v>0.23522580644999999</v>
      </c>
      <c r="V22" s="574">
        <v>0.23664516128999999</v>
      </c>
      <c r="W22" s="574">
        <v>0.23713333333</v>
      </c>
      <c r="X22" s="574">
        <v>0.23738709677</v>
      </c>
      <c r="Y22" s="574">
        <v>0.24099999999999999</v>
      </c>
      <c r="Z22" s="574">
        <v>0.24132258065000001</v>
      </c>
      <c r="AA22" s="574">
        <v>0.25922580644999998</v>
      </c>
      <c r="AB22" s="574">
        <v>0.26634482759</v>
      </c>
      <c r="AC22" s="574">
        <v>0.26061290323000003</v>
      </c>
      <c r="AD22" s="574">
        <v>0.25816666666999999</v>
      </c>
      <c r="AE22" s="574">
        <v>0.2585483871</v>
      </c>
      <c r="AF22" s="574">
        <v>0.26166666666999999</v>
      </c>
      <c r="AG22" s="574">
        <v>0.26500000000000001</v>
      </c>
      <c r="AH22" s="574">
        <v>0.26251612902999999</v>
      </c>
      <c r="AI22" s="574">
        <v>0.26069999999999999</v>
      </c>
      <c r="AJ22" s="574">
        <v>0.26432258065000003</v>
      </c>
      <c r="AK22" s="574">
        <v>0.26436666666999997</v>
      </c>
      <c r="AL22" s="574">
        <v>0.26919354838999998</v>
      </c>
      <c r="AM22" s="574">
        <v>0.34890322581</v>
      </c>
      <c r="AN22" s="574">
        <v>0.32228571429000002</v>
      </c>
      <c r="AO22" s="574">
        <v>0.27309677419</v>
      </c>
      <c r="AP22" s="574">
        <v>0.25113333332999999</v>
      </c>
      <c r="AQ22" s="574">
        <v>0.21651612903</v>
      </c>
      <c r="AR22" s="574">
        <v>0.19900000000000001</v>
      </c>
      <c r="AS22" s="574">
        <v>0.24361290323000001</v>
      </c>
      <c r="AT22" s="574">
        <v>0.24116129032</v>
      </c>
      <c r="AU22" s="574">
        <v>0.2445</v>
      </c>
      <c r="AV22" s="574">
        <v>0.2114516129</v>
      </c>
      <c r="AW22" s="574">
        <v>0.26406666667000001</v>
      </c>
      <c r="AX22" s="574">
        <v>0.31138709676999998</v>
      </c>
      <c r="AY22" s="574">
        <v>0.31264516128999997</v>
      </c>
      <c r="AZ22" s="893">
        <v>0.31032142857</v>
      </c>
      <c r="BA22" s="893">
        <v>0.2595845</v>
      </c>
      <c r="BB22" s="893">
        <v>0.25987260000000001</v>
      </c>
      <c r="BC22" s="354">
        <v>0.26050800000000002</v>
      </c>
      <c r="BD22" s="354">
        <v>0.26110220000000001</v>
      </c>
      <c r="BE22" s="354">
        <v>0.26178099999999999</v>
      </c>
      <c r="BF22" s="354">
        <v>0.2620596</v>
      </c>
      <c r="BG22" s="354">
        <v>0.26230750000000003</v>
      </c>
      <c r="BH22" s="354">
        <v>0.26313520000000001</v>
      </c>
      <c r="BI22" s="354">
        <v>0.26442130000000003</v>
      </c>
      <c r="BJ22" s="354">
        <v>0.26622950000000001</v>
      </c>
      <c r="BK22" s="354">
        <v>0.26722699999999999</v>
      </c>
      <c r="BL22" s="354">
        <v>0.26434970000000002</v>
      </c>
      <c r="BM22" s="354">
        <v>0.26869189999999998</v>
      </c>
      <c r="BN22" s="354">
        <v>0.26930110000000002</v>
      </c>
      <c r="BO22" s="354">
        <v>0.27021729999999999</v>
      </c>
      <c r="BP22" s="354">
        <v>0.27136759999999999</v>
      </c>
      <c r="BQ22" s="354">
        <v>0.27255299999999999</v>
      </c>
      <c r="BR22" s="354">
        <v>0.27335219999999999</v>
      </c>
      <c r="BS22" s="354">
        <v>0.27408260000000001</v>
      </c>
      <c r="BT22" s="354">
        <v>0.27526990000000001</v>
      </c>
      <c r="BU22" s="354">
        <v>0.27671109999999999</v>
      </c>
      <c r="BV22" s="354">
        <v>0.27859450000000002</v>
      </c>
    </row>
    <row r="23" spans="1:74" ht="11.1" customHeight="1" x14ac:dyDescent="0.2">
      <c r="A23" s="267" t="s">
        <v>1178</v>
      </c>
      <c r="B23" s="600" t="s">
        <v>1179</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-10.754954097000001</v>
      </c>
      <c r="P23" s="574">
        <v>-11.816810357</v>
      </c>
      <c r="Q23" s="574">
        <v>-12.934402645</v>
      </c>
      <c r="R23" s="574">
        <v>-13.347177800000001</v>
      </c>
      <c r="S23" s="574">
        <v>-13.622940065</v>
      </c>
      <c r="T23" s="574">
        <v>-12.528733300000001</v>
      </c>
      <c r="U23" s="574">
        <v>-12.207183194000001</v>
      </c>
      <c r="V23" s="574">
        <v>-12.51858571</v>
      </c>
      <c r="W23" s="574">
        <v>-13.187983066999999</v>
      </c>
      <c r="X23" s="574">
        <v>-13.576626935</v>
      </c>
      <c r="Y23" s="574">
        <v>-13.441369399999999</v>
      </c>
      <c r="Z23" s="574">
        <v>-13.93584471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-12.293249599999999</v>
      </c>
      <c r="AL23" s="574">
        <v>-12.450898323000001</v>
      </c>
      <c r="AM23" s="574">
        <v>-11.568382226000001</v>
      </c>
      <c r="AN23" s="574">
        <v>-13.853838893000001</v>
      </c>
      <c r="AO23" s="574">
        <v>-15.810619129000001</v>
      </c>
      <c r="AP23" s="574">
        <v>-16.293429</v>
      </c>
      <c r="AQ23" s="574">
        <v>-15.973201452</v>
      </c>
      <c r="AR23" s="574">
        <v>-14.843069067</v>
      </c>
      <c r="AS23" s="574">
        <v>-14.899447645</v>
      </c>
      <c r="AT23" s="574">
        <v>-16.897760194</v>
      </c>
      <c r="AU23" s="574">
        <v>-16.772302932999999</v>
      </c>
      <c r="AV23" s="574">
        <v>-17.767966645000001</v>
      </c>
      <c r="AW23" s="574">
        <v>-18.077252099999999</v>
      </c>
      <c r="AX23" s="574">
        <v>-17.823178839000001</v>
      </c>
      <c r="AY23" s="574">
        <v>-15.925339193999999</v>
      </c>
      <c r="AZ23" s="893">
        <v>-18.122739321000001</v>
      </c>
      <c r="BA23" s="893">
        <v>-19.9558</v>
      </c>
      <c r="BB23" s="893">
        <v>-19.970030000000001</v>
      </c>
      <c r="BC23" s="354">
        <v>-19.402930000000001</v>
      </c>
      <c r="BD23" s="354">
        <v>-17.532630000000001</v>
      </c>
      <c r="BE23" s="354">
        <v>-17.299610000000001</v>
      </c>
      <c r="BF23" s="354">
        <v>-17.86393</v>
      </c>
      <c r="BG23" s="354">
        <v>-18.25375</v>
      </c>
      <c r="BH23" s="354">
        <v>-18.761299999999999</v>
      </c>
      <c r="BI23" s="354">
        <v>-19.16948</v>
      </c>
      <c r="BJ23" s="354">
        <v>-19.324190000000002</v>
      </c>
      <c r="BK23" s="354">
        <v>-18.151209999999999</v>
      </c>
      <c r="BL23" s="354">
        <v>-19.543880000000001</v>
      </c>
      <c r="BM23" s="354">
        <v>-21.396370000000001</v>
      </c>
      <c r="BN23" s="354">
        <v>-20.654150000000001</v>
      </c>
      <c r="BO23" s="354">
        <v>-21.12322</v>
      </c>
      <c r="BP23" s="354">
        <v>-20.034410000000001</v>
      </c>
      <c r="BQ23" s="354">
        <v>-18.008209999999998</v>
      </c>
      <c r="BR23" s="354">
        <v>-19.555869999999999</v>
      </c>
      <c r="BS23" s="354">
        <v>-20.073969999999999</v>
      </c>
      <c r="BT23" s="354">
        <v>-20.559750000000001</v>
      </c>
      <c r="BU23" s="354">
        <v>-21.150200000000002</v>
      </c>
      <c r="BV23" s="354">
        <v>-21.60464</v>
      </c>
    </row>
    <row r="24" spans="1:74" ht="11.1" customHeight="1" x14ac:dyDescent="0.2">
      <c r="A24" s="267" t="s">
        <v>261</v>
      </c>
      <c r="B24" s="601" t="s">
        <v>1180</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6.5170333332999998E-3</v>
      </c>
      <c r="AX24" s="574">
        <v>0.22259351613</v>
      </c>
      <c r="AY24" s="574">
        <v>0.35864274194000001</v>
      </c>
      <c r="AZ24" s="893">
        <v>9.5458071428999994E-2</v>
      </c>
      <c r="BA24" s="893">
        <v>5.1339731030000002E-2</v>
      </c>
      <c r="BB24" s="893">
        <v>4.0350593626999998E-2</v>
      </c>
      <c r="BC24" s="35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526</v>
      </c>
      <c r="B25" s="601" t="s">
        <v>1181</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11.824260806</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13.532549767000001</v>
      </c>
      <c r="AS25" s="574">
        <v>14.060314839</v>
      </c>
      <c r="AT25" s="574">
        <v>14.552867064999999</v>
      </c>
      <c r="AU25" s="574">
        <v>15.0584905</v>
      </c>
      <c r="AV25" s="574">
        <v>16.242574903000001</v>
      </c>
      <c r="AW25" s="574">
        <v>17.5029659</v>
      </c>
      <c r="AX25" s="574">
        <v>18.363463968000001</v>
      </c>
      <c r="AY25" s="574">
        <v>17.393647000000001</v>
      </c>
      <c r="AZ25" s="893">
        <v>17.629185643</v>
      </c>
      <c r="BA25" s="893">
        <v>18.080660470000002</v>
      </c>
      <c r="BB25" s="893">
        <v>17.578903069999999</v>
      </c>
      <c r="BC25" s="354">
        <v>16.813771679999999</v>
      </c>
      <c r="BD25" s="354">
        <v>15.38798892</v>
      </c>
      <c r="BE25" s="354">
        <v>15.710039800000001</v>
      </c>
      <c r="BF25" s="354">
        <v>15.98063597</v>
      </c>
      <c r="BG25" s="354">
        <v>16.031212419999999</v>
      </c>
      <c r="BH25" s="354">
        <v>16.76739469</v>
      </c>
      <c r="BI25" s="354">
        <v>17.655521149999998</v>
      </c>
      <c r="BJ25" s="354">
        <v>18.650147480000001</v>
      </c>
      <c r="BK25" s="354">
        <v>18.814128539999999</v>
      </c>
      <c r="BL25" s="354">
        <v>18.2046159</v>
      </c>
      <c r="BM25" s="354">
        <v>19.030587140000002</v>
      </c>
      <c r="BN25" s="354">
        <v>17.982248869999999</v>
      </c>
      <c r="BO25" s="354">
        <v>18.21532032</v>
      </c>
      <c r="BP25" s="354">
        <v>17.46885816</v>
      </c>
      <c r="BQ25" s="354">
        <v>15.912945629999999</v>
      </c>
      <c r="BR25" s="354">
        <v>17.249291490000001</v>
      </c>
      <c r="BS25" s="354">
        <v>17.438012130000001</v>
      </c>
      <c r="BT25" s="354">
        <v>18.159146119999999</v>
      </c>
      <c r="BU25" s="354">
        <v>19.231350190000001</v>
      </c>
      <c r="BV25" s="354">
        <v>20.6728536</v>
      </c>
    </row>
    <row r="26" spans="1:74" ht="11.1" customHeight="1" x14ac:dyDescent="0.2">
      <c r="A26" s="267" t="s">
        <v>260</v>
      </c>
      <c r="B26" s="601" t="s">
        <v>1182</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9.0121732333000004</v>
      </c>
      <c r="AL26" s="574">
        <v>9.9082699999999999</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7.4215174333</v>
      </c>
      <c r="AV26" s="574">
        <v>7.5005169355000003</v>
      </c>
      <c r="AW26" s="574">
        <v>8.8027403332999992</v>
      </c>
      <c r="AX26" s="574">
        <v>10.36391871</v>
      </c>
      <c r="AY26" s="574">
        <v>10.601778355</v>
      </c>
      <c r="AZ26" s="893">
        <v>9.7677089643000006</v>
      </c>
      <c r="BA26" s="893">
        <v>8.4584489999999999</v>
      </c>
      <c r="BB26" s="893">
        <v>7.7277839999999998</v>
      </c>
      <c r="BC26" s="354">
        <v>7.4349040000000004</v>
      </c>
      <c r="BD26" s="354">
        <v>7.6949860000000001</v>
      </c>
      <c r="BE26" s="354">
        <v>8.0968730000000004</v>
      </c>
      <c r="BF26" s="354">
        <v>7.7806430000000004</v>
      </c>
      <c r="BG26" s="354">
        <v>7.5338469999999997</v>
      </c>
      <c r="BH26" s="354">
        <v>7.4428770000000002</v>
      </c>
      <c r="BI26" s="354">
        <v>7.8863719999999997</v>
      </c>
      <c r="BJ26" s="354">
        <v>8.7117649999999998</v>
      </c>
      <c r="BK26" s="354">
        <v>9.9455969999999994</v>
      </c>
      <c r="BL26" s="354">
        <v>8.839677</v>
      </c>
      <c r="BM26" s="354">
        <v>8.0089880000000004</v>
      </c>
      <c r="BN26" s="354">
        <v>7.4767229999999998</v>
      </c>
      <c r="BO26" s="354">
        <v>7.2482930000000003</v>
      </c>
      <c r="BP26" s="354">
        <v>7.562157</v>
      </c>
      <c r="BQ26" s="354">
        <v>8.0024080000000009</v>
      </c>
      <c r="BR26" s="354">
        <v>7.7135189999999998</v>
      </c>
      <c r="BS26" s="354">
        <v>7.4862520000000004</v>
      </c>
      <c r="BT26" s="354">
        <v>7.4082489999999996</v>
      </c>
      <c r="BU26" s="354">
        <v>7.8575860000000004</v>
      </c>
      <c r="BV26" s="354">
        <v>8.6827369999999995</v>
      </c>
    </row>
    <row r="27" spans="1:74" ht="11.1" customHeight="1" x14ac:dyDescent="0.2">
      <c r="A27" s="267" t="s">
        <v>527</v>
      </c>
      <c r="B27" s="601" t="s">
        <v>1183</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8.7573557418999997</v>
      </c>
      <c r="P27" s="574">
        <v>8.8759632856999993</v>
      </c>
      <c r="Q27" s="574">
        <v>9.1571931289999995</v>
      </c>
      <c r="R27" s="574">
        <v>8.1630566000000009</v>
      </c>
      <c r="S27" s="574">
        <v>8.7628226774000009</v>
      </c>
      <c r="T27" s="574">
        <v>9.3156723666999994</v>
      </c>
      <c r="U27" s="574">
        <v>9.2007501289999993</v>
      </c>
      <c r="V27" s="574">
        <v>9.0791184839000003</v>
      </c>
      <c r="W27" s="574">
        <v>9.3014761000000004</v>
      </c>
      <c r="X27" s="574">
        <v>8.6271512258000005</v>
      </c>
      <c r="Y27" s="574">
        <v>8.9340457999999998</v>
      </c>
      <c r="Z27" s="574">
        <v>9.2237574515999992</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8.7723711333000001</v>
      </c>
      <c r="AL27" s="574">
        <v>9.1807796129000003</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9.0328431289999997</v>
      </c>
      <c r="AW27" s="574">
        <v>9.3842735000000008</v>
      </c>
      <c r="AX27" s="574">
        <v>10.046996323</v>
      </c>
      <c r="AY27" s="574">
        <v>9.4932363548000005</v>
      </c>
      <c r="AZ27" s="893">
        <v>10.357689429000001</v>
      </c>
      <c r="BA27" s="893">
        <v>10.384930000000001</v>
      </c>
      <c r="BB27" s="893">
        <v>10.159269999999999</v>
      </c>
      <c r="BC27" s="354">
        <v>10.05489</v>
      </c>
      <c r="BD27" s="354">
        <v>9.8822120000000009</v>
      </c>
      <c r="BE27" s="354">
        <v>9.7340509999999991</v>
      </c>
      <c r="BF27" s="354">
        <v>9.7164699999999993</v>
      </c>
      <c r="BG27" s="354">
        <v>9.7755449999999993</v>
      </c>
      <c r="BH27" s="354">
        <v>9.4759119999999992</v>
      </c>
      <c r="BI27" s="354">
        <v>9.4480699999999995</v>
      </c>
      <c r="BJ27" s="354">
        <v>9.4892559999999992</v>
      </c>
      <c r="BK27" s="354">
        <v>9.4307259999999999</v>
      </c>
      <c r="BL27" s="354">
        <v>10.266220000000001</v>
      </c>
      <c r="BM27" s="354">
        <v>10.42611</v>
      </c>
      <c r="BN27" s="354">
        <v>10.188980000000001</v>
      </c>
      <c r="BO27" s="354">
        <v>10.18703</v>
      </c>
      <c r="BP27" s="354">
        <v>10.170299999999999</v>
      </c>
      <c r="BQ27" s="354">
        <v>10.14528</v>
      </c>
      <c r="BR27" s="354">
        <v>10.07263</v>
      </c>
      <c r="BS27" s="354">
        <v>10.14137</v>
      </c>
      <c r="BT27" s="354">
        <v>9.8479840000000003</v>
      </c>
      <c r="BU27" s="354">
        <v>9.8241750000000003</v>
      </c>
      <c r="BV27" s="354">
        <v>9.7179680000000008</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893"/>
      <c r="BA28" s="893"/>
      <c r="BB28" s="893"/>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466</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893"/>
      <c r="BA29" s="893"/>
      <c r="BB29" s="893"/>
      <c r="BC29" s="35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270</v>
      </c>
      <c r="B30" s="596" t="s">
        <v>1184</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107.00132257999999</v>
      </c>
      <c r="P30" s="313">
        <v>105.63332143</v>
      </c>
      <c r="Q30" s="313">
        <v>97.679612903000006</v>
      </c>
      <c r="R30" s="313">
        <v>80.6678</v>
      </c>
      <c r="S30" s="313">
        <v>74.533387097000002</v>
      </c>
      <c r="T30" s="313">
        <v>78.869299999999996</v>
      </c>
      <c r="U30" s="313">
        <v>86.195483870999993</v>
      </c>
      <c r="V30" s="313">
        <v>86.550516129000002</v>
      </c>
      <c r="W30" s="313">
        <v>79.542566667000003</v>
      </c>
      <c r="X30" s="313">
        <v>78.799548387000002</v>
      </c>
      <c r="Y30" s="313">
        <v>94.196433333000002</v>
      </c>
      <c r="Z30" s="313">
        <v>102.657</v>
      </c>
      <c r="AA30" s="313">
        <v>120.32787771</v>
      </c>
      <c r="AB30" s="313">
        <v>102.32044807</v>
      </c>
      <c r="AC30" s="313">
        <v>90.358101552999997</v>
      </c>
      <c r="AD30" s="313">
        <v>79.999636570000007</v>
      </c>
      <c r="AE30" s="313">
        <v>75.450634320999995</v>
      </c>
      <c r="AF30" s="313">
        <v>81.040440437000001</v>
      </c>
      <c r="AG30" s="313">
        <v>88.603553065</v>
      </c>
      <c r="AH30" s="313">
        <v>87.882435547</v>
      </c>
      <c r="AI30" s="313">
        <v>80.558558364999996</v>
      </c>
      <c r="AJ30" s="313">
        <v>78.432789450000001</v>
      </c>
      <c r="AK30" s="313">
        <v>90.328398527999994</v>
      </c>
      <c r="AL30" s="313">
        <v>108.45887967</v>
      </c>
      <c r="AM30" s="313">
        <v>126.53583019</v>
      </c>
      <c r="AN30" s="313">
        <v>115.48208932</v>
      </c>
      <c r="AO30" s="313">
        <v>88.774067995999999</v>
      </c>
      <c r="AP30" s="313">
        <v>79.274286601</v>
      </c>
      <c r="AQ30" s="313">
        <v>74.492535965000002</v>
      </c>
      <c r="AR30" s="313">
        <v>80.571372500999999</v>
      </c>
      <c r="AS30" s="313">
        <v>87.887138547000006</v>
      </c>
      <c r="AT30" s="313">
        <v>85.280683162000003</v>
      </c>
      <c r="AU30" s="313">
        <v>80.921335098</v>
      </c>
      <c r="AV30" s="313">
        <v>78.850482002999996</v>
      </c>
      <c r="AW30" s="313">
        <v>92.787481194999998</v>
      </c>
      <c r="AX30" s="313">
        <v>112.88576270999999</v>
      </c>
      <c r="AY30" s="313">
        <v>122.15966871000001</v>
      </c>
      <c r="AZ30" s="915">
        <v>111.11375849</v>
      </c>
      <c r="BA30" s="915">
        <v>87.927971099999993</v>
      </c>
      <c r="BB30" s="915">
        <v>77.772108099999997</v>
      </c>
      <c r="BC30" s="437">
        <v>74.923649999999995</v>
      </c>
      <c r="BD30" s="437">
        <v>79.530370000000005</v>
      </c>
      <c r="BE30" s="437">
        <v>87.719769999999997</v>
      </c>
      <c r="BF30" s="437">
        <v>87.682069999999996</v>
      </c>
      <c r="BG30" s="437">
        <v>81.990639999999999</v>
      </c>
      <c r="BH30" s="437">
        <v>80.142449999999997</v>
      </c>
      <c r="BI30" s="437">
        <v>94.049260000000004</v>
      </c>
      <c r="BJ30" s="437">
        <v>110.8227</v>
      </c>
      <c r="BK30" s="437">
        <v>120.68259999999999</v>
      </c>
      <c r="BL30" s="437">
        <v>112.5843</v>
      </c>
      <c r="BM30" s="437">
        <v>96.203370000000007</v>
      </c>
      <c r="BN30" s="437">
        <v>83.133099999999999</v>
      </c>
      <c r="BO30" s="437">
        <v>76.607789999999994</v>
      </c>
      <c r="BP30" s="437">
        <v>82.623199999999997</v>
      </c>
      <c r="BQ30" s="437">
        <v>91.020139999999998</v>
      </c>
      <c r="BR30" s="437">
        <v>91.209190000000007</v>
      </c>
      <c r="BS30" s="437">
        <v>85.375870000000006</v>
      </c>
      <c r="BT30" s="437">
        <v>83.081289999999996</v>
      </c>
      <c r="BU30" s="437">
        <v>97.150779999999997</v>
      </c>
      <c r="BV30" s="437">
        <v>114.1652</v>
      </c>
    </row>
    <row r="31" spans="1:74" ht="11.1" customHeight="1" x14ac:dyDescent="0.2">
      <c r="A31" s="267" t="s">
        <v>265</v>
      </c>
      <c r="B31" s="597" t="s">
        <v>1185</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26.057354838999998</v>
      </c>
      <c r="P31" s="574">
        <v>24.655642857</v>
      </c>
      <c r="Q31" s="574">
        <v>20.564483871</v>
      </c>
      <c r="R31" s="574">
        <v>11.358066666999999</v>
      </c>
      <c r="S31" s="574">
        <v>6.4090967742</v>
      </c>
      <c r="T31" s="574">
        <v>4.3311666666999997</v>
      </c>
      <c r="U31" s="574">
        <v>3.6313548387000001</v>
      </c>
      <c r="V31" s="574">
        <v>3.3956774194000001</v>
      </c>
      <c r="W31" s="574">
        <v>3.8155000000000001</v>
      </c>
      <c r="X31" s="574">
        <v>7.3597419354999998</v>
      </c>
      <c r="Y31" s="574">
        <v>16.569099999999999</v>
      </c>
      <c r="Z31" s="574">
        <v>21.348967741999999</v>
      </c>
      <c r="AA31" s="574">
        <v>30.118290323</v>
      </c>
      <c r="AB31" s="574">
        <v>22.201965517000001</v>
      </c>
      <c r="AC31" s="574">
        <v>16.420903226</v>
      </c>
      <c r="AD31" s="574">
        <v>10.591666667</v>
      </c>
      <c r="AE31" s="574">
        <v>5.5632258065000002</v>
      </c>
      <c r="AF31" s="574">
        <v>4.1219333333000003</v>
      </c>
      <c r="AG31" s="574">
        <v>3.4653870967999998</v>
      </c>
      <c r="AH31" s="574">
        <v>3.3981935484000001</v>
      </c>
      <c r="AI31" s="574">
        <v>3.7587999999999999</v>
      </c>
      <c r="AJ31" s="574">
        <v>6.2504838710000001</v>
      </c>
      <c r="AK31" s="574">
        <v>13.728233333</v>
      </c>
      <c r="AL31" s="574">
        <v>24.432645161</v>
      </c>
      <c r="AM31" s="574">
        <v>33.425290322999999</v>
      </c>
      <c r="AN31" s="574">
        <v>28.415857143</v>
      </c>
      <c r="AO31" s="574">
        <v>17.014548387000001</v>
      </c>
      <c r="AP31" s="574">
        <v>10.851733333</v>
      </c>
      <c r="AQ31" s="574">
        <v>6.0795483871</v>
      </c>
      <c r="AR31" s="574">
        <v>4.3200666666999998</v>
      </c>
      <c r="AS31" s="574">
        <v>3.5807419354999999</v>
      </c>
      <c r="AT31" s="574">
        <v>3.3752580645000001</v>
      </c>
      <c r="AU31" s="574">
        <v>3.7507333332999999</v>
      </c>
      <c r="AV31" s="574">
        <v>6.9760967742000002</v>
      </c>
      <c r="AW31" s="574">
        <v>15.735533332999999</v>
      </c>
      <c r="AX31" s="574">
        <v>26.620838710000001</v>
      </c>
      <c r="AY31" s="574">
        <v>31.332645160999999</v>
      </c>
      <c r="AZ31" s="893">
        <v>25.711749999999999</v>
      </c>
      <c r="BA31" s="893">
        <v>14.617240000000001</v>
      </c>
      <c r="BB31" s="893">
        <v>9.3254629999999992</v>
      </c>
      <c r="BC31" s="354">
        <v>6.448245</v>
      </c>
      <c r="BD31" s="354">
        <v>4.219061</v>
      </c>
      <c r="BE31" s="354">
        <v>3.52454</v>
      </c>
      <c r="BF31" s="354">
        <v>3.4575010000000002</v>
      </c>
      <c r="BG31" s="354">
        <v>3.8166899999999999</v>
      </c>
      <c r="BH31" s="354">
        <v>7.5730269999999997</v>
      </c>
      <c r="BI31" s="354">
        <v>15.840479999999999</v>
      </c>
      <c r="BJ31" s="354">
        <v>24.272629999999999</v>
      </c>
      <c r="BK31" s="354">
        <v>28.161429999999999</v>
      </c>
      <c r="BL31" s="354">
        <v>25.15269</v>
      </c>
      <c r="BM31" s="354">
        <v>18.393940000000001</v>
      </c>
      <c r="BN31" s="354">
        <v>11.416090000000001</v>
      </c>
      <c r="BO31" s="354">
        <v>6.318009</v>
      </c>
      <c r="BP31" s="354">
        <v>4.1956049999999996</v>
      </c>
      <c r="BQ31" s="354">
        <v>3.5202740000000001</v>
      </c>
      <c r="BR31" s="354">
        <v>3.4559190000000002</v>
      </c>
      <c r="BS31" s="354">
        <v>3.8112529999999998</v>
      </c>
      <c r="BT31" s="354">
        <v>7.5488860000000004</v>
      </c>
      <c r="BU31" s="354">
        <v>15.78579</v>
      </c>
      <c r="BV31" s="354">
        <v>24.188970000000001</v>
      </c>
    </row>
    <row r="32" spans="1:74" ht="11.1" customHeight="1" x14ac:dyDescent="0.2">
      <c r="A32" s="267" t="s">
        <v>266</v>
      </c>
      <c r="B32" s="597" t="s">
        <v>1186</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15.437935484</v>
      </c>
      <c r="P32" s="574">
        <v>15.242285713999999</v>
      </c>
      <c r="Q32" s="574">
        <v>13.233354839</v>
      </c>
      <c r="R32" s="574">
        <v>8.4905000000000008</v>
      </c>
      <c r="S32" s="574">
        <v>5.9223225806000004</v>
      </c>
      <c r="T32" s="574">
        <v>5.0117666666999998</v>
      </c>
      <c r="U32" s="574">
        <v>4.6487419355000004</v>
      </c>
      <c r="V32" s="574">
        <v>4.7241290322999996</v>
      </c>
      <c r="W32" s="574">
        <v>4.9092333332999996</v>
      </c>
      <c r="X32" s="574">
        <v>7.2711290323000002</v>
      </c>
      <c r="Y32" s="574">
        <v>11.611866666999999</v>
      </c>
      <c r="Z32" s="574">
        <v>13.390806452</v>
      </c>
      <c r="AA32" s="574">
        <v>17.509870968000001</v>
      </c>
      <c r="AB32" s="574">
        <v>14.319275862</v>
      </c>
      <c r="AC32" s="574">
        <v>11.207548386999999</v>
      </c>
      <c r="AD32" s="574">
        <v>8.2645333332999993</v>
      </c>
      <c r="AE32" s="574">
        <v>5.6772903226000002</v>
      </c>
      <c r="AF32" s="574">
        <v>5.0933999999999999</v>
      </c>
      <c r="AG32" s="574">
        <v>4.7366774194000003</v>
      </c>
      <c r="AH32" s="574">
        <v>4.7690322581000002</v>
      </c>
      <c r="AI32" s="574">
        <v>5.1413000000000002</v>
      </c>
      <c r="AJ32" s="574">
        <v>6.7307096774000001</v>
      </c>
      <c r="AK32" s="574">
        <v>10.475099999999999</v>
      </c>
      <c r="AL32" s="574">
        <v>14.962032258000001</v>
      </c>
      <c r="AM32" s="574">
        <v>19.667322581000001</v>
      </c>
      <c r="AN32" s="574">
        <v>17.575392857000001</v>
      </c>
      <c r="AO32" s="574">
        <v>11.764677419</v>
      </c>
      <c r="AP32" s="574">
        <v>8.7462333332999993</v>
      </c>
      <c r="AQ32" s="574">
        <v>6.1551612902999997</v>
      </c>
      <c r="AR32" s="574">
        <v>5.1715333333000002</v>
      </c>
      <c r="AS32" s="574">
        <v>4.9691612902999998</v>
      </c>
      <c r="AT32" s="574">
        <v>4.9313870968</v>
      </c>
      <c r="AU32" s="574">
        <v>5.1568666667</v>
      </c>
      <c r="AV32" s="574">
        <v>7.3144516129000001</v>
      </c>
      <c r="AW32" s="574">
        <v>11.364333332999999</v>
      </c>
      <c r="AX32" s="574">
        <v>16.354741935</v>
      </c>
      <c r="AY32" s="574">
        <v>18.963838710000001</v>
      </c>
      <c r="AZ32" s="893">
        <v>15.838357143</v>
      </c>
      <c r="BA32" s="893">
        <v>10.59774</v>
      </c>
      <c r="BB32" s="893">
        <v>7.5935509999999997</v>
      </c>
      <c r="BC32" s="354">
        <v>6.2266199999999996</v>
      </c>
      <c r="BD32" s="354">
        <v>5.1278189999999997</v>
      </c>
      <c r="BE32" s="354">
        <v>4.6378880000000002</v>
      </c>
      <c r="BF32" s="354">
        <v>4.7479589999999998</v>
      </c>
      <c r="BG32" s="354">
        <v>5.258032</v>
      </c>
      <c r="BH32" s="354">
        <v>7.579561</v>
      </c>
      <c r="BI32" s="354">
        <v>11.51127</v>
      </c>
      <c r="BJ32" s="354">
        <v>15.04298</v>
      </c>
      <c r="BK32" s="354">
        <v>16.965209999999999</v>
      </c>
      <c r="BL32" s="354">
        <v>15.89771</v>
      </c>
      <c r="BM32" s="354">
        <v>12.63021</v>
      </c>
      <c r="BN32" s="354">
        <v>8.8451039999999992</v>
      </c>
      <c r="BO32" s="354">
        <v>6.4599919999999997</v>
      </c>
      <c r="BP32" s="354">
        <v>5.374879</v>
      </c>
      <c r="BQ32" s="354">
        <v>4.9859710000000002</v>
      </c>
      <c r="BR32" s="354">
        <v>5.0694410000000003</v>
      </c>
      <c r="BS32" s="354">
        <v>5.6529109999999996</v>
      </c>
      <c r="BT32" s="354">
        <v>8.0363810000000004</v>
      </c>
      <c r="BU32" s="354">
        <v>12.01985</v>
      </c>
      <c r="BV32" s="354">
        <v>15.70332</v>
      </c>
    </row>
    <row r="33" spans="1:75" ht="11.1" customHeight="1" x14ac:dyDescent="0.2">
      <c r="A33" s="267" t="s">
        <v>268</v>
      </c>
      <c r="B33" s="597" t="s">
        <v>1187</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24.865580645000001</v>
      </c>
      <c r="P33" s="574">
        <v>25.307964286000001</v>
      </c>
      <c r="Q33" s="574">
        <v>24.438387097</v>
      </c>
      <c r="R33" s="574">
        <v>23.567833332999999</v>
      </c>
      <c r="S33" s="574">
        <v>22.003225806</v>
      </c>
      <c r="T33" s="574">
        <v>21.873200000000001</v>
      </c>
      <c r="U33" s="574">
        <v>21.607645161000001</v>
      </c>
      <c r="V33" s="574">
        <v>22.181161289999999</v>
      </c>
      <c r="W33" s="574">
        <v>22.354399999999998</v>
      </c>
      <c r="X33" s="574">
        <v>22.915322581000002</v>
      </c>
      <c r="Y33" s="574">
        <v>24.723833333000002</v>
      </c>
      <c r="Z33" s="574">
        <v>25.489258065000001</v>
      </c>
      <c r="AA33" s="574">
        <v>25.845290323</v>
      </c>
      <c r="AB33" s="574">
        <v>24.753862069</v>
      </c>
      <c r="AC33" s="574">
        <v>24.112870967999999</v>
      </c>
      <c r="AD33" s="574">
        <v>23.314466667000001</v>
      </c>
      <c r="AE33" s="574">
        <v>22.099129032</v>
      </c>
      <c r="AF33" s="574">
        <v>21.924566667000001</v>
      </c>
      <c r="AG33" s="574">
        <v>22.138709677000001</v>
      </c>
      <c r="AH33" s="574">
        <v>22.530870967999999</v>
      </c>
      <c r="AI33" s="574">
        <v>22.330233332999999</v>
      </c>
      <c r="AJ33" s="574">
        <v>22.370032257999998</v>
      </c>
      <c r="AK33" s="574">
        <v>24.172333333000001</v>
      </c>
      <c r="AL33" s="574">
        <v>25.730387097000001</v>
      </c>
      <c r="AM33" s="574">
        <v>26.710225806</v>
      </c>
      <c r="AN33" s="574">
        <v>26.148321428999999</v>
      </c>
      <c r="AO33" s="574">
        <v>24.032677418999999</v>
      </c>
      <c r="AP33" s="574">
        <v>23.217766666999999</v>
      </c>
      <c r="AQ33" s="574">
        <v>22.299612903</v>
      </c>
      <c r="AR33" s="574">
        <v>21.830733333000001</v>
      </c>
      <c r="AS33" s="574">
        <v>21.959129032</v>
      </c>
      <c r="AT33" s="574">
        <v>22.381935484</v>
      </c>
      <c r="AU33" s="574">
        <v>22.356300000000001</v>
      </c>
      <c r="AV33" s="574">
        <v>22.339967741999999</v>
      </c>
      <c r="AW33" s="574">
        <v>24.651233333</v>
      </c>
      <c r="AX33" s="574">
        <v>25.805935483999999</v>
      </c>
      <c r="AY33" s="574">
        <v>26.078645161000001</v>
      </c>
      <c r="AZ33" s="893">
        <v>25.556785714</v>
      </c>
      <c r="BA33" s="893">
        <v>23.864799999999999</v>
      </c>
      <c r="BB33" s="893">
        <v>23.488230000000001</v>
      </c>
      <c r="BC33" s="354">
        <v>22.619219999999999</v>
      </c>
      <c r="BD33" s="354">
        <v>22.408159999999999</v>
      </c>
      <c r="BE33" s="354">
        <v>22.473099999999999</v>
      </c>
      <c r="BF33" s="354">
        <v>22.872879999999999</v>
      </c>
      <c r="BG33" s="354">
        <v>22.990670000000001</v>
      </c>
      <c r="BH33" s="354">
        <v>23.359690000000001</v>
      </c>
      <c r="BI33" s="354">
        <v>25.258089999999999</v>
      </c>
      <c r="BJ33" s="354">
        <v>26.273540000000001</v>
      </c>
      <c r="BK33" s="354">
        <v>26.674689999999998</v>
      </c>
      <c r="BL33" s="354">
        <v>26.44903</v>
      </c>
      <c r="BM33" s="354">
        <v>24.988569999999999</v>
      </c>
      <c r="BN33" s="354">
        <v>24.146260000000002</v>
      </c>
      <c r="BO33" s="354">
        <v>22.960049999999999</v>
      </c>
      <c r="BP33" s="354">
        <v>22.738800000000001</v>
      </c>
      <c r="BQ33" s="354">
        <v>22.685400000000001</v>
      </c>
      <c r="BR33" s="354">
        <v>23.036639999999998</v>
      </c>
      <c r="BS33" s="354">
        <v>23.127289999999999</v>
      </c>
      <c r="BT33" s="354">
        <v>23.50583</v>
      </c>
      <c r="BU33" s="354">
        <v>25.391850000000002</v>
      </c>
      <c r="BV33" s="354">
        <v>26.398589999999999</v>
      </c>
    </row>
    <row r="34" spans="1:75" ht="11.1" customHeight="1" x14ac:dyDescent="0.2">
      <c r="A34" s="267" t="s">
        <v>269</v>
      </c>
      <c r="B34" s="597" t="s">
        <v>1188</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36.288539870000001</v>
      </c>
      <c r="AN34" s="574">
        <v>33.281402679999999</v>
      </c>
      <c r="AO34" s="574">
        <v>26.789842190000002</v>
      </c>
      <c r="AP34" s="574">
        <v>27.671061869999999</v>
      </c>
      <c r="AQ34" s="574">
        <v>31.364794029999999</v>
      </c>
      <c r="AR34" s="574">
        <v>40.378547769999997</v>
      </c>
      <c r="AS34" s="574">
        <v>48.186751450000003</v>
      </c>
      <c r="AT34" s="574">
        <v>45.467554130000003</v>
      </c>
      <c r="AU34" s="574">
        <v>40.709043700000002</v>
      </c>
      <c r="AV34" s="574">
        <v>33.401030390000003</v>
      </c>
      <c r="AW34" s="574">
        <v>31.53462313</v>
      </c>
      <c r="AX34" s="574">
        <v>33.778504650000002</v>
      </c>
      <c r="AY34" s="574">
        <v>35.259894516000003</v>
      </c>
      <c r="AZ34" s="893">
        <v>33.809143286000001</v>
      </c>
      <c r="BA34" s="893">
        <v>29.572890000000001</v>
      </c>
      <c r="BB34" s="893">
        <v>28.486640000000001</v>
      </c>
      <c r="BC34" s="354">
        <v>30.85923</v>
      </c>
      <c r="BD34" s="354">
        <v>38.816130000000001</v>
      </c>
      <c r="BE34" s="354">
        <v>47.783439999999999</v>
      </c>
      <c r="BF34" s="354">
        <v>47.290439999999997</v>
      </c>
      <c r="BG34" s="354">
        <v>40.82884</v>
      </c>
      <c r="BH34" s="354">
        <v>32.583150000000003</v>
      </c>
      <c r="BI34" s="354">
        <v>31.80893</v>
      </c>
      <c r="BJ34" s="354">
        <v>34.906590000000001</v>
      </c>
      <c r="BK34" s="354">
        <v>38.125219999999999</v>
      </c>
      <c r="BL34" s="354">
        <v>34.711069999999999</v>
      </c>
      <c r="BM34" s="354">
        <v>30.363430000000001</v>
      </c>
      <c r="BN34" s="354">
        <v>29.404869999999999</v>
      </c>
      <c r="BO34" s="354">
        <v>31.786760000000001</v>
      </c>
      <c r="BP34" s="354">
        <v>40.97672</v>
      </c>
      <c r="BQ34" s="354">
        <v>50.146529999999998</v>
      </c>
      <c r="BR34" s="354">
        <v>49.928649999999998</v>
      </c>
      <c r="BS34" s="354">
        <v>43.278959999999998</v>
      </c>
      <c r="BT34" s="354">
        <v>34.546439999999997</v>
      </c>
      <c r="BU34" s="354">
        <v>33.915880000000001</v>
      </c>
      <c r="BV34" s="354">
        <v>37.127160000000003</v>
      </c>
    </row>
    <row r="35" spans="1:75" ht="11.1" customHeight="1" x14ac:dyDescent="0.2">
      <c r="A35" s="267" t="s">
        <v>267</v>
      </c>
      <c r="B35" s="597" t="s">
        <v>1189</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5.2431935483999998</v>
      </c>
      <c r="P35" s="574">
        <v>5.2225000000000001</v>
      </c>
      <c r="Q35" s="574">
        <v>5.2973870967999996</v>
      </c>
      <c r="R35" s="574">
        <v>5.2534666666999996</v>
      </c>
      <c r="S35" s="574">
        <v>5.2972258065000002</v>
      </c>
      <c r="T35" s="574">
        <v>5.2355999999999998</v>
      </c>
      <c r="U35" s="574">
        <v>5.2755161289999997</v>
      </c>
      <c r="V35" s="574">
        <v>5.3076129031999999</v>
      </c>
      <c r="W35" s="574">
        <v>5.3183666667000002</v>
      </c>
      <c r="X35" s="574">
        <v>5.3238709676999996</v>
      </c>
      <c r="Y35" s="574">
        <v>5.4051666666999996</v>
      </c>
      <c r="Z35" s="574">
        <v>5.4125161290000001</v>
      </c>
      <c r="AA35" s="574">
        <v>5.2641612902999997</v>
      </c>
      <c r="AB35" s="574">
        <v>5.4092068965999998</v>
      </c>
      <c r="AC35" s="574">
        <v>5.2923548386999997</v>
      </c>
      <c r="AD35" s="574">
        <v>5.2428666667000003</v>
      </c>
      <c r="AE35" s="574">
        <v>5.2509354839000002</v>
      </c>
      <c r="AF35" s="574">
        <v>5.3140333333000003</v>
      </c>
      <c r="AG35" s="574">
        <v>5.3815161290000004</v>
      </c>
      <c r="AH35" s="574">
        <v>5.3314516128999996</v>
      </c>
      <c r="AI35" s="574">
        <v>5.2940666667</v>
      </c>
      <c r="AJ35" s="574">
        <v>5.3678387097</v>
      </c>
      <c r="AK35" s="574">
        <v>5.3686999999999996</v>
      </c>
      <c r="AL35" s="574">
        <v>5.4667741935</v>
      </c>
      <c r="AM35" s="574">
        <v>5.3726451613000004</v>
      </c>
      <c r="AN35" s="574">
        <v>5.4165714286000002</v>
      </c>
      <c r="AO35" s="574">
        <v>5.5600967741999998</v>
      </c>
      <c r="AP35" s="574">
        <v>5.5424666667000002</v>
      </c>
      <c r="AQ35" s="574">
        <v>5.5332258065</v>
      </c>
      <c r="AR35" s="574">
        <v>5.5753333332999997</v>
      </c>
      <c r="AS35" s="574">
        <v>5.6134193548000004</v>
      </c>
      <c r="AT35" s="574">
        <v>5.6473548387000001</v>
      </c>
      <c r="AU35" s="574">
        <v>5.6397000000000004</v>
      </c>
      <c r="AV35" s="574">
        <v>5.5902903225999996</v>
      </c>
      <c r="AW35" s="574">
        <v>5.7343999999999999</v>
      </c>
      <c r="AX35" s="574">
        <v>5.7815483871</v>
      </c>
      <c r="AY35" s="574">
        <v>5.6056451613</v>
      </c>
      <c r="AZ35" s="893">
        <v>5.7056785714</v>
      </c>
      <c r="BA35" s="893">
        <v>5.7010730000000001</v>
      </c>
      <c r="BB35" s="893">
        <v>5.711017</v>
      </c>
      <c r="BC35" s="354">
        <v>5.7216370000000003</v>
      </c>
      <c r="BD35" s="354">
        <v>5.7373719999999997</v>
      </c>
      <c r="BE35" s="354">
        <v>5.752205</v>
      </c>
      <c r="BF35" s="354">
        <v>5.7649379999999999</v>
      </c>
      <c r="BG35" s="354">
        <v>5.774159</v>
      </c>
      <c r="BH35" s="354">
        <v>5.7942140000000002</v>
      </c>
      <c r="BI35" s="354">
        <v>5.820627</v>
      </c>
      <c r="BJ35" s="354">
        <v>5.8453949999999999</v>
      </c>
      <c r="BK35" s="354">
        <v>5.8663249999999998</v>
      </c>
      <c r="BL35" s="354">
        <v>5.8073100000000002</v>
      </c>
      <c r="BM35" s="354">
        <v>5.9101369999999998</v>
      </c>
      <c r="BN35" s="354">
        <v>5.9304160000000001</v>
      </c>
      <c r="BO35" s="354">
        <v>5.9511159999999999</v>
      </c>
      <c r="BP35" s="354">
        <v>5.9720630000000003</v>
      </c>
      <c r="BQ35" s="354">
        <v>5.9942570000000002</v>
      </c>
      <c r="BR35" s="354">
        <v>6.0155329999999996</v>
      </c>
      <c r="BS35" s="354">
        <v>6.0336369999999997</v>
      </c>
      <c r="BT35" s="354">
        <v>6.0594340000000004</v>
      </c>
      <c r="BU35" s="354">
        <v>6.0884859999999996</v>
      </c>
      <c r="BV35" s="354">
        <v>6.1140910000000002</v>
      </c>
    </row>
    <row r="36" spans="1:75" ht="11.1" customHeight="1" x14ac:dyDescent="0.2">
      <c r="A36" s="267" t="s">
        <v>271</v>
      </c>
      <c r="B36" s="597" t="s">
        <v>1190</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4.1436451613000003</v>
      </c>
      <c r="P36" s="574">
        <v>4.0887857143000002</v>
      </c>
      <c r="Q36" s="574">
        <v>3.7618709677000002</v>
      </c>
      <c r="R36" s="574">
        <v>3.0709</v>
      </c>
      <c r="S36" s="574">
        <v>2.8193225806000002</v>
      </c>
      <c r="T36" s="574">
        <v>2.9984000000000002</v>
      </c>
      <c r="U36" s="574">
        <v>3.2950967742000001</v>
      </c>
      <c r="V36" s="574">
        <v>3.3082580644999999</v>
      </c>
      <c r="W36" s="574">
        <v>3.0224666667000002</v>
      </c>
      <c r="X36" s="574">
        <v>2.9919677418999999</v>
      </c>
      <c r="Y36" s="574">
        <v>3.6156333332999999</v>
      </c>
      <c r="Z36" s="574">
        <v>3.9598387097000001</v>
      </c>
      <c r="AA36" s="574">
        <v>4.7278387097000003</v>
      </c>
      <c r="AB36" s="574">
        <v>3.9780344828</v>
      </c>
      <c r="AC36" s="574">
        <v>3.4873548387</v>
      </c>
      <c r="AD36" s="574">
        <v>3.0715333333000001</v>
      </c>
      <c r="AE36" s="574">
        <v>2.8788064516</v>
      </c>
      <c r="AF36" s="574">
        <v>3.1198999999999999</v>
      </c>
      <c r="AG36" s="574">
        <v>3.4171290323000001</v>
      </c>
      <c r="AH36" s="574">
        <v>3.3937419355</v>
      </c>
      <c r="AI36" s="574">
        <v>3.0956999999999999</v>
      </c>
      <c r="AJ36" s="574">
        <v>2.9958387097000001</v>
      </c>
      <c r="AK36" s="574">
        <v>3.4826666667000001</v>
      </c>
      <c r="AL36" s="574">
        <v>4.2363225806000004</v>
      </c>
      <c r="AM36" s="574">
        <v>4.8895483870999996</v>
      </c>
      <c r="AN36" s="574">
        <v>4.4622857143000001</v>
      </c>
      <c r="AO36" s="574">
        <v>3.4299677419000001</v>
      </c>
      <c r="AP36" s="574">
        <v>3.0627666667</v>
      </c>
      <c r="AQ36" s="574">
        <v>2.8779354839</v>
      </c>
      <c r="AR36" s="574">
        <v>3.1128999999999998</v>
      </c>
      <c r="AS36" s="574">
        <v>3.3956774194000001</v>
      </c>
      <c r="AT36" s="574">
        <v>3.2949354838999998</v>
      </c>
      <c r="AU36" s="574">
        <v>3.1264333333000001</v>
      </c>
      <c r="AV36" s="574">
        <v>3.0463870968000002</v>
      </c>
      <c r="AW36" s="574">
        <v>3.5851000000000002</v>
      </c>
      <c r="AX36" s="574">
        <v>4.3619354839</v>
      </c>
      <c r="AY36" s="574">
        <v>4.7197419355000001</v>
      </c>
      <c r="AZ36" s="893">
        <v>4.2927857142999999</v>
      </c>
      <c r="BA36" s="893">
        <v>3.3749699999999998</v>
      </c>
      <c r="BB36" s="893">
        <v>2.9679489999999999</v>
      </c>
      <c r="BC36" s="354">
        <v>2.8494419999999998</v>
      </c>
      <c r="BD36" s="354">
        <v>3.0225719999999998</v>
      </c>
      <c r="BE36" s="354">
        <v>3.3493409999999999</v>
      </c>
      <c r="BF36" s="354">
        <v>3.3490869999999999</v>
      </c>
      <c r="BG36" s="354">
        <v>3.1229900000000002</v>
      </c>
      <c r="BH36" s="354">
        <v>3.0535450000000002</v>
      </c>
      <c r="BI36" s="354">
        <v>3.6106039999999999</v>
      </c>
      <c r="BJ36" s="354">
        <v>4.2822760000000004</v>
      </c>
      <c r="BK36" s="354">
        <v>4.673457</v>
      </c>
      <c r="BL36" s="354">
        <v>4.3502020000000003</v>
      </c>
      <c r="BM36" s="354">
        <v>3.7008239999999999</v>
      </c>
      <c r="BN36" s="354">
        <v>3.1741009999999998</v>
      </c>
      <c r="BO36" s="354">
        <v>2.9156070000000001</v>
      </c>
      <c r="BP36" s="354">
        <v>3.1488740000000002</v>
      </c>
      <c r="BQ36" s="354">
        <v>3.4714510000000001</v>
      </c>
      <c r="BR36" s="354">
        <v>3.4867560000000002</v>
      </c>
      <c r="BS36" s="354">
        <v>3.255563</v>
      </c>
      <c r="BT36" s="354">
        <v>3.1680630000000001</v>
      </c>
      <c r="BU36" s="354">
        <v>3.732669</v>
      </c>
      <c r="BV36" s="354">
        <v>4.4167680000000002</v>
      </c>
    </row>
    <row r="37" spans="1:75" ht="11.1" customHeight="1" x14ac:dyDescent="0.2">
      <c r="A37" s="267" t="s">
        <v>274</v>
      </c>
      <c r="B37" s="597" t="s">
        <v>1191</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0.18225806452000001</v>
      </c>
      <c r="AX37" s="574">
        <v>0.18225806452000001</v>
      </c>
      <c r="AY37" s="574">
        <v>0.19925806452</v>
      </c>
      <c r="AZ37" s="893">
        <v>0.19925806452</v>
      </c>
      <c r="BA37" s="893">
        <v>0.19925809999999999</v>
      </c>
      <c r="BB37" s="893">
        <v>0.19925809999999999</v>
      </c>
      <c r="BC37" s="35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891"/>
      <c r="BA38" s="891"/>
      <c r="BB38" s="891"/>
      <c r="BC38" s="35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1192</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56"/>
      <c r="BA39" s="656"/>
      <c r="BB39" s="656"/>
      <c r="BC39" s="657"/>
      <c r="BD39" s="657"/>
      <c r="BE39" s="657"/>
      <c r="BF39" s="657"/>
      <c r="BG39" s="657"/>
      <c r="BH39" s="657"/>
      <c r="BI39" s="657"/>
      <c r="BJ39" s="657"/>
      <c r="BK39" s="657"/>
      <c r="BL39" s="657"/>
      <c r="BM39" s="657"/>
      <c r="BN39" s="657"/>
      <c r="BO39" s="657"/>
      <c r="BP39" s="657"/>
      <c r="BQ39" s="657"/>
      <c r="BR39" s="657"/>
      <c r="BS39" s="657"/>
      <c r="BT39" s="657"/>
      <c r="BU39" s="657"/>
      <c r="BV39" s="657"/>
    </row>
    <row r="40" spans="1:75" ht="11.1" customHeight="1" x14ac:dyDescent="0.2">
      <c r="A40" s="595" t="s">
        <v>263</v>
      </c>
      <c r="B40" s="596" t="s">
        <v>1193</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2556.48</v>
      </c>
      <c r="T40" s="347">
        <v>2901.6610000000001</v>
      </c>
      <c r="U40" s="347">
        <v>3035.2359999999999</v>
      </c>
      <c r="V40" s="347">
        <v>3168.8960000000002</v>
      </c>
      <c r="W40" s="347">
        <v>3490.5010000000002</v>
      </c>
      <c r="X40" s="347">
        <v>3807.857</v>
      </c>
      <c r="Y40" s="347">
        <v>3740.81</v>
      </c>
      <c r="Z40" s="347">
        <v>3455.6669999999999</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2422.2930000000001</v>
      </c>
      <c r="AN40" s="347">
        <v>1787.3130000000001</v>
      </c>
      <c r="AO40" s="347">
        <v>1833.5619999999999</v>
      </c>
      <c r="AP40" s="347">
        <v>2138.6509999999998</v>
      </c>
      <c r="AQ40" s="347">
        <v>2634.2849999999999</v>
      </c>
      <c r="AR40" s="347">
        <v>2987.8220000000001</v>
      </c>
      <c r="AS40" s="347">
        <v>3141.54</v>
      </c>
      <c r="AT40" s="347">
        <v>3315.96</v>
      </c>
      <c r="AU40" s="347">
        <v>3623.9639999999999</v>
      </c>
      <c r="AV40" s="347">
        <v>3928.607</v>
      </c>
      <c r="AW40" s="347">
        <v>3898.9690000000001</v>
      </c>
      <c r="AX40" s="347">
        <v>3303.4560000000001</v>
      </c>
      <c r="AY40" s="347">
        <v>2400.259</v>
      </c>
      <c r="AZ40" s="897">
        <v>1913.604</v>
      </c>
      <c r="BA40" s="897">
        <v>1908.4290000000001</v>
      </c>
      <c r="BB40" s="897">
        <v>2226.1568570999998</v>
      </c>
      <c r="BC40" s="358">
        <v>2701.2240000000002</v>
      </c>
      <c r="BD40" s="358">
        <v>3043.28</v>
      </c>
      <c r="BE40" s="358">
        <v>3200.241</v>
      </c>
      <c r="BF40" s="358">
        <v>3352.94</v>
      </c>
      <c r="BG40" s="358">
        <v>3696.2429999999999</v>
      </c>
      <c r="BH40" s="358">
        <v>4043.4969999999998</v>
      </c>
      <c r="BI40" s="358">
        <v>3973.3440000000001</v>
      </c>
      <c r="BJ40" s="358">
        <v>3466.4250000000002</v>
      </c>
      <c r="BK40" s="358">
        <v>2663.4830000000002</v>
      </c>
      <c r="BL40" s="358">
        <v>2126.2660000000001</v>
      </c>
      <c r="BM40" s="358">
        <v>2001.2</v>
      </c>
      <c r="BN40" s="358">
        <v>2298.4430000000002</v>
      </c>
      <c r="BO40" s="358">
        <v>2770.2750000000001</v>
      </c>
      <c r="BP40" s="358">
        <v>3089.02</v>
      </c>
      <c r="BQ40" s="358">
        <v>3238.8780000000002</v>
      </c>
      <c r="BR40" s="358">
        <v>3378.2629999999999</v>
      </c>
      <c r="BS40" s="358">
        <v>3687.9470000000001</v>
      </c>
      <c r="BT40" s="358">
        <v>4034.5770000000002</v>
      </c>
      <c r="BU40" s="358">
        <v>3986.5369999999998</v>
      </c>
      <c r="BV40" s="358">
        <v>3460.9780000000001</v>
      </c>
    </row>
    <row r="41" spans="1:75" ht="11.1" customHeight="1" x14ac:dyDescent="0.2">
      <c r="A41" s="267" t="s">
        <v>541</v>
      </c>
      <c r="B41" s="597" t="s">
        <v>1194</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911.00400000000002</v>
      </c>
      <c r="AW41" s="347">
        <v>875.09400000000005</v>
      </c>
      <c r="AX41" s="347">
        <v>705.42100000000005</v>
      </c>
      <c r="AY41" s="347">
        <v>480.66</v>
      </c>
      <c r="AZ41" s="897">
        <v>319.11200000000002</v>
      </c>
      <c r="BA41" s="897">
        <v>274</v>
      </c>
      <c r="BB41" s="897">
        <v>356.85714286000001</v>
      </c>
      <c r="BC41" s="358">
        <v>494.03840000000002</v>
      </c>
      <c r="BD41" s="358">
        <v>612.95519999999999</v>
      </c>
      <c r="BE41" s="358">
        <v>674.101</v>
      </c>
      <c r="BF41" s="358">
        <v>731.5711</v>
      </c>
      <c r="BG41" s="358">
        <v>826.02449999999999</v>
      </c>
      <c r="BH41" s="358">
        <v>919.4194</v>
      </c>
      <c r="BI41" s="358">
        <v>876.96199999999999</v>
      </c>
      <c r="BJ41" s="358">
        <v>741.03120000000001</v>
      </c>
      <c r="BK41" s="358">
        <v>527.26310000000001</v>
      </c>
      <c r="BL41" s="358">
        <v>370.94549999999998</v>
      </c>
      <c r="BM41" s="358">
        <v>289.91989999999998</v>
      </c>
      <c r="BN41" s="358">
        <v>360.95319999999998</v>
      </c>
      <c r="BO41" s="358">
        <v>507.51080000000002</v>
      </c>
      <c r="BP41" s="358">
        <v>614.1318</v>
      </c>
      <c r="BQ41" s="358">
        <v>692.56510000000003</v>
      </c>
      <c r="BR41" s="358">
        <v>763.91369999999995</v>
      </c>
      <c r="BS41" s="358">
        <v>855.40700000000004</v>
      </c>
      <c r="BT41" s="358">
        <v>920.38080000000002</v>
      </c>
      <c r="BU41" s="358">
        <v>893.12099999999998</v>
      </c>
      <c r="BV41" s="358">
        <v>758.88440000000003</v>
      </c>
    </row>
    <row r="42" spans="1:75" ht="11.1" customHeight="1" x14ac:dyDescent="0.2">
      <c r="A42" s="267" t="s">
        <v>542</v>
      </c>
      <c r="B42" s="597" t="s">
        <v>1195</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1097.76</v>
      </c>
      <c r="Y42" s="347">
        <v>1076.7719999999999</v>
      </c>
      <c r="Z42" s="347">
        <v>948.91300000000001</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1067.567</v>
      </c>
      <c r="AX42" s="347">
        <v>829.30200000000002</v>
      </c>
      <c r="AY42" s="347">
        <v>558.37900000000002</v>
      </c>
      <c r="AZ42" s="897">
        <v>399.02</v>
      </c>
      <c r="BA42" s="897">
        <v>354.57142857000002</v>
      </c>
      <c r="BB42" s="897">
        <v>448.71428571000001</v>
      </c>
      <c r="BC42" s="358">
        <v>581.41869999999994</v>
      </c>
      <c r="BD42" s="358">
        <v>709.88840000000005</v>
      </c>
      <c r="BE42" s="358">
        <v>794.47090000000003</v>
      </c>
      <c r="BF42" s="358">
        <v>887.83029999999997</v>
      </c>
      <c r="BG42" s="358">
        <v>1019.579</v>
      </c>
      <c r="BH42" s="358">
        <v>1133.402</v>
      </c>
      <c r="BI42" s="358">
        <v>1097.0360000000001</v>
      </c>
      <c r="BJ42" s="358">
        <v>916.00080000000003</v>
      </c>
      <c r="BK42" s="358">
        <v>668.85699999999997</v>
      </c>
      <c r="BL42" s="358">
        <v>477.04910000000001</v>
      </c>
      <c r="BM42" s="358">
        <v>395.79880000000003</v>
      </c>
      <c r="BN42" s="358">
        <v>466.74889999999999</v>
      </c>
      <c r="BO42" s="358">
        <v>604.06420000000003</v>
      </c>
      <c r="BP42" s="358">
        <v>729.51020000000005</v>
      </c>
      <c r="BQ42" s="358">
        <v>809.27620000000002</v>
      </c>
      <c r="BR42" s="358">
        <v>904.74199999999996</v>
      </c>
      <c r="BS42" s="358">
        <v>1025.998</v>
      </c>
      <c r="BT42" s="358">
        <v>1141.4960000000001</v>
      </c>
      <c r="BU42" s="358">
        <v>1115.2840000000001</v>
      </c>
      <c r="BV42" s="358">
        <v>910.82770000000005</v>
      </c>
    </row>
    <row r="43" spans="1:75" ht="11.1" customHeight="1" x14ac:dyDescent="0.2">
      <c r="A43" s="267" t="s">
        <v>543</v>
      </c>
      <c r="B43" s="597" t="s">
        <v>1196</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1083.886</v>
      </c>
      <c r="T43" s="347">
        <v>1137.69</v>
      </c>
      <c r="U43" s="347">
        <v>1107.895</v>
      </c>
      <c r="V43" s="347">
        <v>1032.0830000000001</v>
      </c>
      <c r="W43" s="347">
        <v>1092.2760000000001</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862.50300000000004</v>
      </c>
      <c r="AN43" s="347">
        <v>660.47500000000002</v>
      </c>
      <c r="AO43" s="347">
        <v>775.41300000000001</v>
      </c>
      <c r="AP43" s="347">
        <v>900.12599999999998</v>
      </c>
      <c r="AQ43" s="347">
        <v>1049.248</v>
      </c>
      <c r="AR43" s="347">
        <v>1137.1210000000001</v>
      </c>
      <c r="AS43" s="347">
        <v>1135.268</v>
      </c>
      <c r="AT43" s="347">
        <v>1127.9670000000001</v>
      </c>
      <c r="AU43" s="347">
        <v>1180.616</v>
      </c>
      <c r="AV43" s="347">
        <v>1286.1890000000001</v>
      </c>
      <c r="AW43" s="347">
        <v>1330.7090000000001</v>
      </c>
      <c r="AX43" s="347">
        <v>1181.6769999999999</v>
      </c>
      <c r="AY43" s="347">
        <v>854.02499999999998</v>
      </c>
      <c r="AZ43" s="897">
        <v>718.18100000000004</v>
      </c>
      <c r="BA43" s="897">
        <v>793.28571428999999</v>
      </c>
      <c r="BB43" s="897">
        <v>912.71428571000001</v>
      </c>
      <c r="BC43" s="358">
        <v>1044.7270000000001</v>
      </c>
      <c r="BD43" s="358">
        <v>1099.201</v>
      </c>
      <c r="BE43" s="358">
        <v>1092.375</v>
      </c>
      <c r="BF43" s="358">
        <v>1071.009</v>
      </c>
      <c r="BG43" s="358">
        <v>1157.4639999999999</v>
      </c>
      <c r="BH43" s="358">
        <v>1276.9100000000001</v>
      </c>
      <c r="BI43" s="358">
        <v>1293.6669999999999</v>
      </c>
      <c r="BJ43" s="358">
        <v>1180.271</v>
      </c>
      <c r="BK43" s="358">
        <v>919.47950000000003</v>
      </c>
      <c r="BL43" s="358">
        <v>774.37009999999998</v>
      </c>
      <c r="BM43" s="358">
        <v>802.94100000000003</v>
      </c>
      <c r="BN43" s="358">
        <v>918.98140000000001</v>
      </c>
      <c r="BO43" s="358">
        <v>1037.855</v>
      </c>
      <c r="BP43" s="358">
        <v>1075.2909999999999</v>
      </c>
      <c r="BQ43" s="358">
        <v>1049.866</v>
      </c>
      <c r="BR43" s="358">
        <v>1003.881</v>
      </c>
      <c r="BS43" s="358">
        <v>1074.92</v>
      </c>
      <c r="BT43" s="358">
        <v>1214.77</v>
      </c>
      <c r="BU43" s="358">
        <v>1235.4459999999999</v>
      </c>
      <c r="BV43" s="358">
        <v>1101.8</v>
      </c>
    </row>
    <row r="44" spans="1:75" ht="11.1" customHeight="1" x14ac:dyDescent="0.2">
      <c r="A44" s="267" t="s">
        <v>544</v>
      </c>
      <c r="B44" s="597" t="s">
        <v>1197</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247.82900000000001</v>
      </c>
      <c r="AU44" s="347">
        <v>266.06200000000001</v>
      </c>
      <c r="AV44" s="347">
        <v>279.02800000000002</v>
      </c>
      <c r="AW44" s="347">
        <v>276.214</v>
      </c>
      <c r="AX44" s="347">
        <v>249.72300000000001</v>
      </c>
      <c r="AY44" s="347">
        <v>204.196</v>
      </c>
      <c r="AZ44" s="897">
        <v>189.86099999999999</v>
      </c>
      <c r="BA44" s="897">
        <v>197.42857143000001</v>
      </c>
      <c r="BB44" s="897">
        <v>203.28571428999999</v>
      </c>
      <c r="BC44" s="358">
        <v>245.50229999999999</v>
      </c>
      <c r="BD44" s="358">
        <v>266.84519999999998</v>
      </c>
      <c r="BE44" s="358">
        <v>287.54509999999999</v>
      </c>
      <c r="BF44" s="358">
        <v>318.55889999999999</v>
      </c>
      <c r="BG44" s="358">
        <v>344.58030000000002</v>
      </c>
      <c r="BH44" s="358">
        <v>366.87389999999999</v>
      </c>
      <c r="BI44" s="358">
        <v>370.64550000000003</v>
      </c>
      <c r="BJ44" s="358">
        <v>338.93329999999997</v>
      </c>
      <c r="BK44" s="358">
        <v>298.565</v>
      </c>
      <c r="BL44" s="358">
        <v>280.04149999999998</v>
      </c>
      <c r="BM44" s="358">
        <v>283.649</v>
      </c>
      <c r="BN44" s="358">
        <v>302.02550000000002</v>
      </c>
      <c r="BO44" s="358">
        <v>335.45069999999998</v>
      </c>
      <c r="BP44" s="358">
        <v>359.05450000000002</v>
      </c>
      <c r="BQ44" s="358">
        <v>372.75729999999999</v>
      </c>
      <c r="BR44" s="358">
        <v>389.03190000000001</v>
      </c>
      <c r="BS44" s="358">
        <v>401.32010000000002</v>
      </c>
      <c r="BT44" s="358">
        <v>416.1705</v>
      </c>
      <c r="BU44" s="358">
        <v>400.82389999999998</v>
      </c>
      <c r="BV44" s="358">
        <v>371.94200000000001</v>
      </c>
    </row>
    <row r="45" spans="1:75" ht="11.1" customHeight="1" x14ac:dyDescent="0.2">
      <c r="A45" s="267" t="s">
        <v>545</v>
      </c>
      <c r="B45" s="597" t="s">
        <v>1198</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231.35300000000001</v>
      </c>
      <c r="V45" s="347">
        <v>251.393</v>
      </c>
      <c r="W45" s="347">
        <v>278.303</v>
      </c>
      <c r="X45" s="347">
        <v>282.40800000000002</v>
      </c>
      <c r="Y45" s="347">
        <v>289.65499999999997</v>
      </c>
      <c r="Z45" s="347">
        <v>280.09800000000001</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261.25</v>
      </c>
      <c r="AR45" s="347">
        <v>288.77800000000002</v>
      </c>
      <c r="AS45" s="347">
        <v>305.185</v>
      </c>
      <c r="AT45" s="347">
        <v>295.72199999999998</v>
      </c>
      <c r="AU45" s="347">
        <v>303.03399999999999</v>
      </c>
      <c r="AV45" s="347">
        <v>317.404</v>
      </c>
      <c r="AW45" s="347">
        <v>313.39400000000001</v>
      </c>
      <c r="AX45" s="347">
        <v>303.99200000000002</v>
      </c>
      <c r="AY45" s="347">
        <v>272.02499999999998</v>
      </c>
      <c r="AZ45" s="897">
        <v>257.83699999999999</v>
      </c>
      <c r="BA45" s="897">
        <v>259.71428571000001</v>
      </c>
      <c r="BB45" s="897">
        <v>274.57142857000002</v>
      </c>
      <c r="BC45" s="358">
        <v>310.01139999999998</v>
      </c>
      <c r="BD45" s="358">
        <v>326.82810000000001</v>
      </c>
      <c r="BE45" s="358">
        <v>322.1404</v>
      </c>
      <c r="BF45" s="358">
        <v>312.45609999999999</v>
      </c>
      <c r="BG45" s="358">
        <v>315.5412</v>
      </c>
      <c r="BH45" s="358">
        <v>313.61450000000002</v>
      </c>
      <c r="BI45" s="358">
        <v>303.39389999999997</v>
      </c>
      <c r="BJ45" s="358">
        <v>260.86630000000002</v>
      </c>
      <c r="BK45" s="358">
        <v>222.12180000000001</v>
      </c>
      <c r="BL45" s="358">
        <v>198.17519999999999</v>
      </c>
      <c r="BM45" s="358">
        <v>203.8015</v>
      </c>
      <c r="BN45" s="358">
        <v>224.30940000000001</v>
      </c>
      <c r="BO45" s="358">
        <v>259.72660000000002</v>
      </c>
      <c r="BP45" s="358">
        <v>283.30739999999997</v>
      </c>
      <c r="BQ45" s="358">
        <v>284.53609999999998</v>
      </c>
      <c r="BR45" s="358">
        <v>284.77730000000003</v>
      </c>
      <c r="BS45" s="358">
        <v>296.70510000000002</v>
      </c>
      <c r="BT45" s="358">
        <v>307.90359999999998</v>
      </c>
      <c r="BU45" s="358">
        <v>309.50360000000001</v>
      </c>
      <c r="BV45" s="358">
        <v>287.42219999999998</v>
      </c>
    </row>
    <row r="46" spans="1:75" ht="11.1" customHeight="1" x14ac:dyDescent="0.2">
      <c r="A46" s="267" t="s">
        <v>546</v>
      </c>
      <c r="B46" s="603" t="s">
        <v>1071</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35.991999999999997</v>
      </c>
      <c r="AX46" s="387">
        <v>33.341999999999999</v>
      </c>
      <c r="AY46" s="387">
        <v>30.974</v>
      </c>
      <c r="AZ46" s="899">
        <v>29.593</v>
      </c>
      <c r="BA46" s="899">
        <v>29.428999999999998</v>
      </c>
      <c r="BB46" s="899">
        <v>30.013999999999999</v>
      </c>
      <c r="BC46" s="360">
        <v>25.526399999999999</v>
      </c>
      <c r="BD46" s="360">
        <v>27.561800000000002</v>
      </c>
      <c r="BE46" s="360">
        <v>29.609000000000002</v>
      </c>
      <c r="BF46" s="360">
        <v>31.514199999999999</v>
      </c>
      <c r="BG46" s="360">
        <v>33.053400000000003</v>
      </c>
      <c r="BH46" s="360">
        <v>33.2774</v>
      </c>
      <c r="BI46" s="360">
        <v>31.639199999999999</v>
      </c>
      <c r="BJ46" s="360">
        <v>29.322600000000001</v>
      </c>
      <c r="BK46" s="360">
        <v>27.1968</v>
      </c>
      <c r="BL46" s="360">
        <v>25.6846</v>
      </c>
      <c r="BM46" s="360">
        <v>25.0898</v>
      </c>
      <c r="BN46" s="360">
        <v>25.424199999999999</v>
      </c>
      <c r="BO46" s="360">
        <v>25.667680000000001</v>
      </c>
      <c r="BP46" s="360">
        <v>27.725560000000002</v>
      </c>
      <c r="BQ46" s="360">
        <v>29.877600000000001</v>
      </c>
      <c r="BR46" s="360">
        <v>31.91724</v>
      </c>
      <c r="BS46" s="360">
        <v>33.596679999999999</v>
      </c>
      <c r="BT46" s="360">
        <v>33.85528</v>
      </c>
      <c r="BU46" s="360">
        <v>32.35904</v>
      </c>
      <c r="BV46" s="360">
        <v>30.10192</v>
      </c>
    </row>
    <row r="47" spans="1:75" s="170" customFormat="1" ht="12.75" x14ac:dyDescent="0.2">
      <c r="A47" s="169"/>
      <c r="B47" s="1042" t="s">
        <v>1545</v>
      </c>
      <c r="C47" s="1048"/>
      <c r="D47" s="1048"/>
      <c r="E47" s="1048"/>
      <c r="F47" s="1048"/>
      <c r="G47" s="1048"/>
      <c r="H47" s="1048"/>
      <c r="I47" s="1048"/>
      <c r="J47" s="1048"/>
      <c r="K47" s="1048"/>
      <c r="L47" s="1048"/>
      <c r="M47" s="1048"/>
      <c r="N47" s="1048"/>
      <c r="O47" s="1048"/>
      <c r="P47" s="1048"/>
      <c r="Q47" s="1043"/>
      <c r="R47" s="618"/>
      <c r="AY47" s="848"/>
      <c r="AZ47" s="848"/>
      <c r="BA47" s="848"/>
      <c r="BB47" s="852"/>
      <c r="BC47" s="658"/>
      <c r="BD47" s="658"/>
      <c r="BE47" s="658"/>
      <c r="BF47" s="658"/>
      <c r="BG47" s="658"/>
      <c r="BH47" s="658"/>
      <c r="BI47" s="658"/>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57" t="s">
        <v>1208</v>
      </c>
      <c r="C48" s="1048"/>
      <c r="D48" s="1048"/>
      <c r="E48" s="1048"/>
      <c r="F48" s="1048"/>
      <c r="G48" s="1048"/>
      <c r="H48" s="1048"/>
      <c r="I48" s="1048"/>
      <c r="J48" s="1048"/>
      <c r="K48" s="1048"/>
      <c r="L48" s="1048"/>
      <c r="M48" s="1048"/>
      <c r="N48" s="1048"/>
      <c r="O48" s="1048"/>
      <c r="P48" s="1048"/>
      <c r="Q48" s="1043"/>
      <c r="R48" s="618"/>
      <c r="Y48" s="288"/>
      <c r="Z48" s="288"/>
      <c r="AA48" s="288"/>
      <c r="AB48" s="288"/>
      <c r="AY48" s="848"/>
      <c r="AZ48" s="848"/>
      <c r="BA48" s="848"/>
      <c r="BB48" s="848"/>
      <c r="BC48" s="658"/>
      <c r="BD48" s="658"/>
      <c r="BE48" s="658"/>
      <c r="BF48" s="658"/>
      <c r="BG48" s="658"/>
      <c r="BH48" s="658"/>
      <c r="BI48" s="658"/>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57" t="s">
        <v>1209</v>
      </c>
      <c r="C49" s="1048"/>
      <c r="D49" s="1048"/>
      <c r="E49" s="1048"/>
      <c r="F49" s="1048"/>
      <c r="G49" s="1048"/>
      <c r="H49" s="1048"/>
      <c r="I49" s="1048"/>
      <c r="J49" s="1048"/>
      <c r="K49" s="1048"/>
      <c r="L49" s="1048"/>
      <c r="M49" s="1048"/>
      <c r="N49" s="1048"/>
      <c r="O49" s="1048"/>
      <c r="P49" s="1048"/>
      <c r="Q49" s="1043"/>
      <c r="R49" s="619"/>
      <c r="AY49" s="848"/>
      <c r="AZ49" s="848"/>
      <c r="BA49" s="848"/>
      <c r="BB49" s="848"/>
      <c r="BC49" s="658"/>
      <c r="BD49" s="658"/>
      <c r="BE49" s="658"/>
      <c r="BF49" s="658"/>
      <c r="BG49" s="658"/>
      <c r="BH49" s="658"/>
      <c r="BI49" s="658"/>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57" t="s">
        <v>1210</v>
      </c>
      <c r="C50" s="1048"/>
      <c r="D50" s="1048"/>
      <c r="E50" s="1048"/>
      <c r="F50" s="1048"/>
      <c r="G50" s="1048"/>
      <c r="H50" s="1048"/>
      <c r="I50" s="1048"/>
      <c r="J50" s="1048"/>
      <c r="K50" s="1048"/>
      <c r="L50" s="1048"/>
      <c r="M50" s="1048"/>
      <c r="N50" s="1048"/>
      <c r="O50" s="1048"/>
      <c r="P50" s="1048"/>
      <c r="Q50" s="1043"/>
      <c r="R50" s="619"/>
      <c r="AY50" s="848"/>
      <c r="AZ50" s="848"/>
      <c r="BA50" s="848"/>
      <c r="BB50" s="848"/>
      <c r="BC50" s="658"/>
      <c r="BD50" s="658"/>
      <c r="BE50" s="658"/>
      <c r="BF50" s="658"/>
      <c r="BG50" s="658"/>
      <c r="BH50" s="658"/>
      <c r="BI50" s="658"/>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57" t="s">
        <v>1211</v>
      </c>
      <c r="C51" s="1048"/>
      <c r="D51" s="1048"/>
      <c r="E51" s="1048"/>
      <c r="F51" s="1048"/>
      <c r="G51" s="1048"/>
      <c r="H51" s="1048"/>
      <c r="I51" s="1048"/>
      <c r="J51" s="1048"/>
      <c r="K51" s="1048"/>
      <c r="L51" s="1048"/>
      <c r="M51" s="1048"/>
      <c r="N51" s="1048"/>
      <c r="O51" s="1048"/>
      <c r="P51" s="1048"/>
      <c r="Q51" s="1043"/>
      <c r="R51" s="619"/>
      <c r="AY51" s="339"/>
      <c r="AZ51" s="339"/>
      <c r="BA51" s="339"/>
      <c r="BB51" s="339"/>
      <c r="BC51" s="339"/>
      <c r="BD51" s="339"/>
      <c r="BE51" s="339"/>
      <c r="BF51" s="339"/>
      <c r="BG51" s="339"/>
      <c r="BH51" s="339"/>
      <c r="BI51" s="339"/>
    </row>
    <row r="52" spans="1:75" s="114" customFormat="1" ht="12" customHeight="1" x14ac:dyDescent="0.2">
      <c r="A52" s="38"/>
      <c r="B52" s="1057" t="s">
        <v>1212</v>
      </c>
      <c r="C52" s="1043"/>
      <c r="D52" s="1043"/>
      <c r="E52" s="1043"/>
      <c r="F52" s="1043"/>
      <c r="G52" s="1043"/>
      <c r="H52" s="1043"/>
      <c r="I52" s="1043"/>
      <c r="J52" s="1043"/>
      <c r="K52" s="1043"/>
      <c r="L52" s="1043"/>
      <c r="M52" s="1043"/>
      <c r="N52" s="1043"/>
      <c r="O52" s="1043"/>
      <c r="P52" s="1043"/>
      <c r="Q52" s="1043"/>
      <c r="R52" s="619"/>
      <c r="AY52" s="827"/>
      <c r="AZ52" s="827"/>
      <c r="BA52" s="827"/>
      <c r="BB52" s="827"/>
      <c r="BC52" s="659"/>
      <c r="BD52" s="659"/>
      <c r="BE52" s="659"/>
      <c r="BF52" s="659"/>
      <c r="BG52" s="659"/>
      <c r="BH52" s="659"/>
      <c r="BI52" s="659"/>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3" t="s">
        <v>808</v>
      </c>
      <c r="C53" s="773"/>
      <c r="D53" s="773"/>
      <c r="E53" s="773"/>
      <c r="F53" s="773"/>
      <c r="G53" s="773"/>
      <c r="H53" s="773"/>
      <c r="I53" s="773"/>
      <c r="J53" s="773"/>
      <c r="K53" s="773"/>
      <c r="L53" s="773"/>
      <c r="M53" s="773"/>
      <c r="N53" s="773"/>
      <c r="O53" s="773"/>
      <c r="P53" s="773"/>
      <c r="Q53" s="773"/>
      <c r="R53" s="619"/>
      <c r="AY53" s="848"/>
      <c r="AZ53" s="848"/>
      <c r="BA53" s="848"/>
      <c r="BB53" s="848"/>
      <c r="BC53" s="658"/>
      <c r="BD53" s="658"/>
      <c r="BE53" s="658"/>
      <c r="BF53" s="658"/>
      <c r="BG53" s="658"/>
      <c r="BH53" s="658"/>
      <c r="BI53" s="658"/>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93" t="str">
        <f>Dates!$G$2</f>
        <v>EIA completed modeling and analysis for this report on Thursday, May 7, 2026.</v>
      </c>
      <c r="C54" s="980"/>
      <c r="D54" s="980"/>
      <c r="E54" s="980"/>
      <c r="F54" s="980"/>
      <c r="G54" s="980"/>
      <c r="H54" s="980"/>
      <c r="I54" s="980"/>
      <c r="J54" s="980"/>
      <c r="K54" s="980"/>
      <c r="L54" s="980"/>
      <c r="M54" s="980"/>
      <c r="N54" s="980"/>
      <c r="O54" s="980"/>
      <c r="P54" s="980"/>
      <c r="Q54" s="980"/>
      <c r="R54" s="619"/>
      <c r="AY54" s="848"/>
      <c r="AZ54" s="848"/>
      <c r="BA54" s="848"/>
      <c r="BB54" s="848"/>
      <c r="BC54" s="658"/>
      <c r="BD54" s="658"/>
      <c r="BE54" s="658"/>
      <c r="BF54" s="658"/>
      <c r="BG54" s="658"/>
      <c r="BH54" s="658"/>
      <c r="BI54" s="658"/>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88" t="s">
        <v>481</v>
      </c>
      <c r="C55" s="980"/>
      <c r="D55" s="980"/>
      <c r="E55" s="980"/>
      <c r="F55" s="980"/>
      <c r="G55" s="980"/>
      <c r="H55" s="980"/>
      <c r="I55" s="980"/>
      <c r="J55" s="980"/>
      <c r="K55" s="980"/>
      <c r="L55" s="980"/>
      <c r="M55" s="980"/>
      <c r="N55" s="980"/>
      <c r="O55" s="980"/>
      <c r="P55" s="980"/>
      <c r="Q55" s="980"/>
      <c r="R55" s="619"/>
      <c r="AY55" s="848"/>
      <c r="AZ55" s="848"/>
      <c r="BA55" s="848"/>
      <c r="BB55" s="848"/>
      <c r="BC55" s="658"/>
      <c r="BD55" s="658"/>
      <c r="BE55" s="658"/>
      <c r="BF55" s="658"/>
      <c r="BG55" s="658"/>
      <c r="BH55" s="658"/>
      <c r="BI55" s="658"/>
      <c r="BJ55" s="618"/>
      <c r="BK55" s="618"/>
      <c r="BL55" s="618"/>
      <c r="BM55" s="618"/>
      <c r="BN55" s="618"/>
      <c r="BO55" s="618"/>
      <c r="BP55" s="618"/>
      <c r="BQ55" s="618"/>
      <c r="BR55" s="618"/>
      <c r="BS55" s="618"/>
      <c r="BT55" s="618"/>
      <c r="BU55" s="618"/>
      <c r="BV55" s="618"/>
      <c r="BW55" s="618"/>
    </row>
    <row r="56" spans="1:75" s="170" customFormat="1" ht="12" customHeight="1" x14ac:dyDescent="0.2">
      <c r="A56" s="169"/>
      <c r="B56" s="1002" t="s">
        <v>1402</v>
      </c>
      <c r="C56" s="989"/>
      <c r="D56" s="989"/>
      <c r="E56" s="989"/>
      <c r="F56" s="989"/>
      <c r="G56" s="989"/>
      <c r="H56" s="989"/>
      <c r="I56" s="989"/>
      <c r="J56" s="989"/>
      <c r="K56" s="989"/>
      <c r="L56" s="989"/>
      <c r="M56" s="989"/>
      <c r="N56" s="989"/>
      <c r="O56" s="989"/>
      <c r="P56" s="989"/>
      <c r="Q56" s="989"/>
      <c r="R56" s="619"/>
      <c r="AY56" s="848"/>
      <c r="AZ56" s="848"/>
      <c r="BA56" s="848"/>
      <c r="BB56" s="848"/>
      <c r="BC56" s="658"/>
      <c r="BD56" s="658"/>
      <c r="BE56" s="658"/>
      <c r="BF56" s="658"/>
      <c r="BG56" s="658"/>
      <c r="BH56" s="658"/>
      <c r="BI56" s="658"/>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97" t="s">
        <v>489</v>
      </c>
      <c r="C57" s="999"/>
      <c r="D57" s="999"/>
      <c r="E57" s="999"/>
      <c r="F57" s="999"/>
      <c r="G57" s="999"/>
      <c r="H57" s="999"/>
      <c r="I57" s="999"/>
      <c r="J57" s="999"/>
      <c r="K57" s="999"/>
      <c r="L57" s="999"/>
      <c r="M57" s="999"/>
      <c r="N57" s="999"/>
      <c r="O57" s="999"/>
      <c r="P57" s="999"/>
      <c r="Q57" s="1043"/>
      <c r="R57" s="619"/>
      <c r="AY57" s="848"/>
      <c r="AZ57" s="848"/>
      <c r="BA57" s="848"/>
      <c r="BB57" s="848"/>
      <c r="BC57" s="658"/>
      <c r="BD57" s="651"/>
      <c r="BE57" s="651"/>
      <c r="BF57" s="651"/>
      <c r="BG57" s="658"/>
      <c r="BH57" s="658"/>
      <c r="BI57" s="658"/>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94" t="s">
        <v>821</v>
      </c>
      <c r="C58" s="994"/>
      <c r="D58" s="994"/>
      <c r="E58" s="994"/>
      <c r="F58" s="994"/>
      <c r="G58" s="994"/>
      <c r="H58" s="994"/>
      <c r="I58" s="994"/>
      <c r="J58" s="994"/>
      <c r="K58" s="994"/>
      <c r="L58" s="994"/>
      <c r="M58" s="994"/>
      <c r="N58" s="994"/>
      <c r="O58" s="994"/>
      <c r="P58" s="994"/>
      <c r="Q58" s="994"/>
      <c r="R58" s="994"/>
      <c r="AY58" s="848"/>
      <c r="AZ58" s="848"/>
      <c r="BA58" s="848"/>
      <c r="BB58" s="848"/>
      <c r="BC58" s="658"/>
      <c r="BD58" s="651"/>
      <c r="BE58" s="651"/>
      <c r="BF58" s="651"/>
      <c r="BG58" s="658"/>
      <c r="BH58" s="658"/>
      <c r="BI58" s="658"/>
      <c r="BJ58" s="660"/>
      <c r="BK58" s="660"/>
      <c r="BL58" s="660"/>
      <c r="BM58" s="660"/>
      <c r="BN58" s="660"/>
      <c r="BO58" s="660"/>
      <c r="BP58" s="660"/>
      <c r="BQ58" s="660"/>
      <c r="BR58" s="660"/>
      <c r="BS58" s="660"/>
      <c r="BT58" s="660"/>
      <c r="BU58" s="660"/>
      <c r="BV58" s="660"/>
      <c r="BW58" s="660"/>
    </row>
    <row r="59" spans="1:75" ht="12.75" x14ac:dyDescent="0.2">
      <c r="A59" s="158"/>
      <c r="B59" s="997" t="s">
        <v>1596</v>
      </c>
      <c r="C59" s="1048"/>
      <c r="D59" s="1048"/>
      <c r="E59" s="1048"/>
      <c r="F59" s="1048"/>
      <c r="G59" s="1048"/>
      <c r="H59" s="1048"/>
      <c r="I59" s="1048"/>
      <c r="J59" s="1048"/>
      <c r="K59" s="1048"/>
      <c r="L59" s="1048"/>
      <c r="M59" s="1048"/>
      <c r="N59" s="1048"/>
      <c r="O59" s="1048"/>
      <c r="P59" s="1048"/>
      <c r="Q59" s="1043"/>
      <c r="R59" s="619"/>
    </row>
    <row r="60" spans="1:75" ht="12.75" x14ac:dyDescent="0.2">
      <c r="A60" s="158"/>
      <c r="B60" s="1047" t="s">
        <v>1069</v>
      </c>
      <c r="C60" s="1043"/>
      <c r="D60" s="1043"/>
      <c r="E60" s="1043"/>
      <c r="F60" s="1043"/>
      <c r="G60" s="1043"/>
      <c r="H60" s="1043"/>
      <c r="I60" s="1043"/>
      <c r="J60" s="1043"/>
      <c r="K60" s="1043"/>
      <c r="L60" s="1043"/>
      <c r="M60" s="1043"/>
      <c r="N60" s="1043"/>
      <c r="O60" s="1043"/>
      <c r="P60" s="1043"/>
      <c r="Q60" s="1043"/>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49"/>
      <c r="AZ187" s="849"/>
      <c r="BA187" s="849"/>
      <c r="BB187" s="849"/>
      <c r="BC187" s="656"/>
      <c r="BD187" s="652"/>
      <c r="BE187" s="652"/>
      <c r="BF187" s="652"/>
      <c r="BG187" s="656"/>
      <c r="BH187" s="656"/>
      <c r="BI187" s="656"/>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49"/>
      <c r="AZ188" s="849"/>
      <c r="BA188" s="849"/>
      <c r="BB188" s="849"/>
      <c r="BC188" s="656"/>
      <c r="BD188" s="652"/>
      <c r="BE188" s="652"/>
      <c r="BF188" s="652"/>
      <c r="BG188" s="656"/>
      <c r="BH188" s="656"/>
      <c r="BI188" s="656"/>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49"/>
      <c r="AZ189" s="849"/>
      <c r="BA189" s="849"/>
      <c r="BB189" s="849"/>
      <c r="BC189" s="656"/>
      <c r="BD189" s="652"/>
      <c r="BE189" s="652"/>
      <c r="BF189" s="652"/>
      <c r="BG189" s="656"/>
      <c r="BH189" s="656"/>
      <c r="BI189" s="656"/>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49"/>
      <c r="AZ190" s="849"/>
      <c r="BA190" s="849"/>
      <c r="BB190" s="849"/>
      <c r="BC190" s="656"/>
      <c r="BD190" s="652"/>
      <c r="BE190" s="652"/>
      <c r="BF190" s="652"/>
      <c r="BG190" s="656"/>
      <c r="BH190" s="656"/>
      <c r="BI190" s="656"/>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49"/>
      <c r="AZ191" s="849"/>
      <c r="BA191" s="849"/>
      <c r="BB191" s="849"/>
      <c r="BC191" s="656"/>
      <c r="BD191" s="652"/>
      <c r="BE191" s="652"/>
      <c r="BF191" s="652"/>
      <c r="BG191" s="656"/>
      <c r="BH191" s="656"/>
      <c r="BI191" s="656"/>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0"/>
      <c r="AZ192" s="850"/>
      <c r="BA192" s="850"/>
      <c r="BB192" s="850"/>
      <c r="BC192" s="826"/>
      <c r="BD192" s="653"/>
      <c r="BE192" s="653"/>
      <c r="BF192" s="653"/>
      <c r="BG192" s="826"/>
      <c r="BH192" s="826"/>
      <c r="BI192" s="826"/>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49"/>
      <c r="AZ193" s="849"/>
      <c r="BA193" s="849"/>
      <c r="BB193" s="849"/>
      <c r="BC193" s="656"/>
      <c r="BD193" s="652"/>
      <c r="BE193" s="652"/>
      <c r="BF193" s="652"/>
      <c r="BG193" s="656"/>
      <c r="BH193" s="656"/>
      <c r="BI193" s="656"/>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49"/>
      <c r="AZ194" s="849"/>
      <c r="BA194" s="849"/>
      <c r="BB194" s="849"/>
      <c r="BC194" s="656"/>
      <c r="BD194" s="652"/>
      <c r="BE194" s="652"/>
      <c r="BF194" s="652"/>
      <c r="BG194" s="656"/>
      <c r="BH194" s="656"/>
      <c r="BI194" s="656"/>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49"/>
      <c r="AZ195" s="849"/>
      <c r="BA195" s="849"/>
      <c r="BB195" s="849"/>
      <c r="BC195" s="656"/>
      <c r="BD195" s="652"/>
      <c r="BE195" s="652"/>
      <c r="BF195" s="652"/>
      <c r="BG195" s="656"/>
      <c r="BH195" s="656"/>
      <c r="BI195" s="656"/>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49"/>
      <c r="AZ196" s="849"/>
      <c r="BA196" s="849"/>
      <c r="BB196" s="849"/>
      <c r="BC196" s="656"/>
      <c r="BD196" s="652"/>
      <c r="BE196" s="652"/>
      <c r="BF196" s="652"/>
      <c r="BG196" s="656"/>
      <c r="BH196" s="656"/>
      <c r="BI196" s="656"/>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2" customWidth="1"/>
    <col min="56" max="59" width="6.5703125" style="661" customWidth="1"/>
    <col min="60" max="61" width="6.5703125" style="662" customWidth="1"/>
    <col min="62" max="62" width="6.5703125" style="144" customWidth="1"/>
    <col min="63" max="74" width="6.5703125" style="5" customWidth="1"/>
    <col min="75" max="16384" width="9.5703125" style="5"/>
  </cols>
  <sheetData>
    <row r="1" spans="1:74" ht="13.35" customHeight="1" x14ac:dyDescent="0.2">
      <c r="A1" s="977" t="s">
        <v>477</v>
      </c>
      <c r="B1" s="1063" t="s">
        <v>797</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s="35"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650"/>
      <c r="BH2" s="827"/>
      <c r="BI2" s="827"/>
      <c r="BJ2" s="145"/>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606"/>
      <c r="B5" s="43" t="s">
        <v>1199</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925"/>
      <c r="BA5" s="925"/>
      <c r="BB5" s="925"/>
      <c r="BC5" s="869"/>
      <c r="BD5" s="870"/>
      <c r="BE5" s="870"/>
      <c r="BF5" s="870"/>
      <c r="BG5" s="870"/>
      <c r="BH5" s="870"/>
      <c r="BI5" s="870"/>
      <c r="BJ5" s="615"/>
      <c r="BK5" s="615"/>
      <c r="BL5" s="615"/>
      <c r="BM5" s="615"/>
      <c r="BN5" s="615"/>
      <c r="BO5" s="615"/>
      <c r="BP5" s="615"/>
      <c r="BQ5" s="615"/>
      <c r="BR5" s="615"/>
      <c r="BS5" s="615"/>
      <c r="BT5" s="615"/>
      <c r="BU5" s="615"/>
      <c r="BV5" s="615"/>
    </row>
    <row r="6" spans="1:74" ht="11.1" customHeight="1" x14ac:dyDescent="0.2">
      <c r="A6" s="606" t="s">
        <v>428</v>
      </c>
      <c r="B6" s="578" t="s">
        <v>1200</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891">
        <v>3.76118</v>
      </c>
      <c r="BA6" s="891">
        <v>3.15856</v>
      </c>
      <c r="BB6" s="891">
        <v>2.8780299999999999</v>
      </c>
      <c r="BC6" s="352">
        <v>2.9040599999999999</v>
      </c>
      <c r="BD6" s="352">
        <v>3.0399970000000001</v>
      </c>
      <c r="BE6" s="352">
        <v>3.15672</v>
      </c>
      <c r="BF6" s="352">
        <v>3.179567</v>
      </c>
      <c r="BG6" s="352">
        <v>3.2515299999999998</v>
      </c>
      <c r="BH6" s="352">
        <v>3.2162950000000001</v>
      </c>
      <c r="BI6" s="352">
        <v>3.3120620000000001</v>
      </c>
      <c r="BJ6" s="352">
        <v>3.7976420000000002</v>
      </c>
      <c r="BK6" s="352">
        <v>3.9913780000000001</v>
      </c>
      <c r="BL6" s="352">
        <v>3.4989590000000002</v>
      </c>
      <c r="BM6" s="352">
        <v>3.1871499999999999</v>
      </c>
      <c r="BN6" s="352">
        <v>2.9787530000000002</v>
      </c>
      <c r="BO6" s="352">
        <v>2.7965230000000001</v>
      </c>
      <c r="BP6" s="352">
        <v>3.0149319999999999</v>
      </c>
      <c r="BQ6" s="352">
        <v>3.144568</v>
      </c>
      <c r="BR6" s="352">
        <v>3.339747</v>
      </c>
      <c r="BS6" s="352">
        <v>3.3230119999999999</v>
      </c>
      <c r="BT6" s="352">
        <v>3.0660539999999998</v>
      </c>
      <c r="BU6" s="352">
        <v>3.346276</v>
      </c>
      <c r="BV6" s="352">
        <v>3.9359329999999999</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891"/>
      <c r="BA7" s="891"/>
      <c r="BB7" s="891"/>
      <c r="BC7" s="35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1201</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926"/>
      <c r="BA8" s="926"/>
      <c r="BB8" s="926"/>
      <c r="BC8" s="616"/>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256</v>
      </c>
      <c r="B9" s="578" t="s">
        <v>1147</v>
      </c>
      <c r="C9" s="429">
        <v>12.04</v>
      </c>
      <c r="D9" s="429">
        <v>12.15</v>
      </c>
      <c r="E9" s="429">
        <v>12.94</v>
      </c>
      <c r="F9" s="429">
        <v>13.97</v>
      </c>
      <c r="G9" s="429">
        <v>17.68</v>
      </c>
      <c r="H9" s="429">
        <v>22.41</v>
      </c>
      <c r="I9" s="429">
        <v>24.57</v>
      </c>
      <c r="J9" s="429">
        <v>25.39</v>
      </c>
      <c r="K9" s="429">
        <v>24.52</v>
      </c>
      <c r="L9" s="429">
        <v>18.62</v>
      </c>
      <c r="M9" s="429">
        <v>15.56</v>
      </c>
      <c r="N9" s="429">
        <v>14.66</v>
      </c>
      <c r="O9" s="429">
        <v>15.56</v>
      </c>
      <c r="P9" s="429">
        <v>15.15</v>
      </c>
      <c r="Q9" s="429">
        <v>13.88</v>
      </c>
      <c r="R9" s="429">
        <v>14.54</v>
      </c>
      <c r="S9" s="429">
        <v>16.86</v>
      </c>
      <c r="T9" s="429">
        <v>20.309999999999999</v>
      </c>
      <c r="U9" s="429">
        <v>22.18</v>
      </c>
      <c r="V9" s="429">
        <v>23.41</v>
      </c>
      <c r="W9" s="429">
        <v>22.05</v>
      </c>
      <c r="X9" s="429">
        <v>16.850000000000001</v>
      </c>
      <c r="Y9" s="429">
        <v>13.47</v>
      </c>
      <c r="Z9" s="429">
        <v>13.03</v>
      </c>
      <c r="AA9" s="429">
        <v>11.89</v>
      </c>
      <c r="AB9" s="429">
        <v>13.14</v>
      </c>
      <c r="AC9" s="429">
        <v>13.66</v>
      </c>
      <c r="AD9" s="429">
        <v>14.32</v>
      </c>
      <c r="AE9" s="429">
        <v>17.670000000000002</v>
      </c>
      <c r="AF9" s="429">
        <v>20.72</v>
      </c>
      <c r="AG9" s="429">
        <v>22.78</v>
      </c>
      <c r="AH9" s="429">
        <v>23.22</v>
      </c>
      <c r="AI9" s="429">
        <v>22.46</v>
      </c>
      <c r="AJ9" s="429">
        <v>18.38</v>
      </c>
      <c r="AK9" s="429">
        <v>14.79</v>
      </c>
      <c r="AL9" s="429">
        <v>12.85</v>
      </c>
      <c r="AM9" s="429">
        <v>12.44</v>
      </c>
      <c r="AN9" s="429">
        <v>12.97</v>
      </c>
      <c r="AO9" s="429">
        <v>14.62</v>
      </c>
      <c r="AP9" s="429">
        <v>16.170000000000002</v>
      </c>
      <c r="AQ9" s="429">
        <v>19.239999999999998</v>
      </c>
      <c r="AR9" s="429">
        <v>23.26</v>
      </c>
      <c r="AS9" s="429">
        <v>25.41</v>
      </c>
      <c r="AT9" s="429">
        <v>26.24</v>
      </c>
      <c r="AU9" s="429">
        <v>24.7</v>
      </c>
      <c r="AV9" s="429">
        <v>19.32</v>
      </c>
      <c r="AW9" s="429">
        <v>15.07</v>
      </c>
      <c r="AX9" s="429">
        <v>14.09</v>
      </c>
      <c r="AY9" s="429">
        <v>13.96</v>
      </c>
      <c r="AZ9" s="891">
        <v>15.07</v>
      </c>
      <c r="BA9" s="891">
        <v>15.446389999999999</v>
      </c>
      <c r="BB9" s="891">
        <v>15.7986</v>
      </c>
      <c r="BC9" s="352">
        <v>18.213069999999998</v>
      </c>
      <c r="BD9" s="352">
        <v>21.568639999999998</v>
      </c>
      <c r="BE9" s="352">
        <v>23.058520000000001</v>
      </c>
      <c r="BF9" s="352">
        <v>23.454979999999999</v>
      </c>
      <c r="BG9" s="352">
        <v>21.903479999999998</v>
      </c>
      <c r="BH9" s="352">
        <v>16.95664</v>
      </c>
      <c r="BI9" s="352">
        <v>13.58183</v>
      </c>
      <c r="BJ9" s="352">
        <v>12.681190000000001</v>
      </c>
      <c r="BK9" s="352">
        <v>12.23898</v>
      </c>
      <c r="BL9" s="352">
        <v>12.908810000000001</v>
      </c>
      <c r="BM9" s="352">
        <v>13.24503</v>
      </c>
      <c r="BN9" s="352">
        <v>13.651619999999999</v>
      </c>
      <c r="BO9" s="352">
        <v>16.189710000000002</v>
      </c>
      <c r="BP9" s="352">
        <v>19.390270000000001</v>
      </c>
      <c r="BQ9" s="352">
        <v>21.02215</v>
      </c>
      <c r="BR9" s="352">
        <v>21.70251</v>
      </c>
      <c r="BS9" s="352">
        <v>20.531400000000001</v>
      </c>
      <c r="BT9" s="352">
        <v>16.038029999999999</v>
      </c>
      <c r="BU9" s="352">
        <v>12.97396</v>
      </c>
      <c r="BV9" s="352">
        <v>12.215809999999999</v>
      </c>
    </row>
    <row r="10" spans="1:74" ht="11.1" customHeight="1" x14ac:dyDescent="0.2">
      <c r="A10" s="606" t="s">
        <v>352</v>
      </c>
      <c r="B10" s="608" t="s">
        <v>1001</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21.83469586</v>
      </c>
      <c r="P10" s="429">
        <v>21.435056750000001</v>
      </c>
      <c r="Q10" s="429">
        <v>20.40318465</v>
      </c>
      <c r="R10" s="429">
        <v>20.42008775</v>
      </c>
      <c r="S10" s="429">
        <v>20.74015644</v>
      </c>
      <c r="T10" s="429">
        <v>20.805428840000001</v>
      </c>
      <c r="U10" s="429">
        <v>22.06951531</v>
      </c>
      <c r="V10" s="429">
        <v>23.24943231</v>
      </c>
      <c r="W10" s="429">
        <v>22.520940530000001</v>
      </c>
      <c r="X10" s="429">
        <v>18.95718634</v>
      </c>
      <c r="Y10" s="429">
        <v>17.20258334</v>
      </c>
      <c r="Z10" s="429">
        <v>19.817141620000001</v>
      </c>
      <c r="AA10" s="429">
        <v>18.90795717</v>
      </c>
      <c r="AB10" s="429">
        <v>19.646001550000001</v>
      </c>
      <c r="AC10" s="429">
        <v>19.921557150000002</v>
      </c>
      <c r="AD10" s="429">
        <v>20.014055190000001</v>
      </c>
      <c r="AE10" s="429">
        <v>20.954114440000001</v>
      </c>
      <c r="AF10" s="429">
        <v>21.425246860000001</v>
      </c>
      <c r="AG10" s="429">
        <v>23.67969291</v>
      </c>
      <c r="AH10" s="429">
        <v>23.91500151</v>
      </c>
      <c r="AI10" s="429">
        <v>23.714951880000001</v>
      </c>
      <c r="AJ10" s="429">
        <v>18.82245692</v>
      </c>
      <c r="AK10" s="429">
        <v>20.020787649999999</v>
      </c>
      <c r="AL10" s="429">
        <v>22.179611560000001</v>
      </c>
      <c r="AM10" s="429">
        <v>21.153221169999998</v>
      </c>
      <c r="AN10" s="429">
        <v>22.018436510000001</v>
      </c>
      <c r="AO10" s="429">
        <v>21.686853859999999</v>
      </c>
      <c r="AP10" s="429">
        <v>20.656438869999999</v>
      </c>
      <c r="AQ10" s="429">
        <v>23.041413200000001</v>
      </c>
      <c r="AR10" s="429">
        <v>25.139983050000001</v>
      </c>
      <c r="AS10" s="429">
        <v>27.4439393</v>
      </c>
      <c r="AT10" s="429">
        <v>27.78775066</v>
      </c>
      <c r="AU10" s="429">
        <v>28.041309309999999</v>
      </c>
      <c r="AV10" s="429">
        <v>22.700057690000001</v>
      </c>
      <c r="AW10" s="429">
        <v>21.68793509</v>
      </c>
      <c r="AX10" s="429">
        <v>22.72874367</v>
      </c>
      <c r="AY10" s="429">
        <v>22.606713849999998</v>
      </c>
      <c r="AZ10" s="891">
        <v>22.645550579999998</v>
      </c>
      <c r="BA10" s="891">
        <v>21.978259999999999</v>
      </c>
      <c r="BB10" s="891">
        <v>22.126860000000001</v>
      </c>
      <c r="BC10" s="352">
        <v>22.54608</v>
      </c>
      <c r="BD10" s="352">
        <v>23.308710000000001</v>
      </c>
      <c r="BE10" s="352">
        <v>25.10483</v>
      </c>
      <c r="BF10" s="352">
        <v>25.46932</v>
      </c>
      <c r="BG10" s="352">
        <v>24.854620000000001</v>
      </c>
      <c r="BH10" s="352">
        <v>20.562909999999999</v>
      </c>
      <c r="BI10" s="352">
        <v>19.660830000000001</v>
      </c>
      <c r="BJ10" s="352">
        <v>20.19455</v>
      </c>
      <c r="BK10" s="352">
        <v>20.307130000000001</v>
      </c>
      <c r="BL10" s="352">
        <v>20.583819999999999</v>
      </c>
      <c r="BM10" s="352">
        <v>20.058610000000002</v>
      </c>
      <c r="BN10" s="352">
        <v>20.28051</v>
      </c>
      <c r="BO10" s="352">
        <v>20.722719999999999</v>
      </c>
      <c r="BP10" s="352">
        <v>21.493539999999999</v>
      </c>
      <c r="BQ10" s="352">
        <v>23.225840000000002</v>
      </c>
      <c r="BR10" s="352">
        <v>23.661719999999999</v>
      </c>
      <c r="BS10" s="352">
        <v>23.17268</v>
      </c>
      <c r="BT10" s="352">
        <v>19.21189</v>
      </c>
      <c r="BU10" s="352">
        <v>18.42717</v>
      </c>
      <c r="BV10" s="352">
        <v>18.99999</v>
      </c>
    </row>
    <row r="11" spans="1:74" ht="11.1" customHeight="1" x14ac:dyDescent="0.2">
      <c r="A11" s="606" t="s">
        <v>353</v>
      </c>
      <c r="B11" s="609" t="s">
        <v>1002</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16.112253379999999</v>
      </c>
      <c r="P11" s="429">
        <v>15.73295209</v>
      </c>
      <c r="Q11" s="429">
        <v>14.64545191</v>
      </c>
      <c r="R11" s="429">
        <v>14.81637452</v>
      </c>
      <c r="S11" s="429">
        <v>16.043832259999999</v>
      </c>
      <c r="T11" s="429">
        <v>18.69089069</v>
      </c>
      <c r="U11" s="429">
        <v>20.593706130000001</v>
      </c>
      <c r="V11" s="429">
        <v>21.496819410000001</v>
      </c>
      <c r="W11" s="429">
        <v>20.00065193</v>
      </c>
      <c r="X11" s="429">
        <v>17.384109509999998</v>
      </c>
      <c r="Y11" s="429">
        <v>14.377010670000001</v>
      </c>
      <c r="Z11" s="429">
        <v>13.212670640000001</v>
      </c>
      <c r="AA11" s="429">
        <v>13.17766267</v>
      </c>
      <c r="AB11" s="429">
        <v>13.360877370000001</v>
      </c>
      <c r="AC11" s="429">
        <v>13.88096298</v>
      </c>
      <c r="AD11" s="429">
        <v>14.132501810000001</v>
      </c>
      <c r="AE11" s="429">
        <v>16.978655310000001</v>
      </c>
      <c r="AF11" s="429">
        <v>19.854734650000001</v>
      </c>
      <c r="AG11" s="429">
        <v>21.549140479999998</v>
      </c>
      <c r="AH11" s="429">
        <v>21.7998908</v>
      </c>
      <c r="AI11" s="429">
        <v>21.198875569999998</v>
      </c>
      <c r="AJ11" s="429">
        <v>18.930738179999999</v>
      </c>
      <c r="AK11" s="429">
        <v>16.540580890000001</v>
      </c>
      <c r="AL11" s="429">
        <v>14.134081520000001</v>
      </c>
      <c r="AM11" s="429">
        <v>13.62200591</v>
      </c>
      <c r="AN11" s="429">
        <v>13.67798852</v>
      </c>
      <c r="AO11" s="429">
        <v>15.079380710000001</v>
      </c>
      <c r="AP11" s="429">
        <v>16.438029090000001</v>
      </c>
      <c r="AQ11" s="429">
        <v>20.944984000000002</v>
      </c>
      <c r="AR11" s="429">
        <v>21.825936309999999</v>
      </c>
      <c r="AS11" s="429">
        <v>25.80610995</v>
      </c>
      <c r="AT11" s="429">
        <v>25.769413950000001</v>
      </c>
      <c r="AU11" s="429">
        <v>24.47973163</v>
      </c>
      <c r="AV11" s="429">
        <v>20.82053003</v>
      </c>
      <c r="AW11" s="429">
        <v>16.431059210000001</v>
      </c>
      <c r="AX11" s="429">
        <v>15.04580502</v>
      </c>
      <c r="AY11" s="429">
        <v>15.04606959</v>
      </c>
      <c r="AZ11" s="891">
        <v>15.17847456</v>
      </c>
      <c r="BA11" s="891">
        <v>15.27557</v>
      </c>
      <c r="BB11" s="891">
        <v>15.537839999999999</v>
      </c>
      <c r="BC11" s="352">
        <v>17.085039999999999</v>
      </c>
      <c r="BD11" s="352">
        <v>19.69061</v>
      </c>
      <c r="BE11" s="352">
        <v>21.60116</v>
      </c>
      <c r="BF11" s="352">
        <v>21.544699999999999</v>
      </c>
      <c r="BG11" s="352">
        <v>20.305440000000001</v>
      </c>
      <c r="BH11" s="352">
        <v>17.46968</v>
      </c>
      <c r="BI11" s="352">
        <v>14.16868</v>
      </c>
      <c r="BJ11" s="352">
        <v>12.97551</v>
      </c>
      <c r="BK11" s="352">
        <v>12.907389999999999</v>
      </c>
      <c r="BL11" s="352">
        <v>12.98363</v>
      </c>
      <c r="BM11" s="352">
        <v>13.20363</v>
      </c>
      <c r="BN11" s="352">
        <v>13.5282</v>
      </c>
      <c r="BO11" s="352">
        <v>15.159369999999999</v>
      </c>
      <c r="BP11" s="352">
        <v>17.696169999999999</v>
      </c>
      <c r="BQ11" s="352">
        <v>19.631160000000001</v>
      </c>
      <c r="BR11" s="352">
        <v>19.820039999999999</v>
      </c>
      <c r="BS11" s="352">
        <v>18.870069999999998</v>
      </c>
      <c r="BT11" s="352">
        <v>16.346160000000001</v>
      </c>
      <c r="BU11" s="352">
        <v>13.377420000000001</v>
      </c>
      <c r="BV11" s="352">
        <v>12.37304</v>
      </c>
    </row>
    <row r="12" spans="1:74" ht="11.1" customHeight="1" x14ac:dyDescent="0.2">
      <c r="A12" s="606" t="s">
        <v>354</v>
      </c>
      <c r="B12" s="608" t="s">
        <v>1202</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11.49981049</v>
      </c>
      <c r="P12" s="429">
        <v>11.16265261</v>
      </c>
      <c r="Q12" s="429">
        <v>10.362651939999999</v>
      </c>
      <c r="R12" s="429">
        <v>10.804177210000001</v>
      </c>
      <c r="S12" s="429">
        <v>13.989375620000001</v>
      </c>
      <c r="T12" s="429">
        <v>20.7203686</v>
      </c>
      <c r="U12" s="429">
        <v>22.84217117</v>
      </c>
      <c r="V12" s="429">
        <v>24.258372680000001</v>
      </c>
      <c r="W12" s="429">
        <v>22.054317080000001</v>
      </c>
      <c r="X12" s="429">
        <v>13.4440452</v>
      </c>
      <c r="Y12" s="429">
        <v>10.10131898</v>
      </c>
      <c r="Z12" s="429">
        <v>9.6860098259999994</v>
      </c>
      <c r="AA12" s="429">
        <v>8.7685065380000005</v>
      </c>
      <c r="AB12" s="429">
        <v>9.8974176099999998</v>
      </c>
      <c r="AC12" s="429">
        <v>10.11567062</v>
      </c>
      <c r="AD12" s="429">
        <v>11.30651746</v>
      </c>
      <c r="AE12" s="429">
        <v>17.290103720000001</v>
      </c>
      <c r="AF12" s="429">
        <v>21.049333279999999</v>
      </c>
      <c r="AG12" s="429">
        <v>23.270186899999999</v>
      </c>
      <c r="AH12" s="429">
        <v>23.028797340000001</v>
      </c>
      <c r="AI12" s="429">
        <v>22.734450800000001</v>
      </c>
      <c r="AJ12" s="429">
        <v>15.69393801</v>
      </c>
      <c r="AK12" s="429">
        <v>11.07612645</v>
      </c>
      <c r="AL12" s="429">
        <v>9.2522650869999996</v>
      </c>
      <c r="AM12" s="429">
        <v>8.8978743320000007</v>
      </c>
      <c r="AN12" s="429">
        <v>9.5581889970000002</v>
      </c>
      <c r="AO12" s="429">
        <v>11.047929</v>
      </c>
      <c r="AP12" s="429">
        <v>12.819489320000001</v>
      </c>
      <c r="AQ12" s="429">
        <v>15.842601200000001</v>
      </c>
      <c r="AR12" s="429">
        <v>23.404429090000001</v>
      </c>
      <c r="AS12" s="429">
        <v>24.63311989</v>
      </c>
      <c r="AT12" s="429">
        <v>27.068811350000001</v>
      </c>
      <c r="AU12" s="429">
        <v>23.825306690000001</v>
      </c>
      <c r="AV12" s="429">
        <v>15.51347238</v>
      </c>
      <c r="AW12" s="429">
        <v>11.345010139999999</v>
      </c>
      <c r="AX12" s="429">
        <v>10.31880799</v>
      </c>
      <c r="AY12" s="429">
        <v>10.270913480000001</v>
      </c>
      <c r="AZ12" s="891">
        <v>11.986670520000001</v>
      </c>
      <c r="BA12" s="891">
        <v>11.98277</v>
      </c>
      <c r="BB12" s="891">
        <v>12.681990000000001</v>
      </c>
      <c r="BC12" s="352">
        <v>16.17848</v>
      </c>
      <c r="BD12" s="352">
        <v>22.779170000000001</v>
      </c>
      <c r="BE12" s="352">
        <v>24.2056</v>
      </c>
      <c r="BF12" s="352">
        <v>25.227869999999999</v>
      </c>
      <c r="BG12" s="352">
        <v>22.503139999999998</v>
      </c>
      <c r="BH12" s="352">
        <v>14.194660000000001</v>
      </c>
      <c r="BI12" s="352">
        <v>10.78894</v>
      </c>
      <c r="BJ12" s="352">
        <v>9.6979369999999996</v>
      </c>
      <c r="BK12" s="352">
        <v>9.2751959999999993</v>
      </c>
      <c r="BL12" s="352">
        <v>10.164199999999999</v>
      </c>
      <c r="BM12" s="352">
        <v>10.25821</v>
      </c>
      <c r="BN12" s="352">
        <v>10.82381</v>
      </c>
      <c r="BO12" s="352">
        <v>14.396140000000001</v>
      </c>
      <c r="BP12" s="352">
        <v>20.414159999999999</v>
      </c>
      <c r="BQ12" s="352">
        <v>22.069179999999999</v>
      </c>
      <c r="BR12" s="352">
        <v>23.33644</v>
      </c>
      <c r="BS12" s="352">
        <v>21.060749999999999</v>
      </c>
      <c r="BT12" s="352">
        <v>13.38205</v>
      </c>
      <c r="BU12" s="352">
        <v>10.28645</v>
      </c>
      <c r="BV12" s="352">
        <v>9.3440019999999997</v>
      </c>
    </row>
    <row r="13" spans="1:74" ht="11.1" customHeight="1" x14ac:dyDescent="0.2">
      <c r="A13" s="606" t="s">
        <v>355</v>
      </c>
      <c r="B13" s="608" t="s">
        <v>1203</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13.26982954</v>
      </c>
      <c r="P13" s="429">
        <v>13.75734194</v>
      </c>
      <c r="Q13" s="429">
        <v>12.928890000000001</v>
      </c>
      <c r="R13" s="429">
        <v>13.173039879999999</v>
      </c>
      <c r="S13" s="429">
        <v>16.938849749999999</v>
      </c>
      <c r="T13" s="429">
        <v>21.485962870000002</v>
      </c>
      <c r="U13" s="429">
        <v>22.857403789999999</v>
      </c>
      <c r="V13" s="429">
        <v>22.94135799</v>
      </c>
      <c r="W13" s="429">
        <v>21.08029114</v>
      </c>
      <c r="X13" s="429">
        <v>14.45401972</v>
      </c>
      <c r="Y13" s="429">
        <v>10.961779119999999</v>
      </c>
      <c r="Z13" s="429">
        <v>10.54139578</v>
      </c>
      <c r="AA13" s="429">
        <v>10.353041449999999</v>
      </c>
      <c r="AB13" s="429">
        <v>11.015837660000001</v>
      </c>
      <c r="AC13" s="429">
        <v>10.963751419999999</v>
      </c>
      <c r="AD13" s="429">
        <v>11.79605997</v>
      </c>
      <c r="AE13" s="429">
        <v>15.76973525</v>
      </c>
      <c r="AF13" s="429">
        <v>20.24007134</v>
      </c>
      <c r="AG13" s="429">
        <v>23.294671789999999</v>
      </c>
      <c r="AH13" s="429">
        <v>22.89970018</v>
      </c>
      <c r="AI13" s="429">
        <v>22.629065709999999</v>
      </c>
      <c r="AJ13" s="429">
        <v>17.838219410000001</v>
      </c>
      <c r="AK13" s="429">
        <v>12.6333737</v>
      </c>
      <c r="AL13" s="429">
        <v>10.65859884</v>
      </c>
      <c r="AM13" s="429">
        <v>10.803723140000001</v>
      </c>
      <c r="AN13" s="429">
        <v>10.814831509999999</v>
      </c>
      <c r="AO13" s="429">
        <v>11.65506748</v>
      </c>
      <c r="AP13" s="429">
        <v>12.93330563</v>
      </c>
      <c r="AQ13" s="429">
        <v>16.2272985</v>
      </c>
      <c r="AR13" s="429">
        <v>20.245970669999998</v>
      </c>
      <c r="AS13" s="429">
        <v>23.528776659999998</v>
      </c>
      <c r="AT13" s="429">
        <v>24.821557439999999</v>
      </c>
      <c r="AU13" s="429">
        <v>22.935428720000001</v>
      </c>
      <c r="AV13" s="429">
        <v>16.316206940000001</v>
      </c>
      <c r="AW13" s="429">
        <v>11.38776798</v>
      </c>
      <c r="AX13" s="429">
        <v>11.036290960000001</v>
      </c>
      <c r="AY13" s="429">
        <v>11.76817666</v>
      </c>
      <c r="AZ13" s="891">
        <v>14.30140433</v>
      </c>
      <c r="BA13" s="891">
        <v>14.36257</v>
      </c>
      <c r="BB13" s="891">
        <v>14.633599999999999</v>
      </c>
      <c r="BC13" s="352">
        <v>18.636590000000002</v>
      </c>
      <c r="BD13" s="352">
        <v>23.075589999999998</v>
      </c>
      <c r="BE13" s="352">
        <v>25.027000000000001</v>
      </c>
      <c r="BF13" s="352">
        <v>25.081689999999998</v>
      </c>
      <c r="BG13" s="352">
        <v>23.111930000000001</v>
      </c>
      <c r="BH13" s="352">
        <v>15.886419999999999</v>
      </c>
      <c r="BI13" s="352">
        <v>11.6393</v>
      </c>
      <c r="BJ13" s="352">
        <v>10.86158</v>
      </c>
      <c r="BK13" s="352">
        <v>10.979660000000001</v>
      </c>
      <c r="BL13" s="352">
        <v>11.279439999999999</v>
      </c>
      <c r="BM13" s="352">
        <v>11.365030000000001</v>
      </c>
      <c r="BN13" s="352">
        <v>11.743220000000001</v>
      </c>
      <c r="BO13" s="352">
        <v>15.272790000000001</v>
      </c>
      <c r="BP13" s="352">
        <v>19.224250000000001</v>
      </c>
      <c r="BQ13" s="352">
        <v>21.179030000000001</v>
      </c>
      <c r="BR13" s="352">
        <v>21.573270000000001</v>
      </c>
      <c r="BS13" s="352">
        <v>20.167390000000001</v>
      </c>
      <c r="BT13" s="352">
        <v>14.02176</v>
      </c>
      <c r="BU13" s="352">
        <v>10.40568</v>
      </c>
      <c r="BV13" s="352">
        <v>9.8417060000000003</v>
      </c>
    </row>
    <row r="14" spans="1:74" ht="11.1" customHeight="1" x14ac:dyDescent="0.2">
      <c r="A14" s="606" t="s">
        <v>356</v>
      </c>
      <c r="B14" s="608" t="s">
        <v>1060</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17.336525300000002</v>
      </c>
      <c r="P14" s="429">
        <v>17.56813923</v>
      </c>
      <c r="Q14" s="429">
        <v>15.963832119999999</v>
      </c>
      <c r="R14" s="429">
        <v>17.298457859999999</v>
      </c>
      <c r="S14" s="429">
        <v>20.83484661</v>
      </c>
      <c r="T14" s="429">
        <v>26.22567235</v>
      </c>
      <c r="U14" s="429">
        <v>29.060321170000002</v>
      </c>
      <c r="V14" s="429">
        <v>30.176788139999999</v>
      </c>
      <c r="W14" s="429">
        <v>29.06676749</v>
      </c>
      <c r="X14" s="429">
        <v>22.080441390000001</v>
      </c>
      <c r="Y14" s="429">
        <v>15.350050019999999</v>
      </c>
      <c r="Z14" s="429">
        <v>14.18716745</v>
      </c>
      <c r="AA14" s="429">
        <v>13.54884646</v>
      </c>
      <c r="AB14" s="429">
        <v>14.402489900000001</v>
      </c>
      <c r="AC14" s="429">
        <v>15.58622542</v>
      </c>
      <c r="AD14" s="429">
        <v>17.004308290000001</v>
      </c>
      <c r="AE14" s="429">
        <v>22.907158320000001</v>
      </c>
      <c r="AF14" s="429">
        <v>28.30207253</v>
      </c>
      <c r="AG14" s="429">
        <v>30.93946935</v>
      </c>
      <c r="AH14" s="429">
        <v>30.681545069999999</v>
      </c>
      <c r="AI14" s="429">
        <v>29.89638012</v>
      </c>
      <c r="AJ14" s="429">
        <v>23.345289480000002</v>
      </c>
      <c r="AK14" s="429">
        <v>18.76232465</v>
      </c>
      <c r="AL14" s="429">
        <v>13.922784500000001</v>
      </c>
      <c r="AM14" s="429">
        <v>13.60882471</v>
      </c>
      <c r="AN14" s="429">
        <v>14.71718357</v>
      </c>
      <c r="AO14" s="429">
        <v>17.661443049999999</v>
      </c>
      <c r="AP14" s="429">
        <v>21.683486380000002</v>
      </c>
      <c r="AQ14" s="429">
        <v>25.81961591</v>
      </c>
      <c r="AR14" s="429">
        <v>32.092329659999997</v>
      </c>
      <c r="AS14" s="429">
        <v>33.029007020000002</v>
      </c>
      <c r="AT14" s="429">
        <v>33.685070250000003</v>
      </c>
      <c r="AU14" s="429">
        <v>31.942732199999998</v>
      </c>
      <c r="AV14" s="429">
        <v>25.778411559999999</v>
      </c>
      <c r="AW14" s="429">
        <v>18.357916679999999</v>
      </c>
      <c r="AX14" s="429">
        <v>16.413695529999998</v>
      </c>
      <c r="AY14" s="429">
        <v>16.37459917</v>
      </c>
      <c r="AZ14" s="891">
        <v>16.41548182</v>
      </c>
      <c r="BA14" s="891">
        <v>18.516279999999998</v>
      </c>
      <c r="BB14" s="891">
        <v>19.177849999999999</v>
      </c>
      <c r="BC14" s="352">
        <v>23.290230000000001</v>
      </c>
      <c r="BD14" s="352">
        <v>27.957709999999999</v>
      </c>
      <c r="BE14" s="352">
        <v>29.47193</v>
      </c>
      <c r="BF14" s="352">
        <v>28.93486</v>
      </c>
      <c r="BG14" s="352">
        <v>27.601150000000001</v>
      </c>
      <c r="BH14" s="352">
        <v>21.44472</v>
      </c>
      <c r="BI14" s="352">
        <v>15.25657</v>
      </c>
      <c r="BJ14" s="352">
        <v>13.859159999999999</v>
      </c>
      <c r="BK14" s="352">
        <v>13.86697</v>
      </c>
      <c r="BL14" s="352">
        <v>14.46754</v>
      </c>
      <c r="BM14" s="352">
        <v>15.95214</v>
      </c>
      <c r="BN14" s="352">
        <v>16.95299</v>
      </c>
      <c r="BO14" s="352">
        <v>21.400790000000001</v>
      </c>
      <c r="BP14" s="352">
        <v>26.2502</v>
      </c>
      <c r="BQ14" s="352">
        <v>28.134969999999999</v>
      </c>
      <c r="BR14" s="352">
        <v>28.030860000000001</v>
      </c>
      <c r="BS14" s="352">
        <v>26.99943</v>
      </c>
      <c r="BT14" s="352">
        <v>21.074169999999999</v>
      </c>
      <c r="BU14" s="352">
        <v>15.094519999999999</v>
      </c>
      <c r="BV14" s="352">
        <v>13.8058</v>
      </c>
    </row>
    <row r="15" spans="1:74" ht="11.1" customHeight="1" x14ac:dyDescent="0.2">
      <c r="A15" s="606" t="s">
        <v>357</v>
      </c>
      <c r="B15" s="608" t="s">
        <v>1204</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14.3381834</v>
      </c>
      <c r="P15" s="429">
        <v>13.88871939</v>
      </c>
      <c r="Q15" s="429">
        <v>13.058737839999999</v>
      </c>
      <c r="R15" s="429">
        <v>14.24786147</v>
      </c>
      <c r="S15" s="429">
        <v>18.169546350000001</v>
      </c>
      <c r="T15" s="429">
        <v>21.655952939999999</v>
      </c>
      <c r="U15" s="429">
        <v>23.225241870000001</v>
      </c>
      <c r="V15" s="429">
        <v>24.306900200000001</v>
      </c>
      <c r="W15" s="429">
        <v>23.510059380000001</v>
      </c>
      <c r="X15" s="429">
        <v>18.667752830000001</v>
      </c>
      <c r="Y15" s="429">
        <v>13.818237829999999</v>
      </c>
      <c r="Z15" s="429">
        <v>12.12046322</v>
      </c>
      <c r="AA15" s="429">
        <v>10.44555179</v>
      </c>
      <c r="AB15" s="429">
        <v>12.84123619</v>
      </c>
      <c r="AC15" s="429">
        <v>12.621168969999999</v>
      </c>
      <c r="AD15" s="429">
        <v>13.44871736</v>
      </c>
      <c r="AE15" s="429">
        <v>17.87692921</v>
      </c>
      <c r="AF15" s="429">
        <v>20.88402468</v>
      </c>
      <c r="AG15" s="429">
        <v>23.697217810000001</v>
      </c>
      <c r="AH15" s="429">
        <v>28.036882139999999</v>
      </c>
      <c r="AI15" s="429">
        <v>22.507615489999999</v>
      </c>
      <c r="AJ15" s="429">
        <v>19.05524234</v>
      </c>
      <c r="AK15" s="429">
        <v>16.55458982</v>
      </c>
      <c r="AL15" s="429">
        <v>11.983768270000001</v>
      </c>
      <c r="AM15" s="429">
        <v>10.895483430000001</v>
      </c>
      <c r="AN15" s="429">
        <v>11.70696251</v>
      </c>
      <c r="AO15" s="429">
        <v>13.65032167</v>
      </c>
      <c r="AP15" s="429">
        <v>16.618688129999999</v>
      </c>
      <c r="AQ15" s="429">
        <v>21.19201249</v>
      </c>
      <c r="AR15" s="429">
        <v>24.25614633</v>
      </c>
      <c r="AS15" s="429">
        <v>26.510806930000001</v>
      </c>
      <c r="AT15" s="429">
        <v>26.837464319999999</v>
      </c>
      <c r="AU15" s="429">
        <v>26.034090299999999</v>
      </c>
      <c r="AV15" s="429">
        <v>21.46610459</v>
      </c>
      <c r="AW15" s="429">
        <v>14.920880410000001</v>
      </c>
      <c r="AX15" s="429">
        <v>12.95746797</v>
      </c>
      <c r="AY15" s="429">
        <v>12.735343090000001</v>
      </c>
      <c r="AZ15" s="891">
        <v>14.108929910000001</v>
      </c>
      <c r="BA15" s="891">
        <v>14.81967</v>
      </c>
      <c r="BB15" s="891">
        <v>15.37613</v>
      </c>
      <c r="BC15" s="352">
        <v>19.60502</v>
      </c>
      <c r="BD15" s="352">
        <v>21.937819999999999</v>
      </c>
      <c r="BE15" s="352">
        <v>23.22184</v>
      </c>
      <c r="BF15" s="352">
        <v>23.383289999999999</v>
      </c>
      <c r="BG15" s="352">
        <v>21.750419999999998</v>
      </c>
      <c r="BH15" s="352">
        <v>17.522929999999999</v>
      </c>
      <c r="BI15" s="352">
        <v>12.91314</v>
      </c>
      <c r="BJ15" s="352">
        <v>11.41029</v>
      </c>
      <c r="BK15" s="352">
        <v>10.63954</v>
      </c>
      <c r="BL15" s="352">
        <v>11.753869999999999</v>
      </c>
      <c r="BM15" s="352">
        <v>12.341189999999999</v>
      </c>
      <c r="BN15" s="352">
        <v>13.02031</v>
      </c>
      <c r="BO15" s="352">
        <v>17.325119999999998</v>
      </c>
      <c r="BP15" s="352">
        <v>20.038209999999999</v>
      </c>
      <c r="BQ15" s="352">
        <v>21.747679999999999</v>
      </c>
      <c r="BR15" s="352">
        <v>22.35652</v>
      </c>
      <c r="BS15" s="352">
        <v>21.089469999999999</v>
      </c>
      <c r="BT15" s="352">
        <v>17.122800000000002</v>
      </c>
      <c r="BU15" s="352">
        <v>12.72964</v>
      </c>
      <c r="BV15" s="352">
        <v>11.33954</v>
      </c>
    </row>
    <row r="16" spans="1:74" ht="11.1" customHeight="1" x14ac:dyDescent="0.2">
      <c r="A16" s="606" t="s">
        <v>358</v>
      </c>
      <c r="B16" s="608" t="s">
        <v>1205</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15.18173157</v>
      </c>
      <c r="P16" s="429">
        <v>13.830068860000001</v>
      </c>
      <c r="Q16" s="429">
        <v>14.64948848</v>
      </c>
      <c r="R16" s="429">
        <v>16.657529700000001</v>
      </c>
      <c r="S16" s="429">
        <v>21.132437629999998</v>
      </c>
      <c r="T16" s="429">
        <v>23.88887325</v>
      </c>
      <c r="U16" s="429">
        <v>27.224433560000001</v>
      </c>
      <c r="V16" s="429">
        <v>30.013742279999999</v>
      </c>
      <c r="W16" s="429">
        <v>28.605165939999999</v>
      </c>
      <c r="X16" s="429">
        <v>24.581672910000002</v>
      </c>
      <c r="Y16" s="429">
        <v>16.675171240000001</v>
      </c>
      <c r="Z16" s="429">
        <v>13.843860299999999</v>
      </c>
      <c r="AA16" s="429">
        <v>11.58117504</v>
      </c>
      <c r="AB16" s="429">
        <v>12.62503632</v>
      </c>
      <c r="AC16" s="429">
        <v>15.38329459</v>
      </c>
      <c r="AD16" s="429">
        <v>19.058778459999999</v>
      </c>
      <c r="AE16" s="429">
        <v>23.353933770000001</v>
      </c>
      <c r="AF16" s="429">
        <v>25.465156520000001</v>
      </c>
      <c r="AG16" s="429">
        <v>27.452688040000002</v>
      </c>
      <c r="AH16" s="429">
        <v>29.37601699</v>
      </c>
      <c r="AI16" s="429">
        <v>29.927691830000001</v>
      </c>
      <c r="AJ16" s="429">
        <v>28.698693299999999</v>
      </c>
      <c r="AK16" s="429">
        <v>24.46756968</v>
      </c>
      <c r="AL16" s="429">
        <v>16.25697065</v>
      </c>
      <c r="AM16" s="429">
        <v>13.013318870000001</v>
      </c>
      <c r="AN16" s="429">
        <v>13.37565553</v>
      </c>
      <c r="AO16" s="429">
        <v>15.94285771</v>
      </c>
      <c r="AP16" s="429">
        <v>21.453284180000001</v>
      </c>
      <c r="AQ16" s="429">
        <v>24.721312269999999</v>
      </c>
      <c r="AR16" s="429">
        <v>30.587177239999999</v>
      </c>
      <c r="AS16" s="429">
        <v>32.73315951</v>
      </c>
      <c r="AT16" s="429">
        <v>33.523416410000003</v>
      </c>
      <c r="AU16" s="429">
        <v>33.232226279999999</v>
      </c>
      <c r="AV16" s="429">
        <v>29.98106653</v>
      </c>
      <c r="AW16" s="429">
        <v>24.692011910000002</v>
      </c>
      <c r="AX16" s="429">
        <v>17.480632830000001</v>
      </c>
      <c r="AY16" s="429">
        <v>15.75710394</v>
      </c>
      <c r="AZ16" s="891">
        <v>17.079504499999999</v>
      </c>
      <c r="BA16" s="891">
        <v>19.133870000000002</v>
      </c>
      <c r="BB16" s="891">
        <v>22.52225</v>
      </c>
      <c r="BC16" s="352">
        <v>26.247979999999998</v>
      </c>
      <c r="BD16" s="352">
        <v>28.299130000000002</v>
      </c>
      <c r="BE16" s="352">
        <v>29.265699999999999</v>
      </c>
      <c r="BF16" s="352">
        <v>29.90577</v>
      </c>
      <c r="BG16" s="352">
        <v>28.105699999999999</v>
      </c>
      <c r="BH16" s="352">
        <v>24.239809999999999</v>
      </c>
      <c r="BI16" s="352">
        <v>16.935169999999999</v>
      </c>
      <c r="BJ16" s="352">
        <v>13.40034</v>
      </c>
      <c r="BK16" s="352">
        <v>11.34258</v>
      </c>
      <c r="BL16" s="352">
        <v>12.002459999999999</v>
      </c>
      <c r="BM16" s="352">
        <v>13.485889999999999</v>
      </c>
      <c r="BN16" s="352">
        <v>16.334320000000002</v>
      </c>
      <c r="BO16" s="352">
        <v>19.747050000000002</v>
      </c>
      <c r="BP16" s="352">
        <v>22.096139999999998</v>
      </c>
      <c r="BQ16" s="352">
        <v>23.65671</v>
      </c>
      <c r="BR16" s="352">
        <v>24.985019999999999</v>
      </c>
      <c r="BS16" s="352">
        <v>24.15063</v>
      </c>
      <c r="BT16" s="352">
        <v>21.29796</v>
      </c>
      <c r="BU16" s="352">
        <v>15.2271</v>
      </c>
      <c r="BV16" s="352">
        <v>12.32418</v>
      </c>
    </row>
    <row r="17" spans="1:74" ht="11.1" customHeight="1" x14ac:dyDescent="0.2">
      <c r="A17" s="606" t="s">
        <v>359</v>
      </c>
      <c r="B17" s="608" t="s">
        <v>1008</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13.22451757</v>
      </c>
      <c r="P17" s="429">
        <v>12.546759829999999</v>
      </c>
      <c r="Q17" s="429">
        <v>12.19882677</v>
      </c>
      <c r="R17" s="429">
        <v>12.51316239</v>
      </c>
      <c r="S17" s="429">
        <v>14.941076000000001</v>
      </c>
      <c r="T17" s="429">
        <v>17.022412070000001</v>
      </c>
      <c r="U17" s="429">
        <v>18.221224849999999</v>
      </c>
      <c r="V17" s="429">
        <v>19.623858609999999</v>
      </c>
      <c r="W17" s="429">
        <v>19.058253300000001</v>
      </c>
      <c r="X17" s="429">
        <v>14.830772469999999</v>
      </c>
      <c r="Y17" s="429">
        <v>12.93028311</v>
      </c>
      <c r="Z17" s="429">
        <v>12.508956660000001</v>
      </c>
      <c r="AA17" s="429">
        <v>12.35674152</v>
      </c>
      <c r="AB17" s="429">
        <v>12.7127976</v>
      </c>
      <c r="AC17" s="429">
        <v>12.708639399999999</v>
      </c>
      <c r="AD17" s="429">
        <v>12.68633341</v>
      </c>
      <c r="AE17" s="429">
        <v>13.80387981</v>
      </c>
      <c r="AF17" s="429">
        <v>16.8108304</v>
      </c>
      <c r="AG17" s="429">
        <v>18.056775200000001</v>
      </c>
      <c r="AH17" s="429">
        <v>17.57712854</v>
      </c>
      <c r="AI17" s="429">
        <v>16.689489219999999</v>
      </c>
      <c r="AJ17" s="429">
        <v>14.04202849</v>
      </c>
      <c r="AK17" s="429">
        <v>10.539913159999999</v>
      </c>
      <c r="AL17" s="429">
        <v>9.9858401489999995</v>
      </c>
      <c r="AM17" s="429">
        <v>10.368034120000001</v>
      </c>
      <c r="AN17" s="429">
        <v>10.13240822</v>
      </c>
      <c r="AO17" s="429">
        <v>10.638298000000001</v>
      </c>
      <c r="AP17" s="429">
        <v>11.137257139999999</v>
      </c>
      <c r="AQ17" s="429">
        <v>12.871262099999999</v>
      </c>
      <c r="AR17" s="429">
        <v>15.524966600000001</v>
      </c>
      <c r="AS17" s="429">
        <v>16.681645069999998</v>
      </c>
      <c r="AT17" s="429">
        <v>17.629858729999999</v>
      </c>
      <c r="AU17" s="429">
        <v>16.636686210000001</v>
      </c>
      <c r="AV17" s="429">
        <v>12.927327269999999</v>
      </c>
      <c r="AW17" s="429">
        <v>11.046075780000001</v>
      </c>
      <c r="AX17" s="429">
        <v>10.81784697</v>
      </c>
      <c r="AY17" s="429">
        <v>10.525664129999999</v>
      </c>
      <c r="AZ17" s="891">
        <v>11.01103691</v>
      </c>
      <c r="BA17" s="891">
        <v>11.58822</v>
      </c>
      <c r="BB17" s="891">
        <v>12.208539999999999</v>
      </c>
      <c r="BC17" s="352">
        <v>14.210330000000001</v>
      </c>
      <c r="BD17" s="352">
        <v>16.772919999999999</v>
      </c>
      <c r="BE17" s="352">
        <v>18.466560000000001</v>
      </c>
      <c r="BF17" s="352">
        <v>18.791409999999999</v>
      </c>
      <c r="BG17" s="352">
        <v>18.082630000000002</v>
      </c>
      <c r="BH17" s="352">
        <v>14.02256</v>
      </c>
      <c r="BI17" s="352">
        <v>11.97418</v>
      </c>
      <c r="BJ17" s="352">
        <v>11.57742</v>
      </c>
      <c r="BK17" s="352">
        <v>11.66757</v>
      </c>
      <c r="BL17" s="352">
        <v>11.929830000000001</v>
      </c>
      <c r="BM17" s="352">
        <v>12.003159999999999</v>
      </c>
      <c r="BN17" s="352">
        <v>12.395770000000001</v>
      </c>
      <c r="BO17" s="352">
        <v>14.29189</v>
      </c>
      <c r="BP17" s="352">
        <v>16.826219999999999</v>
      </c>
      <c r="BQ17" s="352">
        <v>18.511669999999999</v>
      </c>
      <c r="BR17" s="352">
        <v>18.850819999999999</v>
      </c>
      <c r="BS17" s="352">
        <v>18.146239999999999</v>
      </c>
      <c r="BT17" s="352">
        <v>14.06053</v>
      </c>
      <c r="BU17" s="352">
        <v>12.01107</v>
      </c>
      <c r="BV17" s="352">
        <v>11.62534</v>
      </c>
    </row>
    <row r="18" spans="1:74" ht="11.1" customHeight="1" x14ac:dyDescent="0.2">
      <c r="A18" s="606" t="s">
        <v>360</v>
      </c>
      <c r="B18" s="608" t="s">
        <v>1011</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24.496044489999999</v>
      </c>
      <c r="P18" s="429">
        <v>23.42231301</v>
      </c>
      <c r="Q18" s="429">
        <v>17.79540317</v>
      </c>
      <c r="R18" s="429">
        <v>18.392576980000001</v>
      </c>
      <c r="S18" s="429">
        <v>18.135418090000002</v>
      </c>
      <c r="T18" s="429">
        <v>18.339236710000002</v>
      </c>
      <c r="U18" s="429">
        <v>19.077658920000001</v>
      </c>
      <c r="V18" s="429">
        <v>20.048302249999999</v>
      </c>
      <c r="W18" s="429">
        <v>19.08584179</v>
      </c>
      <c r="X18" s="429">
        <v>18.299328110000001</v>
      </c>
      <c r="Y18" s="429">
        <v>19.177639039999999</v>
      </c>
      <c r="Z18" s="429">
        <v>19.251387730000001</v>
      </c>
      <c r="AA18" s="429">
        <v>15.84735629</v>
      </c>
      <c r="AB18" s="429">
        <v>18.597350389999999</v>
      </c>
      <c r="AC18" s="429">
        <v>18.155789630000001</v>
      </c>
      <c r="AD18" s="429">
        <v>16.73596002</v>
      </c>
      <c r="AE18" s="429">
        <v>16.682355659999999</v>
      </c>
      <c r="AF18" s="429">
        <v>17.56722628</v>
      </c>
      <c r="AG18" s="429">
        <v>18.43177708</v>
      </c>
      <c r="AH18" s="429">
        <v>19.18436814</v>
      </c>
      <c r="AI18" s="429">
        <v>18.915265959999999</v>
      </c>
      <c r="AJ18" s="429">
        <v>18.040250889999999</v>
      </c>
      <c r="AK18" s="429">
        <v>17.65243443</v>
      </c>
      <c r="AL18" s="429">
        <v>18.52557036</v>
      </c>
      <c r="AM18" s="429">
        <v>19.176788940000002</v>
      </c>
      <c r="AN18" s="429">
        <v>20.181621539999998</v>
      </c>
      <c r="AO18" s="429">
        <v>20.90117055</v>
      </c>
      <c r="AP18" s="429">
        <v>20.568361450000001</v>
      </c>
      <c r="AQ18" s="429">
        <v>20.41455504</v>
      </c>
      <c r="AR18" s="429">
        <v>21.419836920000002</v>
      </c>
      <c r="AS18" s="429">
        <v>22.469738459999999</v>
      </c>
      <c r="AT18" s="429">
        <v>22.339526330000002</v>
      </c>
      <c r="AU18" s="429">
        <v>21.884684350000001</v>
      </c>
      <c r="AV18" s="429">
        <v>20.501444939999999</v>
      </c>
      <c r="AW18" s="429">
        <v>20.415347629999999</v>
      </c>
      <c r="AX18" s="429">
        <v>21.425480199999999</v>
      </c>
      <c r="AY18" s="429">
        <v>20.87519554</v>
      </c>
      <c r="AZ18" s="891">
        <v>20.573860450000002</v>
      </c>
      <c r="BA18" s="891">
        <v>19.71472</v>
      </c>
      <c r="BB18" s="891">
        <v>18.035640000000001</v>
      </c>
      <c r="BC18" s="352">
        <v>17.599489999999999</v>
      </c>
      <c r="BD18" s="352">
        <v>17.94482</v>
      </c>
      <c r="BE18" s="352">
        <v>18.435490000000001</v>
      </c>
      <c r="BF18" s="352">
        <v>18.74419</v>
      </c>
      <c r="BG18" s="352">
        <v>18.025539999999999</v>
      </c>
      <c r="BH18" s="352">
        <v>16.7836</v>
      </c>
      <c r="BI18" s="352">
        <v>16.528690000000001</v>
      </c>
      <c r="BJ18" s="352">
        <v>17.384440000000001</v>
      </c>
      <c r="BK18" s="352">
        <v>17.364419999999999</v>
      </c>
      <c r="BL18" s="352">
        <v>17.405529999999999</v>
      </c>
      <c r="BM18" s="352">
        <v>17.164719999999999</v>
      </c>
      <c r="BN18" s="352">
        <v>16.09563</v>
      </c>
      <c r="BO18" s="352">
        <v>16.004190000000001</v>
      </c>
      <c r="BP18" s="352">
        <v>16.590869999999999</v>
      </c>
      <c r="BQ18" s="352">
        <v>17.284330000000001</v>
      </c>
      <c r="BR18" s="352">
        <v>17.80518</v>
      </c>
      <c r="BS18" s="352">
        <v>17.295159999999999</v>
      </c>
      <c r="BT18" s="352">
        <v>16.20523</v>
      </c>
      <c r="BU18" s="352">
        <v>16.06831</v>
      </c>
      <c r="BV18" s="352">
        <v>17.011900000000001</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891"/>
      <c r="BA19" s="891"/>
      <c r="BB19" s="891"/>
      <c r="BC19" s="35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1206</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927"/>
      <c r="BA20" s="927"/>
      <c r="BB20" s="927"/>
      <c r="BC20" s="617"/>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370</v>
      </c>
      <c r="B21" s="578" t="s">
        <v>1147</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12.56</v>
      </c>
      <c r="P21" s="429">
        <v>12.11</v>
      </c>
      <c r="Q21" s="429">
        <v>11.05</v>
      </c>
      <c r="R21" s="429">
        <v>10.51</v>
      </c>
      <c r="S21" s="429">
        <v>10.56</v>
      </c>
      <c r="T21" s="429">
        <v>10.81</v>
      </c>
      <c r="U21" s="429">
        <v>10.98</v>
      </c>
      <c r="V21" s="429">
        <v>11.19</v>
      </c>
      <c r="W21" s="429">
        <v>11</v>
      </c>
      <c r="X21" s="429">
        <v>10.18</v>
      </c>
      <c r="Y21" s="429">
        <v>9.76</v>
      </c>
      <c r="Z21" s="429">
        <v>9.91</v>
      </c>
      <c r="AA21" s="429">
        <v>9.5</v>
      </c>
      <c r="AB21" s="429">
        <v>10.029999999999999</v>
      </c>
      <c r="AC21" s="429">
        <v>9.99</v>
      </c>
      <c r="AD21" s="429">
        <v>9.93</v>
      </c>
      <c r="AE21" s="429">
        <v>10.35</v>
      </c>
      <c r="AF21" s="429">
        <v>10.7</v>
      </c>
      <c r="AG21" s="429">
        <v>11.08</v>
      </c>
      <c r="AH21" s="429">
        <v>10.75</v>
      </c>
      <c r="AI21" s="429">
        <v>10.78</v>
      </c>
      <c r="AJ21" s="429">
        <v>10.43</v>
      </c>
      <c r="AK21" s="429">
        <v>10.1</v>
      </c>
      <c r="AL21" s="429">
        <v>9.82</v>
      </c>
      <c r="AM21" s="429">
        <v>9.8800000000000008</v>
      </c>
      <c r="AN21" s="429">
        <v>10.32</v>
      </c>
      <c r="AO21" s="429">
        <v>11.12</v>
      </c>
      <c r="AP21" s="429">
        <v>11.48</v>
      </c>
      <c r="AQ21" s="429">
        <v>11.8</v>
      </c>
      <c r="AR21" s="429">
        <v>12.17</v>
      </c>
      <c r="AS21" s="429">
        <v>12.65</v>
      </c>
      <c r="AT21" s="429">
        <v>12.42</v>
      </c>
      <c r="AU21" s="429">
        <v>12.13</v>
      </c>
      <c r="AV21" s="429">
        <v>11.29</v>
      </c>
      <c r="AW21" s="429">
        <v>10.75</v>
      </c>
      <c r="AX21" s="429">
        <v>10.95</v>
      </c>
      <c r="AY21" s="429">
        <v>11.23</v>
      </c>
      <c r="AZ21" s="891">
        <v>12.47</v>
      </c>
      <c r="BA21" s="891">
        <v>11.8596</v>
      </c>
      <c r="BB21" s="891">
        <v>11.721159999999999</v>
      </c>
      <c r="BC21" s="352">
        <v>11.58779</v>
      </c>
      <c r="BD21" s="352">
        <v>11.88434</v>
      </c>
      <c r="BE21" s="352">
        <v>11.51351</v>
      </c>
      <c r="BF21" s="352">
        <v>11.43515</v>
      </c>
      <c r="BG21" s="352">
        <v>11.15287</v>
      </c>
      <c r="BH21" s="352">
        <v>10.119450000000001</v>
      </c>
      <c r="BI21" s="352">
        <v>9.4265039999999996</v>
      </c>
      <c r="BJ21" s="352">
        <v>9.4490390000000009</v>
      </c>
      <c r="BK21" s="352">
        <v>9.3924289999999999</v>
      </c>
      <c r="BL21" s="352">
        <v>9.4386829999999993</v>
      </c>
      <c r="BM21" s="352">
        <v>9.4126320000000003</v>
      </c>
      <c r="BN21" s="352">
        <v>9.4712300000000003</v>
      </c>
      <c r="BO21" s="352">
        <v>9.8939470000000007</v>
      </c>
      <c r="BP21" s="352">
        <v>10.275259999999999</v>
      </c>
      <c r="BQ21" s="352">
        <v>10.220890000000001</v>
      </c>
      <c r="BR21" s="352">
        <v>10.3226</v>
      </c>
      <c r="BS21" s="352">
        <v>10.25001</v>
      </c>
      <c r="BT21" s="352">
        <v>9.3642389999999995</v>
      </c>
      <c r="BU21" s="352">
        <v>8.8345880000000001</v>
      </c>
      <c r="BV21" s="352">
        <v>8.9184900000000003</v>
      </c>
    </row>
    <row r="22" spans="1:74" ht="11.1" customHeight="1" x14ac:dyDescent="0.2">
      <c r="A22" s="606" t="s">
        <v>361</v>
      </c>
      <c r="B22" s="608" t="s">
        <v>1001</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15.96084458</v>
      </c>
      <c r="P22" s="429">
        <v>15.63912489</v>
      </c>
      <c r="Q22" s="429">
        <v>14.246121219999999</v>
      </c>
      <c r="R22" s="429">
        <v>14.03176006</v>
      </c>
      <c r="S22" s="429">
        <v>13.859428449999999</v>
      </c>
      <c r="T22" s="429">
        <v>12.934898430000001</v>
      </c>
      <c r="U22" s="429">
        <v>12.90068041</v>
      </c>
      <c r="V22" s="429">
        <v>12.3834532</v>
      </c>
      <c r="W22" s="429">
        <v>12.371871779999999</v>
      </c>
      <c r="X22" s="429">
        <v>11.7810033</v>
      </c>
      <c r="Y22" s="429">
        <v>11.567757220000001</v>
      </c>
      <c r="Z22" s="429">
        <v>13.03985389</v>
      </c>
      <c r="AA22" s="429">
        <v>13.11666503</v>
      </c>
      <c r="AB22" s="429">
        <v>12.95971982</v>
      </c>
      <c r="AC22" s="429">
        <v>13.32404884</v>
      </c>
      <c r="AD22" s="429">
        <v>13.04253331</v>
      </c>
      <c r="AE22" s="429">
        <v>13.76218802</v>
      </c>
      <c r="AF22" s="429">
        <v>12.553401060000001</v>
      </c>
      <c r="AG22" s="429">
        <v>12.648113479999999</v>
      </c>
      <c r="AH22" s="429">
        <v>12.11814871</v>
      </c>
      <c r="AI22" s="429">
        <v>12.528477609999999</v>
      </c>
      <c r="AJ22" s="429">
        <v>11.384577119999999</v>
      </c>
      <c r="AK22" s="429">
        <v>12.90073449</v>
      </c>
      <c r="AL22" s="429">
        <v>13.796937850000001</v>
      </c>
      <c r="AM22" s="429">
        <v>13.09222482</v>
      </c>
      <c r="AN22" s="429">
        <v>13.903126439999999</v>
      </c>
      <c r="AO22" s="429">
        <v>14.57273919</v>
      </c>
      <c r="AP22" s="429">
        <v>13.928239659999999</v>
      </c>
      <c r="AQ22" s="429">
        <v>14.4382091</v>
      </c>
      <c r="AR22" s="429">
        <v>13.05504848</v>
      </c>
      <c r="AS22" s="429">
        <v>14.898816289999999</v>
      </c>
      <c r="AT22" s="429">
        <v>13.818253110000001</v>
      </c>
      <c r="AU22" s="429">
        <v>14.327104050000001</v>
      </c>
      <c r="AV22" s="429">
        <v>12.528572909999999</v>
      </c>
      <c r="AW22" s="429">
        <v>13.33886644</v>
      </c>
      <c r="AX22" s="429">
        <v>15.1029166</v>
      </c>
      <c r="AY22" s="429">
        <v>15.23640724</v>
      </c>
      <c r="AZ22" s="891">
        <v>15.704758180000001</v>
      </c>
      <c r="BA22" s="891">
        <v>15.29674</v>
      </c>
      <c r="BB22" s="891">
        <v>15.148960000000001</v>
      </c>
      <c r="BC22" s="352">
        <v>14.936</v>
      </c>
      <c r="BD22" s="352">
        <v>14.62191</v>
      </c>
      <c r="BE22" s="352">
        <v>14.374689999999999</v>
      </c>
      <c r="BF22" s="352">
        <v>14.210789999999999</v>
      </c>
      <c r="BG22" s="352">
        <v>13.845269999999999</v>
      </c>
      <c r="BH22" s="352">
        <v>12.962059999999999</v>
      </c>
      <c r="BI22" s="352">
        <v>12.406560000000001</v>
      </c>
      <c r="BJ22" s="352">
        <v>12.804589999999999</v>
      </c>
      <c r="BK22" s="352">
        <v>12.69877</v>
      </c>
      <c r="BL22" s="352">
        <v>12.71777</v>
      </c>
      <c r="BM22" s="352">
        <v>12.64146</v>
      </c>
      <c r="BN22" s="352">
        <v>12.802350000000001</v>
      </c>
      <c r="BO22" s="352">
        <v>12.82691</v>
      </c>
      <c r="BP22" s="352">
        <v>12.73753</v>
      </c>
      <c r="BQ22" s="352">
        <v>12.69266</v>
      </c>
      <c r="BR22" s="352">
        <v>12.736179999999999</v>
      </c>
      <c r="BS22" s="352">
        <v>12.54171</v>
      </c>
      <c r="BT22" s="352">
        <v>11.77627</v>
      </c>
      <c r="BU22" s="352">
        <v>11.35467</v>
      </c>
      <c r="BV22" s="352">
        <v>11.88838</v>
      </c>
    </row>
    <row r="23" spans="1:74" ht="11.1" customHeight="1" x14ac:dyDescent="0.2">
      <c r="A23" s="606" t="s">
        <v>362</v>
      </c>
      <c r="B23" s="609" t="s">
        <v>1002</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12.48756053</v>
      </c>
      <c r="P23" s="429">
        <v>11.89612932</v>
      </c>
      <c r="Q23" s="429">
        <v>11.20122512</v>
      </c>
      <c r="R23" s="429">
        <v>10.067264059999999</v>
      </c>
      <c r="S23" s="429">
        <v>8.7666272569999997</v>
      </c>
      <c r="T23" s="429">
        <v>8.3323024379999993</v>
      </c>
      <c r="U23" s="429">
        <v>7.898970329</v>
      </c>
      <c r="V23" s="429">
        <v>8.1311061789999997</v>
      </c>
      <c r="W23" s="429">
        <v>7.9595213649999996</v>
      </c>
      <c r="X23" s="429">
        <v>8.9986245080000007</v>
      </c>
      <c r="Y23" s="429">
        <v>9.2011218069999998</v>
      </c>
      <c r="Z23" s="429">
        <v>9.8039782869999996</v>
      </c>
      <c r="AA23" s="429">
        <v>10.878042840000001</v>
      </c>
      <c r="AB23" s="429">
        <v>10.829516630000001</v>
      </c>
      <c r="AC23" s="429">
        <v>10.68621635</v>
      </c>
      <c r="AD23" s="429">
        <v>10.5810127</v>
      </c>
      <c r="AE23" s="429">
        <v>10.393979290000001</v>
      </c>
      <c r="AF23" s="429">
        <v>10.35725998</v>
      </c>
      <c r="AG23" s="429">
        <v>9.9137208749999992</v>
      </c>
      <c r="AH23" s="429">
        <v>8.9921816280000009</v>
      </c>
      <c r="AI23" s="429">
        <v>9.2310323620000005</v>
      </c>
      <c r="AJ23" s="429">
        <v>11.82885611</v>
      </c>
      <c r="AK23" s="429">
        <v>11.13927462</v>
      </c>
      <c r="AL23" s="429">
        <v>11.455367880000001</v>
      </c>
      <c r="AM23" s="429">
        <v>11.61875831</v>
      </c>
      <c r="AN23" s="429">
        <v>11.849699770000001</v>
      </c>
      <c r="AO23" s="429">
        <v>12.591649260000001</v>
      </c>
      <c r="AP23" s="429">
        <v>12.742016720000001</v>
      </c>
      <c r="AQ23" s="429">
        <v>12.83071301</v>
      </c>
      <c r="AR23" s="429">
        <v>11.256726690000001</v>
      </c>
      <c r="AS23" s="429">
        <v>12.299493869999999</v>
      </c>
      <c r="AT23" s="429">
        <v>11.724479479999999</v>
      </c>
      <c r="AU23" s="429">
        <v>11.33867103</v>
      </c>
      <c r="AV23" s="429">
        <v>11.27046202</v>
      </c>
      <c r="AW23" s="429">
        <v>11.65471632</v>
      </c>
      <c r="AX23" s="429">
        <v>12.546117020000001</v>
      </c>
      <c r="AY23" s="429">
        <v>13.28530505</v>
      </c>
      <c r="AZ23" s="891">
        <v>14.54807134</v>
      </c>
      <c r="BA23" s="891">
        <v>13.57939</v>
      </c>
      <c r="BB23" s="891">
        <v>12.335839999999999</v>
      </c>
      <c r="BC23" s="352">
        <v>11.52914</v>
      </c>
      <c r="BD23" s="352">
        <v>10.86473</v>
      </c>
      <c r="BE23" s="352">
        <v>10.10127</v>
      </c>
      <c r="BF23" s="352">
        <v>9.4999199999999995</v>
      </c>
      <c r="BG23" s="352">
        <v>9.8169190000000004</v>
      </c>
      <c r="BH23" s="352">
        <v>9.3656570000000006</v>
      </c>
      <c r="BI23" s="352">
        <v>9.2549790000000005</v>
      </c>
      <c r="BJ23" s="352">
        <v>9.6390170000000008</v>
      </c>
      <c r="BK23" s="352">
        <v>9.9048649999999991</v>
      </c>
      <c r="BL23" s="352">
        <v>9.7957110000000007</v>
      </c>
      <c r="BM23" s="352">
        <v>9.6171159999999993</v>
      </c>
      <c r="BN23" s="352">
        <v>9.0496250000000007</v>
      </c>
      <c r="BO23" s="352">
        <v>8.7620900000000006</v>
      </c>
      <c r="BP23" s="352">
        <v>8.5473140000000001</v>
      </c>
      <c r="BQ23" s="352">
        <v>8.1621179999999995</v>
      </c>
      <c r="BR23" s="352">
        <v>7.9097619999999997</v>
      </c>
      <c r="BS23" s="352">
        <v>8.5015330000000002</v>
      </c>
      <c r="BT23" s="352">
        <v>8.2376400000000007</v>
      </c>
      <c r="BU23" s="352">
        <v>8.3187329999999999</v>
      </c>
      <c r="BV23" s="352">
        <v>8.8828940000000003</v>
      </c>
    </row>
    <row r="24" spans="1:74" ht="11.1" customHeight="1" x14ac:dyDescent="0.2">
      <c r="A24" s="606" t="s">
        <v>363</v>
      </c>
      <c r="B24" s="608" t="s">
        <v>1202</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9.7273230040000005</v>
      </c>
      <c r="P24" s="429">
        <v>9.2519466710000007</v>
      </c>
      <c r="Q24" s="429">
        <v>8.4784959610000001</v>
      </c>
      <c r="R24" s="429">
        <v>7.8934517050000004</v>
      </c>
      <c r="S24" s="429">
        <v>8.9531976530000001</v>
      </c>
      <c r="T24" s="429">
        <v>10.201007349999999</v>
      </c>
      <c r="U24" s="429">
        <v>10.579929330000001</v>
      </c>
      <c r="V24" s="429">
        <v>10.97074746</v>
      </c>
      <c r="W24" s="429">
        <v>11.547657989999999</v>
      </c>
      <c r="X24" s="429">
        <v>8.1599609819999994</v>
      </c>
      <c r="Y24" s="429">
        <v>7.5878856460000002</v>
      </c>
      <c r="Z24" s="429">
        <v>7.641378821</v>
      </c>
      <c r="AA24" s="429">
        <v>7.2172414920000003</v>
      </c>
      <c r="AB24" s="429">
        <v>7.6610773539999997</v>
      </c>
      <c r="AC24" s="429">
        <v>7.582031658</v>
      </c>
      <c r="AD24" s="429">
        <v>8.0309708089999994</v>
      </c>
      <c r="AE24" s="429">
        <v>9.9376570980000007</v>
      </c>
      <c r="AF24" s="429">
        <v>11.00603697</v>
      </c>
      <c r="AG24" s="429">
        <v>11.283735610000001</v>
      </c>
      <c r="AH24" s="429">
        <v>10.87251809</v>
      </c>
      <c r="AI24" s="429">
        <v>10.69192312</v>
      </c>
      <c r="AJ24" s="429">
        <v>9.5197568130000008</v>
      </c>
      <c r="AK24" s="429">
        <v>8.2874540400000001</v>
      </c>
      <c r="AL24" s="429">
        <v>7.7169142219999998</v>
      </c>
      <c r="AM24" s="429">
        <v>7.5605681560000004</v>
      </c>
      <c r="AN24" s="429">
        <v>7.9940586380000003</v>
      </c>
      <c r="AO24" s="429">
        <v>8.7211242329999994</v>
      </c>
      <c r="AP24" s="429">
        <v>9.588757094</v>
      </c>
      <c r="AQ24" s="429">
        <v>10.254040760000001</v>
      </c>
      <c r="AR24" s="429">
        <v>12.614192790000001</v>
      </c>
      <c r="AS24" s="429">
        <v>12.09576304</v>
      </c>
      <c r="AT24" s="429">
        <v>12.046779040000001</v>
      </c>
      <c r="AU24" s="429">
        <v>11.77176577</v>
      </c>
      <c r="AV24" s="429">
        <v>9.3502591390000003</v>
      </c>
      <c r="AW24" s="429">
        <v>8.6421737170000004</v>
      </c>
      <c r="AX24" s="429">
        <v>8.4621723129999999</v>
      </c>
      <c r="AY24" s="429">
        <v>8.6266762630000002</v>
      </c>
      <c r="AZ24" s="891">
        <v>10.10708161</v>
      </c>
      <c r="BA24" s="891">
        <v>8.6562789999999996</v>
      </c>
      <c r="BB24" s="891">
        <v>9.6665480000000006</v>
      </c>
      <c r="BC24" s="352">
        <v>9.2571130000000004</v>
      </c>
      <c r="BD24" s="352">
        <v>11.25849</v>
      </c>
      <c r="BE24" s="352">
        <v>10.411210000000001</v>
      </c>
      <c r="BF24" s="352">
        <v>11.10347</v>
      </c>
      <c r="BG24" s="352">
        <v>9.9380869999999994</v>
      </c>
      <c r="BH24" s="352">
        <v>8.1374759999999995</v>
      </c>
      <c r="BI24" s="352">
        <v>7.1859849999999996</v>
      </c>
      <c r="BJ24" s="352">
        <v>7.2724089999999997</v>
      </c>
      <c r="BK24" s="352">
        <v>7.185371</v>
      </c>
      <c r="BL24" s="352">
        <v>7.2723550000000001</v>
      </c>
      <c r="BM24" s="352">
        <v>7.3518439999999998</v>
      </c>
      <c r="BN24" s="352">
        <v>7.6587870000000002</v>
      </c>
      <c r="BO24" s="352">
        <v>8.5604600000000008</v>
      </c>
      <c r="BP24" s="352">
        <v>10.0016</v>
      </c>
      <c r="BQ24" s="352">
        <v>9.9734970000000001</v>
      </c>
      <c r="BR24" s="352">
        <v>10.39649</v>
      </c>
      <c r="BS24" s="352">
        <v>9.6997400000000003</v>
      </c>
      <c r="BT24" s="352">
        <v>7.6336959999999996</v>
      </c>
      <c r="BU24" s="352">
        <v>7.0596680000000003</v>
      </c>
      <c r="BV24" s="352">
        <v>7.0311389999999996</v>
      </c>
    </row>
    <row r="25" spans="1:74" ht="11.1" customHeight="1" x14ac:dyDescent="0.2">
      <c r="A25" s="606" t="s">
        <v>364</v>
      </c>
      <c r="B25" s="608" t="s">
        <v>1203</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11.73160287</v>
      </c>
      <c r="P25" s="429">
        <v>11.91823823</v>
      </c>
      <c r="Q25" s="429">
        <v>10.82688617</v>
      </c>
      <c r="R25" s="429">
        <v>10.43266122</v>
      </c>
      <c r="S25" s="429">
        <v>12.46026852</v>
      </c>
      <c r="T25" s="429">
        <v>11.717720119999999</v>
      </c>
      <c r="U25" s="429">
        <v>12.04140056</v>
      </c>
      <c r="V25" s="429">
        <v>11.68289672</v>
      </c>
      <c r="W25" s="429">
        <v>11.417053579999999</v>
      </c>
      <c r="X25" s="429">
        <v>9.5996880250000007</v>
      </c>
      <c r="Y25" s="429">
        <v>8.0006538329999994</v>
      </c>
      <c r="Z25" s="429">
        <v>8.1260346899999991</v>
      </c>
      <c r="AA25" s="429">
        <v>8.3939133909999999</v>
      </c>
      <c r="AB25" s="429">
        <v>8.9428649440000001</v>
      </c>
      <c r="AC25" s="429">
        <v>8.6222863370000002</v>
      </c>
      <c r="AD25" s="429">
        <v>8.4013160350000007</v>
      </c>
      <c r="AE25" s="429">
        <v>9.3219581530000006</v>
      </c>
      <c r="AF25" s="429">
        <v>10.350829020000001</v>
      </c>
      <c r="AG25" s="429">
        <v>11.83476916</v>
      </c>
      <c r="AH25" s="429">
        <v>11.2682599</v>
      </c>
      <c r="AI25" s="429">
        <v>10.996863579999999</v>
      </c>
      <c r="AJ25" s="429">
        <v>9.8256284750000003</v>
      </c>
      <c r="AK25" s="429">
        <v>8.8004436399999992</v>
      </c>
      <c r="AL25" s="429">
        <v>8.5140527670000008</v>
      </c>
      <c r="AM25" s="429">
        <v>9.110035882</v>
      </c>
      <c r="AN25" s="429">
        <v>9.1019761300000006</v>
      </c>
      <c r="AO25" s="429">
        <v>9.2947244530000006</v>
      </c>
      <c r="AP25" s="429">
        <v>9.5464498590000009</v>
      </c>
      <c r="AQ25" s="429">
        <v>10.117003779999999</v>
      </c>
      <c r="AR25" s="429">
        <v>11.237659969999999</v>
      </c>
      <c r="AS25" s="429">
        <v>12.030146820000001</v>
      </c>
      <c r="AT25" s="429">
        <v>11.888916399999999</v>
      </c>
      <c r="AU25" s="429">
        <v>11.204293290000001</v>
      </c>
      <c r="AV25" s="429">
        <v>8.9059138489999992</v>
      </c>
      <c r="AW25" s="429">
        <v>7.9163645499999999</v>
      </c>
      <c r="AX25" s="429">
        <v>8.9162132369999991</v>
      </c>
      <c r="AY25" s="429">
        <v>9.6349469360000004</v>
      </c>
      <c r="AZ25" s="891">
        <v>12.164622059999999</v>
      </c>
      <c r="BA25" s="891">
        <v>11.79345</v>
      </c>
      <c r="BB25" s="891">
        <v>11.483230000000001</v>
      </c>
      <c r="BC25" s="352">
        <v>11.899760000000001</v>
      </c>
      <c r="BD25" s="352">
        <v>12.252179999999999</v>
      </c>
      <c r="BE25" s="352">
        <v>12.237579999999999</v>
      </c>
      <c r="BF25" s="352">
        <v>11.92041</v>
      </c>
      <c r="BG25" s="352">
        <v>11.262280000000001</v>
      </c>
      <c r="BH25" s="352">
        <v>9.4284130000000008</v>
      </c>
      <c r="BI25" s="352">
        <v>8.6896620000000002</v>
      </c>
      <c r="BJ25" s="352">
        <v>8.7256070000000001</v>
      </c>
      <c r="BK25" s="352">
        <v>8.7545699999999993</v>
      </c>
      <c r="BL25" s="352">
        <v>8.9439689999999992</v>
      </c>
      <c r="BM25" s="352">
        <v>8.7578250000000004</v>
      </c>
      <c r="BN25" s="352">
        <v>8.7956610000000008</v>
      </c>
      <c r="BO25" s="352">
        <v>9.6126880000000003</v>
      </c>
      <c r="BP25" s="352">
        <v>10.27023</v>
      </c>
      <c r="BQ25" s="352">
        <v>10.521990000000001</v>
      </c>
      <c r="BR25" s="352">
        <v>10.47109</v>
      </c>
      <c r="BS25" s="352">
        <v>10.024850000000001</v>
      </c>
      <c r="BT25" s="352">
        <v>8.3287180000000003</v>
      </c>
      <c r="BU25" s="352">
        <v>7.748907</v>
      </c>
      <c r="BV25" s="352">
        <v>7.9451280000000004</v>
      </c>
    </row>
    <row r="26" spans="1:74" ht="11.1" customHeight="1" x14ac:dyDescent="0.2">
      <c r="A26" s="606" t="s">
        <v>365</v>
      </c>
      <c r="B26" s="608" t="s">
        <v>1060</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14.080745050000001</v>
      </c>
      <c r="P26" s="429">
        <v>12.92764333</v>
      </c>
      <c r="Q26" s="429">
        <v>11.08272616</v>
      </c>
      <c r="R26" s="429">
        <v>11.24285334</v>
      </c>
      <c r="S26" s="429">
        <v>10.81855468</v>
      </c>
      <c r="T26" s="429">
        <v>11.419500340000001</v>
      </c>
      <c r="U26" s="429">
        <v>11.411181129999999</v>
      </c>
      <c r="V26" s="429">
        <v>11.357781579999999</v>
      </c>
      <c r="W26" s="429">
        <v>11.23663393</v>
      </c>
      <c r="X26" s="429">
        <v>10.78554141</v>
      </c>
      <c r="Y26" s="429">
        <v>10.72527371</v>
      </c>
      <c r="Z26" s="429">
        <v>10.60983396</v>
      </c>
      <c r="AA26" s="429">
        <v>9.8490535300000008</v>
      </c>
      <c r="AB26" s="429">
        <v>9.9529433829999991</v>
      </c>
      <c r="AC26" s="429">
        <v>9.9568839219999994</v>
      </c>
      <c r="AD26" s="429">
        <v>9.8177849510000001</v>
      </c>
      <c r="AE26" s="429">
        <v>9.8130275499999993</v>
      </c>
      <c r="AF26" s="429">
        <v>10.10332927</v>
      </c>
      <c r="AG26" s="429">
        <v>10.37538311</v>
      </c>
      <c r="AH26" s="429">
        <v>10.96820267</v>
      </c>
      <c r="AI26" s="429">
        <v>10.00152873</v>
      </c>
      <c r="AJ26" s="429">
        <v>10.05258942</v>
      </c>
      <c r="AK26" s="429">
        <v>10.0278794</v>
      </c>
      <c r="AL26" s="429">
        <v>9.8708899389999996</v>
      </c>
      <c r="AM26" s="429">
        <v>10.233393319999999</v>
      </c>
      <c r="AN26" s="429">
        <v>10.949022360000001</v>
      </c>
      <c r="AO26" s="429">
        <v>12.46295538</v>
      </c>
      <c r="AP26" s="429">
        <v>12.622903920000001</v>
      </c>
      <c r="AQ26" s="429">
        <v>11.84168077</v>
      </c>
      <c r="AR26" s="429">
        <v>12.18233041</v>
      </c>
      <c r="AS26" s="429">
        <v>11.33613443</v>
      </c>
      <c r="AT26" s="429">
        <v>11.43426011</v>
      </c>
      <c r="AU26" s="429">
        <v>11.27403949</v>
      </c>
      <c r="AV26" s="429">
        <v>11.891474880000001</v>
      </c>
      <c r="AW26" s="429">
        <v>12.1065068</v>
      </c>
      <c r="AX26" s="429">
        <v>12.234795739999999</v>
      </c>
      <c r="AY26" s="429">
        <v>12.699800440000001</v>
      </c>
      <c r="AZ26" s="891">
        <v>13.20853222</v>
      </c>
      <c r="BA26" s="891">
        <v>13.699529999999999</v>
      </c>
      <c r="BB26" s="891">
        <v>13.17989</v>
      </c>
      <c r="BC26" s="352">
        <v>12.76282</v>
      </c>
      <c r="BD26" s="352">
        <v>12.96942</v>
      </c>
      <c r="BE26" s="352">
        <v>12.73776</v>
      </c>
      <c r="BF26" s="352">
        <v>12.21443</v>
      </c>
      <c r="BG26" s="352">
        <v>12.00332</v>
      </c>
      <c r="BH26" s="352">
        <v>11.355980000000001</v>
      </c>
      <c r="BI26" s="352">
        <v>11.067550000000001</v>
      </c>
      <c r="BJ26" s="352">
        <v>10.70857</v>
      </c>
      <c r="BK26" s="352">
        <v>10.7118</v>
      </c>
      <c r="BL26" s="352">
        <v>10.434419999999999</v>
      </c>
      <c r="BM26" s="352">
        <v>10.27854</v>
      </c>
      <c r="BN26" s="352">
        <v>10.6196</v>
      </c>
      <c r="BO26" s="352">
        <v>10.68849</v>
      </c>
      <c r="BP26" s="352">
        <v>11.07376</v>
      </c>
      <c r="BQ26" s="352">
        <v>11.07696</v>
      </c>
      <c r="BR26" s="352">
        <v>10.78497</v>
      </c>
      <c r="BS26" s="352">
        <v>10.76329</v>
      </c>
      <c r="BT26" s="352">
        <v>10.25079</v>
      </c>
      <c r="BU26" s="352">
        <v>10.110250000000001</v>
      </c>
      <c r="BV26" s="352">
        <v>9.8950790000000008</v>
      </c>
    </row>
    <row r="27" spans="1:74" ht="11.1" customHeight="1" x14ac:dyDescent="0.2">
      <c r="A27" s="606" t="s">
        <v>366</v>
      </c>
      <c r="B27" s="608" t="s">
        <v>1204</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13.064003919999999</v>
      </c>
      <c r="P27" s="429">
        <v>12.4507271</v>
      </c>
      <c r="Q27" s="429">
        <v>11.08489391</v>
      </c>
      <c r="R27" s="429">
        <v>11.037793840000001</v>
      </c>
      <c r="S27" s="429">
        <v>11.304579459999999</v>
      </c>
      <c r="T27" s="429">
        <v>11.88975291</v>
      </c>
      <c r="U27" s="429">
        <v>12.290899769999999</v>
      </c>
      <c r="V27" s="429">
        <v>12.713760560000001</v>
      </c>
      <c r="W27" s="429">
        <v>11.96809801</v>
      </c>
      <c r="X27" s="429">
        <v>11.73737895</v>
      </c>
      <c r="Y27" s="429">
        <v>11.34149345</v>
      </c>
      <c r="Z27" s="429">
        <v>10.32444826</v>
      </c>
      <c r="AA27" s="429">
        <v>9.6137498709999996</v>
      </c>
      <c r="AB27" s="429">
        <v>10.58179788</v>
      </c>
      <c r="AC27" s="429">
        <v>10.15928066</v>
      </c>
      <c r="AD27" s="429">
        <v>9.7875295310000006</v>
      </c>
      <c r="AE27" s="429">
        <v>10.095372230000001</v>
      </c>
      <c r="AF27" s="429">
        <v>11.06098096</v>
      </c>
      <c r="AG27" s="429">
        <v>11.65189273</v>
      </c>
      <c r="AH27" s="429">
        <v>11.96075141</v>
      </c>
      <c r="AI27" s="429">
        <v>11.82090629</v>
      </c>
      <c r="AJ27" s="429">
        <v>11.24761458</v>
      </c>
      <c r="AK27" s="429">
        <v>11.80300156</v>
      </c>
      <c r="AL27" s="429">
        <v>10.237506979999999</v>
      </c>
      <c r="AM27" s="429">
        <v>9.811041629</v>
      </c>
      <c r="AN27" s="429">
        <v>10.281919029999999</v>
      </c>
      <c r="AO27" s="429">
        <v>11.265535910000001</v>
      </c>
      <c r="AP27" s="429">
        <v>12.41137765</v>
      </c>
      <c r="AQ27" s="429">
        <v>12.63463258</v>
      </c>
      <c r="AR27" s="429">
        <v>12.890448920000001</v>
      </c>
      <c r="AS27" s="429">
        <v>13.44285363</v>
      </c>
      <c r="AT27" s="429">
        <v>13.31476962</v>
      </c>
      <c r="AU27" s="429">
        <v>12.909106380000001</v>
      </c>
      <c r="AV27" s="429">
        <v>12.86821265</v>
      </c>
      <c r="AW27" s="429">
        <v>11.7216065</v>
      </c>
      <c r="AX27" s="429">
        <v>11.36013642</v>
      </c>
      <c r="AY27" s="429">
        <v>11.2965702</v>
      </c>
      <c r="AZ27" s="891">
        <v>12.539194889999999</v>
      </c>
      <c r="BA27" s="891">
        <v>12.487629999999999</v>
      </c>
      <c r="BB27" s="891">
        <v>12.339589999999999</v>
      </c>
      <c r="BC27" s="352">
        <v>12.320489999999999</v>
      </c>
      <c r="BD27" s="352">
        <v>12.286860000000001</v>
      </c>
      <c r="BE27" s="352">
        <v>12.18576</v>
      </c>
      <c r="BF27" s="352">
        <v>11.91084</v>
      </c>
      <c r="BG27" s="352">
        <v>11.45599</v>
      </c>
      <c r="BH27" s="352">
        <v>10.81898</v>
      </c>
      <c r="BI27" s="352">
        <v>9.9629270000000005</v>
      </c>
      <c r="BJ27" s="352">
        <v>9.6560380000000006</v>
      </c>
      <c r="BK27" s="352">
        <v>9.6657240000000009</v>
      </c>
      <c r="BL27" s="352">
        <v>9.3512330000000006</v>
      </c>
      <c r="BM27" s="352">
        <v>9.3835630000000005</v>
      </c>
      <c r="BN27" s="352">
        <v>9.7907170000000008</v>
      </c>
      <c r="BO27" s="352">
        <v>10.48104</v>
      </c>
      <c r="BP27" s="352">
        <v>10.90333</v>
      </c>
      <c r="BQ27" s="352">
        <v>11.146940000000001</v>
      </c>
      <c r="BR27" s="352">
        <v>11.17699</v>
      </c>
      <c r="BS27" s="352">
        <v>10.926600000000001</v>
      </c>
      <c r="BT27" s="352">
        <v>10.38533</v>
      </c>
      <c r="BU27" s="352">
        <v>9.6571110000000004</v>
      </c>
      <c r="BV27" s="352">
        <v>9.4787680000000005</v>
      </c>
    </row>
    <row r="28" spans="1:74" ht="11.1" customHeight="1" x14ac:dyDescent="0.2">
      <c r="A28" s="606" t="s">
        <v>367</v>
      </c>
      <c r="B28" s="608" t="s">
        <v>1205</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12.290657749999999</v>
      </c>
      <c r="P28" s="429">
        <v>11.27251015</v>
      </c>
      <c r="Q28" s="429">
        <v>10.175428500000001</v>
      </c>
      <c r="R28" s="429">
        <v>10.17215489</v>
      </c>
      <c r="S28" s="429">
        <v>9.8412581729999999</v>
      </c>
      <c r="T28" s="429">
        <v>9.7212814180000002</v>
      </c>
      <c r="U28" s="429">
        <v>10.50935964</v>
      </c>
      <c r="V28" s="429">
        <v>10.871531040000001</v>
      </c>
      <c r="W28" s="429">
        <v>10.49514688</v>
      </c>
      <c r="X28" s="429">
        <v>10.392919640000001</v>
      </c>
      <c r="Y28" s="429">
        <v>10.078370980000001</v>
      </c>
      <c r="Z28" s="429">
        <v>9.5664859500000006</v>
      </c>
      <c r="AA28" s="429">
        <v>9.056004519</v>
      </c>
      <c r="AB28" s="429">
        <v>9.2985060130000008</v>
      </c>
      <c r="AC28" s="429">
        <v>9.6038785949999994</v>
      </c>
      <c r="AD28" s="429">
        <v>9.5758047980000001</v>
      </c>
      <c r="AE28" s="429">
        <v>9.6865258480000005</v>
      </c>
      <c r="AF28" s="429">
        <v>10.09048673</v>
      </c>
      <c r="AG28" s="429">
        <v>10.26514549</v>
      </c>
      <c r="AH28" s="429">
        <v>10.229393</v>
      </c>
      <c r="AI28" s="429">
        <v>10.503429969999999</v>
      </c>
      <c r="AJ28" s="429">
        <v>10.801058619999999</v>
      </c>
      <c r="AK28" s="429">
        <v>11.48940127</v>
      </c>
      <c r="AL28" s="429">
        <v>10.249946960000001</v>
      </c>
      <c r="AM28" s="429">
        <v>9.5404371369999996</v>
      </c>
      <c r="AN28" s="429">
        <v>9.8472547620000004</v>
      </c>
      <c r="AO28" s="429">
        <v>10.54456667</v>
      </c>
      <c r="AP28" s="429">
        <v>11.207326520000001</v>
      </c>
      <c r="AQ28" s="429">
        <v>11.677332399999999</v>
      </c>
      <c r="AR28" s="429">
        <v>11.692652089999999</v>
      </c>
      <c r="AS28" s="429">
        <v>12.557809260000001</v>
      </c>
      <c r="AT28" s="429">
        <v>12.582678509999999</v>
      </c>
      <c r="AU28" s="429">
        <v>12.476668979999999</v>
      </c>
      <c r="AV28" s="429">
        <v>12.639877820000001</v>
      </c>
      <c r="AW28" s="429">
        <v>12.54164872</v>
      </c>
      <c r="AX28" s="429">
        <v>11.320741679999999</v>
      </c>
      <c r="AY28" s="429">
        <v>11.094917369999999</v>
      </c>
      <c r="AZ28" s="891">
        <v>11.64235891</v>
      </c>
      <c r="BA28" s="891">
        <v>11.67085</v>
      </c>
      <c r="BB28" s="891">
        <v>11.45668</v>
      </c>
      <c r="BC28" s="352">
        <v>11.43046</v>
      </c>
      <c r="BD28" s="352">
        <v>11.25149</v>
      </c>
      <c r="BE28" s="352">
        <v>11.118220000000001</v>
      </c>
      <c r="BF28" s="352">
        <v>11.2163</v>
      </c>
      <c r="BG28" s="352">
        <v>10.84197</v>
      </c>
      <c r="BH28" s="352">
        <v>10.36664</v>
      </c>
      <c r="BI28" s="352">
        <v>9.5236590000000003</v>
      </c>
      <c r="BJ28" s="352">
        <v>9.031682</v>
      </c>
      <c r="BK28" s="352">
        <v>8.794492</v>
      </c>
      <c r="BL28" s="352">
        <v>8.706073</v>
      </c>
      <c r="BM28" s="352">
        <v>8.7812830000000002</v>
      </c>
      <c r="BN28" s="352">
        <v>9.0098719999999997</v>
      </c>
      <c r="BO28" s="352">
        <v>9.3547130000000003</v>
      </c>
      <c r="BP28" s="352">
        <v>9.4888220000000008</v>
      </c>
      <c r="BQ28" s="352">
        <v>9.6234599999999997</v>
      </c>
      <c r="BR28" s="352">
        <v>9.9871449999999999</v>
      </c>
      <c r="BS28" s="352">
        <v>9.8177149999999997</v>
      </c>
      <c r="BT28" s="352">
        <v>9.4667759999999994</v>
      </c>
      <c r="BU28" s="352">
        <v>8.7741530000000001</v>
      </c>
      <c r="BV28" s="352">
        <v>8.4363299999999999</v>
      </c>
    </row>
    <row r="29" spans="1:74" ht="11.1" customHeight="1" x14ac:dyDescent="0.2">
      <c r="A29" s="606" t="s">
        <v>368</v>
      </c>
      <c r="B29" s="608" t="s">
        <v>1008</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11.529774209999999</v>
      </c>
      <c r="P29" s="429">
        <v>11.247255880000001</v>
      </c>
      <c r="Q29" s="429">
        <v>10.32369295</v>
      </c>
      <c r="R29" s="429">
        <v>10.350305840000001</v>
      </c>
      <c r="S29" s="429">
        <v>11.212245040000001</v>
      </c>
      <c r="T29" s="429">
        <v>11.717215449999999</v>
      </c>
      <c r="U29" s="429">
        <v>11.923672249999999</v>
      </c>
      <c r="V29" s="429">
        <v>12.3496594</v>
      </c>
      <c r="W29" s="429">
        <v>12.6440772</v>
      </c>
      <c r="X29" s="429">
        <v>11.06995032</v>
      </c>
      <c r="Y29" s="429">
        <v>10.788113109999999</v>
      </c>
      <c r="Z29" s="429">
        <v>10.627061319999999</v>
      </c>
      <c r="AA29" s="429">
        <v>10.236502850000001</v>
      </c>
      <c r="AB29" s="429">
        <v>10.525793</v>
      </c>
      <c r="AC29" s="429">
        <v>10.100585540000001</v>
      </c>
      <c r="AD29" s="429">
        <v>9.9325965850000006</v>
      </c>
      <c r="AE29" s="429">
        <v>10.220992880000001</v>
      </c>
      <c r="AF29" s="429">
        <v>10.97870518</v>
      </c>
      <c r="AG29" s="429">
        <v>10.877755090000001</v>
      </c>
      <c r="AH29" s="429">
        <v>10.29229056</v>
      </c>
      <c r="AI29" s="429">
        <v>10.03312171</v>
      </c>
      <c r="AJ29" s="429">
        <v>9.2685679239999992</v>
      </c>
      <c r="AK29" s="429">
        <v>8.1323078350000007</v>
      </c>
      <c r="AL29" s="429">
        <v>7.8825169959999997</v>
      </c>
      <c r="AM29" s="429">
        <v>8.1733248710000002</v>
      </c>
      <c r="AN29" s="429">
        <v>7.9787545949999998</v>
      </c>
      <c r="AO29" s="429">
        <v>8.0248450259999995</v>
      </c>
      <c r="AP29" s="429">
        <v>8.0606010529999992</v>
      </c>
      <c r="AQ29" s="429">
        <v>8.2392391610000004</v>
      </c>
      <c r="AR29" s="429">
        <v>8.9410014679999996</v>
      </c>
      <c r="AS29" s="429">
        <v>9.2920368490000005</v>
      </c>
      <c r="AT29" s="429">
        <v>9.1250566939999995</v>
      </c>
      <c r="AU29" s="429">
        <v>9.113799041</v>
      </c>
      <c r="AV29" s="429">
        <v>8.5770203269999996</v>
      </c>
      <c r="AW29" s="429">
        <v>8.2884262050000004</v>
      </c>
      <c r="AX29" s="429">
        <v>8.1105088219999999</v>
      </c>
      <c r="AY29" s="429">
        <v>8.1997583980000002</v>
      </c>
      <c r="AZ29" s="891">
        <v>8.2607548550000001</v>
      </c>
      <c r="BA29" s="891">
        <v>8.7889859999999995</v>
      </c>
      <c r="BB29" s="891">
        <v>8.9553960000000004</v>
      </c>
      <c r="BC29" s="352">
        <v>9.3773040000000005</v>
      </c>
      <c r="BD29" s="352">
        <v>9.8287420000000001</v>
      </c>
      <c r="BE29" s="352">
        <v>10.237019999999999</v>
      </c>
      <c r="BF29" s="352">
        <v>10.188040000000001</v>
      </c>
      <c r="BG29" s="352">
        <v>10.09761</v>
      </c>
      <c r="BH29" s="352">
        <v>9.3376429999999999</v>
      </c>
      <c r="BI29" s="352">
        <v>8.8684799999999999</v>
      </c>
      <c r="BJ29" s="352">
        <v>8.6798979999999997</v>
      </c>
      <c r="BK29" s="352">
        <v>8.7707529999999991</v>
      </c>
      <c r="BL29" s="352">
        <v>8.9585589999999993</v>
      </c>
      <c r="BM29" s="352">
        <v>9.0548649999999995</v>
      </c>
      <c r="BN29" s="352">
        <v>9.1187729999999991</v>
      </c>
      <c r="BO29" s="352">
        <v>9.4877850000000006</v>
      </c>
      <c r="BP29" s="352">
        <v>9.934685</v>
      </c>
      <c r="BQ29" s="352">
        <v>10.339309999999999</v>
      </c>
      <c r="BR29" s="352">
        <v>10.299810000000001</v>
      </c>
      <c r="BS29" s="352">
        <v>10.212199999999999</v>
      </c>
      <c r="BT29" s="352">
        <v>9.4389780000000005</v>
      </c>
      <c r="BU29" s="352">
        <v>8.9720200000000006</v>
      </c>
      <c r="BV29" s="352">
        <v>8.7944929999999992</v>
      </c>
    </row>
    <row r="30" spans="1:74" ht="11.1" customHeight="1" x14ac:dyDescent="0.2">
      <c r="A30" s="606" t="s">
        <v>369</v>
      </c>
      <c r="B30" s="608" t="s">
        <v>1011</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18.785338679999999</v>
      </c>
      <c r="P30" s="429">
        <v>18.485811680000001</v>
      </c>
      <c r="Q30" s="429">
        <v>16.27966889</v>
      </c>
      <c r="R30" s="429">
        <v>13.67159024</v>
      </c>
      <c r="S30" s="429">
        <v>12.95077485</v>
      </c>
      <c r="T30" s="429">
        <v>13.146774049999999</v>
      </c>
      <c r="U30" s="429">
        <v>13.869691530000001</v>
      </c>
      <c r="V30" s="429">
        <v>14.600639149999999</v>
      </c>
      <c r="W30" s="429">
        <v>14.322762969999999</v>
      </c>
      <c r="X30" s="429">
        <v>13.45604327</v>
      </c>
      <c r="Y30" s="429">
        <v>14.43527729</v>
      </c>
      <c r="Z30" s="429">
        <v>14.6901481</v>
      </c>
      <c r="AA30" s="429">
        <v>12.55545203</v>
      </c>
      <c r="AB30" s="429">
        <v>13.80751895</v>
      </c>
      <c r="AC30" s="429">
        <v>13.515042879999999</v>
      </c>
      <c r="AD30" s="429">
        <v>11.879541619999999</v>
      </c>
      <c r="AE30" s="429">
        <v>11.645488179999999</v>
      </c>
      <c r="AF30" s="429">
        <v>11.98588681</v>
      </c>
      <c r="AG30" s="429">
        <v>13.05149688</v>
      </c>
      <c r="AH30" s="429">
        <v>13.664605419999999</v>
      </c>
      <c r="AI30" s="429">
        <v>13.28194029</v>
      </c>
      <c r="AJ30" s="429">
        <v>12.79217364</v>
      </c>
      <c r="AK30" s="429">
        <v>12.76089565</v>
      </c>
      <c r="AL30" s="429">
        <v>13.51456014</v>
      </c>
      <c r="AM30" s="429">
        <v>14.57705782</v>
      </c>
      <c r="AN30" s="429">
        <v>15.53613253</v>
      </c>
      <c r="AO30" s="429">
        <v>15.76327437</v>
      </c>
      <c r="AP30" s="429">
        <v>15.082264820000001</v>
      </c>
      <c r="AQ30" s="429">
        <v>14.94064288</v>
      </c>
      <c r="AR30" s="429">
        <v>15.27691619</v>
      </c>
      <c r="AS30" s="429">
        <v>16.608706009999999</v>
      </c>
      <c r="AT30" s="429">
        <v>16.368197349999999</v>
      </c>
      <c r="AU30" s="429">
        <v>15.50375133</v>
      </c>
      <c r="AV30" s="429">
        <v>14.99123376</v>
      </c>
      <c r="AW30" s="429">
        <v>15.3378604</v>
      </c>
      <c r="AX30" s="429">
        <v>15.95321214</v>
      </c>
      <c r="AY30" s="429">
        <v>15.91759484</v>
      </c>
      <c r="AZ30" s="891">
        <v>15.46367379</v>
      </c>
      <c r="BA30" s="891">
        <v>14.953810000000001</v>
      </c>
      <c r="BB30" s="891">
        <v>14.030530000000001</v>
      </c>
      <c r="BC30" s="352">
        <v>13.5915</v>
      </c>
      <c r="BD30" s="352">
        <v>13.773960000000001</v>
      </c>
      <c r="BE30" s="352">
        <v>13.77164</v>
      </c>
      <c r="BF30" s="352">
        <v>13.700369999999999</v>
      </c>
      <c r="BG30" s="352">
        <v>13.39608</v>
      </c>
      <c r="BH30" s="352">
        <v>12.58968</v>
      </c>
      <c r="BI30" s="352">
        <v>12.71457</v>
      </c>
      <c r="BJ30" s="352">
        <v>13.1942</v>
      </c>
      <c r="BK30" s="352">
        <v>13.599869999999999</v>
      </c>
      <c r="BL30" s="352">
        <v>13.4047</v>
      </c>
      <c r="BM30" s="352">
        <v>13.1534</v>
      </c>
      <c r="BN30" s="352">
        <v>12.46762</v>
      </c>
      <c r="BO30" s="352">
        <v>12.206110000000001</v>
      </c>
      <c r="BP30" s="352">
        <v>12.55494</v>
      </c>
      <c r="BQ30" s="352">
        <v>12.700290000000001</v>
      </c>
      <c r="BR30" s="352">
        <v>12.78077</v>
      </c>
      <c r="BS30" s="352">
        <v>12.59825</v>
      </c>
      <c r="BT30" s="352">
        <v>11.87021</v>
      </c>
      <c r="BU30" s="352">
        <v>12.087569999999999</v>
      </c>
      <c r="BV30" s="352">
        <v>12.66174</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891"/>
      <c r="BA31" s="891"/>
      <c r="BB31" s="891"/>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1207</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927"/>
      <c r="BA32" s="927"/>
      <c r="BB32" s="927"/>
      <c r="BC32" s="617"/>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380</v>
      </c>
      <c r="B33" s="578" t="s">
        <v>1147</v>
      </c>
      <c r="C33" s="429">
        <v>6.49</v>
      </c>
      <c r="D33" s="429">
        <v>7.34</v>
      </c>
      <c r="E33" s="429">
        <v>6.2</v>
      </c>
      <c r="F33" s="429">
        <v>6.7</v>
      </c>
      <c r="G33" s="429">
        <v>8.11</v>
      </c>
      <c r="H33" s="429">
        <v>9.34</v>
      </c>
      <c r="I33" s="429">
        <v>7.89</v>
      </c>
      <c r="J33" s="429">
        <v>9.44</v>
      </c>
      <c r="K33" s="429">
        <v>9.6199999999999992</v>
      </c>
      <c r="L33" s="429">
        <v>7.18</v>
      </c>
      <c r="M33" s="429">
        <v>6.76</v>
      </c>
      <c r="N33" s="429">
        <v>8.08</v>
      </c>
      <c r="O33" s="429">
        <v>7.2</v>
      </c>
      <c r="P33" s="429">
        <v>5.94</v>
      </c>
      <c r="Q33" s="429">
        <v>5</v>
      </c>
      <c r="R33" s="429">
        <v>4.03</v>
      </c>
      <c r="S33" s="429">
        <v>3.54</v>
      </c>
      <c r="T33" s="429">
        <v>3.53</v>
      </c>
      <c r="U33" s="429">
        <v>3.84</v>
      </c>
      <c r="V33" s="429">
        <v>3.79</v>
      </c>
      <c r="W33" s="429">
        <v>3.84</v>
      </c>
      <c r="X33" s="429">
        <v>4.0599999999999996</v>
      </c>
      <c r="Y33" s="429">
        <v>4.3499999999999996</v>
      </c>
      <c r="Z33" s="429">
        <v>4.4800000000000004</v>
      </c>
      <c r="AA33" s="429">
        <v>5.24</v>
      </c>
      <c r="AB33" s="429">
        <v>4.97</v>
      </c>
      <c r="AC33" s="429">
        <v>3.9</v>
      </c>
      <c r="AD33" s="429">
        <v>3.48</v>
      </c>
      <c r="AE33" s="429">
        <v>3.31</v>
      </c>
      <c r="AF33" s="429">
        <v>3.85</v>
      </c>
      <c r="AG33" s="429">
        <v>3.74</v>
      </c>
      <c r="AH33" s="429">
        <v>3.22</v>
      </c>
      <c r="AI33" s="429">
        <v>3.4</v>
      </c>
      <c r="AJ33" s="429">
        <v>3.94</v>
      </c>
      <c r="AK33" s="429">
        <v>4.04</v>
      </c>
      <c r="AL33" s="429">
        <v>5.21</v>
      </c>
      <c r="AM33" s="429">
        <v>6.03</v>
      </c>
      <c r="AN33" s="429">
        <v>5.92</v>
      </c>
      <c r="AO33" s="429">
        <v>5.67</v>
      </c>
      <c r="AP33" s="429">
        <v>5.31</v>
      </c>
      <c r="AQ33" s="429">
        <v>4.6900000000000004</v>
      </c>
      <c r="AR33" s="429">
        <v>4.6500000000000004</v>
      </c>
      <c r="AS33" s="429">
        <v>4.63</v>
      </c>
      <c r="AT33" s="429">
        <v>4.46</v>
      </c>
      <c r="AU33" s="429">
        <v>4.41</v>
      </c>
      <c r="AV33" s="429">
        <v>4.55</v>
      </c>
      <c r="AW33" s="429">
        <v>5.33</v>
      </c>
      <c r="AX33" s="429">
        <v>6.37</v>
      </c>
      <c r="AY33" s="429">
        <v>7.18</v>
      </c>
      <c r="AZ33" s="891">
        <v>8.4</v>
      </c>
      <c r="BA33" s="891">
        <v>5.0269269999999997</v>
      </c>
      <c r="BB33" s="891">
        <v>4.0898339999999997</v>
      </c>
      <c r="BC33" s="352">
        <v>3.7566039999999998</v>
      </c>
      <c r="BD33" s="352">
        <v>3.8988689999999999</v>
      </c>
      <c r="BE33" s="352">
        <v>3.792503</v>
      </c>
      <c r="BF33" s="352">
        <v>3.7664</v>
      </c>
      <c r="BG33" s="352">
        <v>3.9139719999999998</v>
      </c>
      <c r="BH33" s="352">
        <v>3.884344</v>
      </c>
      <c r="BI33" s="352">
        <v>4.1137759999999997</v>
      </c>
      <c r="BJ33" s="352">
        <v>4.8697900000000001</v>
      </c>
      <c r="BK33" s="352">
        <v>5.12629</v>
      </c>
      <c r="BL33" s="352">
        <v>5.0122640000000001</v>
      </c>
      <c r="BM33" s="352">
        <v>4.0767740000000003</v>
      </c>
      <c r="BN33" s="352">
        <v>3.7508170000000001</v>
      </c>
      <c r="BO33" s="352">
        <v>3.4672079999999998</v>
      </c>
      <c r="BP33" s="352">
        <v>3.7351359999999998</v>
      </c>
      <c r="BQ33" s="352">
        <v>3.6815470000000001</v>
      </c>
      <c r="BR33" s="352">
        <v>3.8166319999999998</v>
      </c>
      <c r="BS33" s="352">
        <v>3.9413680000000002</v>
      </c>
      <c r="BT33" s="352">
        <v>3.7444950000000001</v>
      </c>
      <c r="BU33" s="352">
        <v>4.091113</v>
      </c>
      <c r="BV33" s="352">
        <v>4.9389260000000004</v>
      </c>
    </row>
    <row r="34" spans="1:74" ht="11.1" customHeight="1" x14ac:dyDescent="0.2">
      <c r="A34" s="606" t="s">
        <v>371</v>
      </c>
      <c r="B34" s="608" t="s">
        <v>1001</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13.90201652</v>
      </c>
      <c r="P34" s="429">
        <v>13.823658699999999</v>
      </c>
      <c r="Q34" s="429">
        <v>12.65505871</v>
      </c>
      <c r="R34" s="429">
        <v>11.64204428</v>
      </c>
      <c r="S34" s="429">
        <v>9.1488848990000005</v>
      </c>
      <c r="T34" s="429">
        <v>8.741576577</v>
      </c>
      <c r="U34" s="429">
        <v>7.456972285</v>
      </c>
      <c r="V34" s="429">
        <v>8.0316701290000001</v>
      </c>
      <c r="W34" s="429">
        <v>7.951429869</v>
      </c>
      <c r="X34" s="429">
        <v>7.4983277250000002</v>
      </c>
      <c r="Y34" s="429">
        <v>8.6732868889999999</v>
      </c>
      <c r="Z34" s="429">
        <v>10.7890272</v>
      </c>
      <c r="AA34" s="429">
        <v>11.4030529</v>
      </c>
      <c r="AB34" s="429">
        <v>10.891910530000001</v>
      </c>
      <c r="AC34" s="429">
        <v>11.149188049999999</v>
      </c>
      <c r="AD34" s="429">
        <v>11.259093719999999</v>
      </c>
      <c r="AE34" s="429">
        <v>9.7490194779999992</v>
      </c>
      <c r="AF34" s="429">
        <v>7.0641186280000001</v>
      </c>
      <c r="AG34" s="429">
        <v>6.9558877470000002</v>
      </c>
      <c r="AH34" s="429">
        <v>7.0316757699999997</v>
      </c>
      <c r="AI34" s="429">
        <v>7.1161312319999999</v>
      </c>
      <c r="AJ34" s="429">
        <v>7.0811997660000001</v>
      </c>
      <c r="AK34" s="429">
        <v>9.3554210480000002</v>
      </c>
      <c r="AL34" s="429">
        <v>11.12131952</v>
      </c>
      <c r="AM34" s="429">
        <v>11.00931873</v>
      </c>
      <c r="AN34" s="429">
        <v>12.057211260000001</v>
      </c>
      <c r="AO34" s="429">
        <v>12.212933550000001</v>
      </c>
      <c r="AP34" s="429">
        <v>12.30240341</v>
      </c>
      <c r="AQ34" s="429">
        <v>9.878752875</v>
      </c>
      <c r="AR34" s="429">
        <v>9.6023569329999994</v>
      </c>
      <c r="AS34" s="429">
        <v>8.5808246550000007</v>
      </c>
      <c r="AT34" s="429">
        <v>8.0972752280000009</v>
      </c>
      <c r="AU34" s="429">
        <v>8.6390725449999994</v>
      </c>
      <c r="AV34" s="429">
        <v>8.0635919699999992</v>
      </c>
      <c r="AW34" s="429">
        <v>11.028321439999999</v>
      </c>
      <c r="AX34" s="429">
        <v>13.031349949999999</v>
      </c>
      <c r="AY34" s="429">
        <v>13.08987937</v>
      </c>
      <c r="AZ34" s="891">
        <v>13.49914755</v>
      </c>
      <c r="BA34" s="891">
        <v>12.966379999999999</v>
      </c>
      <c r="BB34" s="891">
        <v>12.588240000000001</v>
      </c>
      <c r="BC34" s="352">
        <v>11.075620000000001</v>
      </c>
      <c r="BD34" s="352">
        <v>10.03342</v>
      </c>
      <c r="BE34" s="352">
        <v>9.4328800000000008</v>
      </c>
      <c r="BF34" s="352">
        <v>9.1814680000000006</v>
      </c>
      <c r="BG34" s="352">
        <v>8.8978140000000003</v>
      </c>
      <c r="BH34" s="352">
        <v>8.7018799999999992</v>
      </c>
      <c r="BI34" s="352">
        <v>9.3762699999999999</v>
      </c>
      <c r="BJ34" s="352">
        <v>10.404159999999999</v>
      </c>
      <c r="BK34" s="352">
        <v>10.54186</v>
      </c>
      <c r="BL34" s="352">
        <v>10.60439</v>
      </c>
      <c r="BM34" s="352">
        <v>10.447329999999999</v>
      </c>
      <c r="BN34" s="352">
        <v>10.413489999999999</v>
      </c>
      <c r="BO34" s="352">
        <v>9.1547959999999993</v>
      </c>
      <c r="BP34" s="352">
        <v>8.3504819999999995</v>
      </c>
      <c r="BQ34" s="352">
        <v>7.960286</v>
      </c>
      <c r="BR34" s="352">
        <v>7.9261939999999997</v>
      </c>
      <c r="BS34" s="352">
        <v>7.8151169999999999</v>
      </c>
      <c r="BT34" s="352">
        <v>7.7267650000000003</v>
      </c>
      <c r="BU34" s="352">
        <v>8.5310649999999999</v>
      </c>
      <c r="BV34" s="352">
        <v>9.6927149999999997</v>
      </c>
    </row>
    <row r="35" spans="1:74" ht="11.1" customHeight="1" x14ac:dyDescent="0.2">
      <c r="A35" s="606" t="s">
        <v>372</v>
      </c>
      <c r="B35" s="609" t="s">
        <v>1002</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12.875733439999999</v>
      </c>
      <c r="P35" s="429">
        <v>11.9369295</v>
      </c>
      <c r="Q35" s="429">
        <v>10.961510949999999</v>
      </c>
      <c r="R35" s="429">
        <v>9.4096493040000002</v>
      </c>
      <c r="S35" s="429">
        <v>8.6245879270000003</v>
      </c>
      <c r="T35" s="429">
        <v>8.3458985909999992</v>
      </c>
      <c r="U35" s="429">
        <v>7.718342904</v>
      </c>
      <c r="V35" s="429">
        <v>7.6453720909999996</v>
      </c>
      <c r="W35" s="429">
        <v>7.9741510780000002</v>
      </c>
      <c r="X35" s="429">
        <v>8.7569475709999995</v>
      </c>
      <c r="Y35" s="429">
        <v>8.8792366759999997</v>
      </c>
      <c r="Z35" s="429">
        <v>9.8377261269999998</v>
      </c>
      <c r="AA35" s="429">
        <v>10.584305840000001</v>
      </c>
      <c r="AB35" s="429">
        <v>10.367103200000001</v>
      </c>
      <c r="AC35" s="429">
        <v>10.431781490000001</v>
      </c>
      <c r="AD35" s="429">
        <v>9.6453716220000008</v>
      </c>
      <c r="AE35" s="429">
        <v>9.3446660010000002</v>
      </c>
      <c r="AF35" s="429">
        <v>9.6169937280000006</v>
      </c>
      <c r="AG35" s="429">
        <v>10.607356859999999</v>
      </c>
      <c r="AH35" s="429">
        <v>7.9496425210000004</v>
      </c>
      <c r="AI35" s="429">
        <v>7.7968815549999997</v>
      </c>
      <c r="AJ35" s="429">
        <v>8.8366511130000003</v>
      </c>
      <c r="AK35" s="429">
        <v>9.6959715430000006</v>
      </c>
      <c r="AL35" s="429">
        <v>10.988142809999999</v>
      </c>
      <c r="AM35" s="429">
        <v>11.06117257</v>
      </c>
      <c r="AN35" s="429">
        <v>11.309874519999999</v>
      </c>
      <c r="AO35" s="429">
        <v>11.866848239999999</v>
      </c>
      <c r="AP35" s="429">
        <v>11.298270929999999</v>
      </c>
      <c r="AQ35" s="429">
        <v>11.84171152</v>
      </c>
      <c r="AR35" s="429">
        <v>10.27609077</v>
      </c>
      <c r="AS35" s="429">
        <v>11.018339660000001</v>
      </c>
      <c r="AT35" s="429">
        <v>9.8812878390000005</v>
      </c>
      <c r="AU35" s="429">
        <v>9.8987723909999996</v>
      </c>
      <c r="AV35" s="429">
        <v>9.8555734449999992</v>
      </c>
      <c r="AW35" s="429">
        <v>11.05480889</v>
      </c>
      <c r="AX35" s="429">
        <v>12.250203920000001</v>
      </c>
      <c r="AY35" s="429">
        <v>12.76316834</v>
      </c>
      <c r="AZ35" s="891">
        <v>13.43930413</v>
      </c>
      <c r="BA35" s="891">
        <v>12.749140000000001</v>
      </c>
      <c r="BB35" s="891">
        <v>11.49569</v>
      </c>
      <c r="BC35" s="352">
        <v>10.855499999999999</v>
      </c>
      <c r="BD35" s="352">
        <v>10.389519999999999</v>
      </c>
      <c r="BE35" s="352">
        <v>10.179130000000001</v>
      </c>
      <c r="BF35" s="352">
        <v>9.5441909999999996</v>
      </c>
      <c r="BG35" s="352">
        <v>9.4903289999999991</v>
      </c>
      <c r="BH35" s="352">
        <v>9.4017949999999999</v>
      </c>
      <c r="BI35" s="352">
        <v>9.4450610000000008</v>
      </c>
      <c r="BJ35" s="352">
        <v>9.8724930000000004</v>
      </c>
      <c r="BK35" s="352">
        <v>9.9466610000000006</v>
      </c>
      <c r="BL35" s="352">
        <v>9.8536959999999993</v>
      </c>
      <c r="BM35" s="352">
        <v>9.6879670000000004</v>
      </c>
      <c r="BN35" s="352">
        <v>8.8982949999999992</v>
      </c>
      <c r="BO35" s="352">
        <v>8.6122669999999992</v>
      </c>
      <c r="BP35" s="352">
        <v>8.4642689999999998</v>
      </c>
      <c r="BQ35" s="352">
        <v>8.5284560000000003</v>
      </c>
      <c r="BR35" s="352">
        <v>8.1593879999999999</v>
      </c>
      <c r="BS35" s="352">
        <v>8.3173469999999998</v>
      </c>
      <c r="BT35" s="352">
        <v>8.3705999999999996</v>
      </c>
      <c r="BU35" s="352">
        <v>8.5682030000000005</v>
      </c>
      <c r="BV35" s="352">
        <v>9.146369</v>
      </c>
    </row>
    <row r="36" spans="1:74" ht="11.1" customHeight="1" x14ac:dyDescent="0.2">
      <c r="A36" s="606" t="s">
        <v>373</v>
      </c>
      <c r="B36" s="608" t="s">
        <v>1202</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9.5481369009999995</v>
      </c>
      <c r="P36" s="429">
        <v>8.9864774220000001</v>
      </c>
      <c r="Q36" s="429">
        <v>7.8442399920000003</v>
      </c>
      <c r="R36" s="429">
        <v>6.2396603290000003</v>
      </c>
      <c r="S36" s="429">
        <v>6.2453231120000003</v>
      </c>
      <c r="T36" s="429">
        <v>7.0332615570000003</v>
      </c>
      <c r="U36" s="429">
        <v>6.4479199310000004</v>
      </c>
      <c r="V36" s="429">
        <v>6.4873829799999996</v>
      </c>
      <c r="W36" s="429">
        <v>7.0197700960000002</v>
      </c>
      <c r="X36" s="429">
        <v>5.9406321719999999</v>
      </c>
      <c r="Y36" s="429">
        <v>5.7986871300000002</v>
      </c>
      <c r="Z36" s="429">
        <v>6.2475526950000004</v>
      </c>
      <c r="AA36" s="429">
        <v>6.2188747739999997</v>
      </c>
      <c r="AB36" s="429">
        <v>7.1578472609999997</v>
      </c>
      <c r="AC36" s="429">
        <v>6.2091368579999999</v>
      </c>
      <c r="AD36" s="429">
        <v>6.136188153</v>
      </c>
      <c r="AE36" s="429">
        <v>5.9726985800000003</v>
      </c>
      <c r="AF36" s="429">
        <v>6.8641819780000004</v>
      </c>
      <c r="AG36" s="429">
        <v>6.3259403399999998</v>
      </c>
      <c r="AH36" s="429">
        <v>5.6542206090000002</v>
      </c>
      <c r="AI36" s="429">
        <v>6.1699013870000003</v>
      </c>
      <c r="AJ36" s="429">
        <v>5.8355289179999996</v>
      </c>
      <c r="AK36" s="429">
        <v>6.4384311719999996</v>
      </c>
      <c r="AL36" s="429">
        <v>6.5118712749999998</v>
      </c>
      <c r="AM36" s="429">
        <v>6.6763005629999999</v>
      </c>
      <c r="AN36" s="429">
        <v>6.9642576869999999</v>
      </c>
      <c r="AO36" s="429">
        <v>7.4187652279999998</v>
      </c>
      <c r="AP36" s="429">
        <v>8.0478409329999998</v>
      </c>
      <c r="AQ36" s="429">
        <v>7.4182546670000002</v>
      </c>
      <c r="AR36" s="429">
        <v>6.8675005379999998</v>
      </c>
      <c r="AS36" s="429">
        <v>7.2289639059999997</v>
      </c>
      <c r="AT36" s="429">
        <v>6.9744596980000004</v>
      </c>
      <c r="AU36" s="429">
        <v>6.8916135929999998</v>
      </c>
      <c r="AV36" s="429">
        <v>6.639345166</v>
      </c>
      <c r="AW36" s="429">
        <v>7.3925195380000002</v>
      </c>
      <c r="AX36" s="429">
        <v>7.7178371170000002</v>
      </c>
      <c r="AY36" s="429">
        <v>7.8910588659999998</v>
      </c>
      <c r="AZ36" s="891">
        <v>9.2743795420000001</v>
      </c>
      <c r="BA36" s="891">
        <v>8.4830070000000006</v>
      </c>
      <c r="BB36" s="891">
        <v>8.0529630000000001</v>
      </c>
      <c r="BC36" s="352">
        <v>7.489649</v>
      </c>
      <c r="BD36" s="352">
        <v>7.4559730000000002</v>
      </c>
      <c r="BE36" s="352">
        <v>6.8232350000000004</v>
      </c>
      <c r="BF36" s="352">
        <v>7.1094140000000001</v>
      </c>
      <c r="BG36" s="352">
        <v>6.8660490000000003</v>
      </c>
      <c r="BH36" s="352">
        <v>6.2214749999999999</v>
      </c>
      <c r="BI36" s="352">
        <v>6.4326889999999999</v>
      </c>
      <c r="BJ36" s="352">
        <v>6.5918190000000001</v>
      </c>
      <c r="BK36" s="352">
        <v>6.6127779999999996</v>
      </c>
      <c r="BL36" s="352">
        <v>6.7653930000000004</v>
      </c>
      <c r="BM36" s="352">
        <v>6.5283509999999998</v>
      </c>
      <c r="BN36" s="352">
        <v>6.5543329999999997</v>
      </c>
      <c r="BO36" s="352">
        <v>6.2865789999999997</v>
      </c>
      <c r="BP36" s="352">
        <v>6.5059829999999996</v>
      </c>
      <c r="BQ36" s="352">
        <v>6.0750590000000004</v>
      </c>
      <c r="BR36" s="352">
        <v>6.5639880000000002</v>
      </c>
      <c r="BS36" s="352">
        <v>6.4567410000000001</v>
      </c>
      <c r="BT36" s="352">
        <v>5.8616970000000004</v>
      </c>
      <c r="BU36" s="352">
        <v>6.1593590000000003</v>
      </c>
      <c r="BV36" s="352">
        <v>6.4131470000000004</v>
      </c>
    </row>
    <row r="37" spans="1:74" ht="11.1" customHeight="1" x14ac:dyDescent="0.2">
      <c r="A37" s="606" t="s">
        <v>374</v>
      </c>
      <c r="B37" s="608" t="s">
        <v>1203</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9.685434527</v>
      </c>
      <c r="P37" s="429">
        <v>8.9510765299999999</v>
      </c>
      <c r="Q37" s="429">
        <v>7.1493780190000003</v>
      </c>
      <c r="R37" s="429">
        <v>5.496945513</v>
      </c>
      <c r="S37" s="429">
        <v>4.6165177789999996</v>
      </c>
      <c r="T37" s="429">
        <v>3.9763696359999998</v>
      </c>
      <c r="U37" s="429">
        <v>4.2444712979999997</v>
      </c>
      <c r="V37" s="429">
        <v>4.6703544939999997</v>
      </c>
      <c r="W37" s="429">
        <v>5.0822052859999998</v>
      </c>
      <c r="X37" s="429">
        <v>4.8690273660000001</v>
      </c>
      <c r="Y37" s="429">
        <v>4.7635175519999997</v>
      </c>
      <c r="Z37" s="429">
        <v>5.2054802499999999</v>
      </c>
      <c r="AA37" s="429">
        <v>6.1001858149999997</v>
      </c>
      <c r="AB37" s="429">
        <v>6.2033815460000001</v>
      </c>
      <c r="AC37" s="429">
        <v>4.6944787889999997</v>
      </c>
      <c r="AD37" s="429">
        <v>4.0340230869999996</v>
      </c>
      <c r="AE37" s="429">
        <v>3.540768441</v>
      </c>
      <c r="AF37" s="429">
        <v>3.6020289590000001</v>
      </c>
      <c r="AG37" s="429">
        <v>4.0848955260000004</v>
      </c>
      <c r="AH37" s="429">
        <v>3.8061036150000001</v>
      </c>
      <c r="AI37" s="429">
        <v>3.629786534</v>
      </c>
      <c r="AJ37" s="429">
        <v>4.2866392209999997</v>
      </c>
      <c r="AK37" s="429">
        <v>4.8435422859999999</v>
      </c>
      <c r="AL37" s="429">
        <v>6.1173514390000001</v>
      </c>
      <c r="AM37" s="429">
        <v>6.8961636640000004</v>
      </c>
      <c r="AN37" s="429">
        <v>6.9212368040000003</v>
      </c>
      <c r="AO37" s="429">
        <v>6.2257188880000003</v>
      </c>
      <c r="AP37" s="429">
        <v>5.7220564469999999</v>
      </c>
      <c r="AQ37" s="429">
        <v>5.00864976</v>
      </c>
      <c r="AR37" s="429">
        <v>5.0905497220000004</v>
      </c>
      <c r="AS37" s="429">
        <v>5.2082964169999997</v>
      </c>
      <c r="AT37" s="429">
        <v>5.0511839119999999</v>
      </c>
      <c r="AU37" s="429">
        <v>5.6024491000000003</v>
      </c>
      <c r="AV37" s="429">
        <v>4.7863541559999998</v>
      </c>
      <c r="AW37" s="429">
        <v>6.0234889650000003</v>
      </c>
      <c r="AX37" s="429">
        <v>6.8262111120000002</v>
      </c>
      <c r="AY37" s="429">
        <v>8.7321912949999998</v>
      </c>
      <c r="AZ37" s="891">
        <v>10.109496930000001</v>
      </c>
      <c r="BA37" s="891">
        <v>8.2911110000000008</v>
      </c>
      <c r="BB37" s="891">
        <v>6.7774960000000002</v>
      </c>
      <c r="BC37" s="352">
        <v>5.9122490000000001</v>
      </c>
      <c r="BD37" s="352">
        <v>5.4363789999999996</v>
      </c>
      <c r="BE37" s="352">
        <v>5.0559960000000004</v>
      </c>
      <c r="BF37" s="352">
        <v>4.9257530000000003</v>
      </c>
      <c r="BG37" s="352">
        <v>4.9934390000000004</v>
      </c>
      <c r="BH37" s="352">
        <v>4.8035170000000003</v>
      </c>
      <c r="BI37" s="352">
        <v>5.0338510000000003</v>
      </c>
      <c r="BJ37" s="352">
        <v>5.5826169999999999</v>
      </c>
      <c r="BK37" s="352">
        <v>6.0076210000000003</v>
      </c>
      <c r="BL37" s="352">
        <v>6.0901610000000002</v>
      </c>
      <c r="BM37" s="352">
        <v>5.4670100000000001</v>
      </c>
      <c r="BN37" s="352">
        <v>4.8246710000000004</v>
      </c>
      <c r="BO37" s="352">
        <v>4.4975059999999996</v>
      </c>
      <c r="BP37" s="352">
        <v>4.4285079999999999</v>
      </c>
      <c r="BQ37" s="352">
        <v>4.3398240000000001</v>
      </c>
      <c r="BR37" s="352">
        <v>4.4713399999999996</v>
      </c>
      <c r="BS37" s="352">
        <v>4.6953820000000004</v>
      </c>
      <c r="BT37" s="352">
        <v>4.5443949999999997</v>
      </c>
      <c r="BU37" s="352">
        <v>4.8617749999999997</v>
      </c>
      <c r="BV37" s="352">
        <v>5.5056459999999996</v>
      </c>
    </row>
    <row r="38" spans="1:74" ht="11.1" customHeight="1" x14ac:dyDescent="0.2">
      <c r="A38" s="606" t="s">
        <v>375</v>
      </c>
      <c r="B38" s="608" t="s">
        <v>1060</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8.7209047220000002</v>
      </c>
      <c r="P38" s="429">
        <v>6.3123462620000002</v>
      </c>
      <c r="Q38" s="429">
        <v>5.7154460360000003</v>
      </c>
      <c r="R38" s="429">
        <v>5.1320150309999999</v>
      </c>
      <c r="S38" s="429">
        <v>4.6916160480000002</v>
      </c>
      <c r="T38" s="429">
        <v>4.4560386269999999</v>
      </c>
      <c r="U38" s="429">
        <v>5.3256142950000003</v>
      </c>
      <c r="V38" s="429">
        <v>4.8027078520000002</v>
      </c>
      <c r="W38" s="429">
        <v>4.8504538129999997</v>
      </c>
      <c r="X38" s="429">
        <v>5.2251393200000003</v>
      </c>
      <c r="Y38" s="429">
        <v>5.4566626730000003</v>
      </c>
      <c r="Z38" s="429">
        <v>5.4972534609999997</v>
      </c>
      <c r="AA38" s="429">
        <v>5.7471474919999999</v>
      </c>
      <c r="AB38" s="429">
        <v>5.3783485369999999</v>
      </c>
      <c r="AC38" s="429">
        <v>4.7993382770000004</v>
      </c>
      <c r="AD38" s="429">
        <v>4.3719835380000003</v>
      </c>
      <c r="AE38" s="429">
        <v>4.2402523250000002</v>
      </c>
      <c r="AF38" s="429">
        <v>5.2702505630000003</v>
      </c>
      <c r="AG38" s="429">
        <v>4.9439063379999997</v>
      </c>
      <c r="AH38" s="429">
        <v>4.5642432639999999</v>
      </c>
      <c r="AI38" s="429">
        <v>4.6852493949999996</v>
      </c>
      <c r="AJ38" s="429">
        <v>4.9180183770000001</v>
      </c>
      <c r="AK38" s="429">
        <v>5.2321790400000001</v>
      </c>
      <c r="AL38" s="429">
        <v>5.584170372</v>
      </c>
      <c r="AM38" s="429">
        <v>6.4976484479999996</v>
      </c>
      <c r="AN38" s="429">
        <v>6.1182958989999996</v>
      </c>
      <c r="AO38" s="429">
        <v>6.6898482970000002</v>
      </c>
      <c r="AP38" s="429">
        <v>6.2630118919999997</v>
      </c>
      <c r="AQ38" s="429">
        <v>5.9119995740000002</v>
      </c>
      <c r="AR38" s="429">
        <v>5.9582556020000004</v>
      </c>
      <c r="AS38" s="429">
        <v>6.047716308</v>
      </c>
      <c r="AT38" s="429">
        <v>6.0148421729999999</v>
      </c>
      <c r="AU38" s="429">
        <v>5.751820232</v>
      </c>
      <c r="AV38" s="429">
        <v>5.9264015880000001</v>
      </c>
      <c r="AW38" s="429">
        <v>6.3868640680000004</v>
      </c>
      <c r="AX38" s="429">
        <v>7.3180543980000001</v>
      </c>
      <c r="AY38" s="429">
        <v>8.445663261</v>
      </c>
      <c r="AZ38" s="891">
        <v>9.9053139249999997</v>
      </c>
      <c r="BA38" s="891">
        <v>7.7863519999999999</v>
      </c>
      <c r="BB38" s="891">
        <v>6.3962029999999999</v>
      </c>
      <c r="BC38" s="352">
        <v>5.6262980000000002</v>
      </c>
      <c r="BD38" s="352">
        <v>5.391559</v>
      </c>
      <c r="BE38" s="352">
        <v>5.2955839999999998</v>
      </c>
      <c r="BF38" s="352">
        <v>5.1773020000000001</v>
      </c>
      <c r="BG38" s="352">
        <v>5.2631269999999999</v>
      </c>
      <c r="BH38" s="352">
        <v>4.9964649999999997</v>
      </c>
      <c r="BI38" s="352">
        <v>5.2694070000000002</v>
      </c>
      <c r="BJ38" s="352">
        <v>5.9502220000000001</v>
      </c>
      <c r="BK38" s="352">
        <v>6.2421680000000004</v>
      </c>
      <c r="BL38" s="352">
        <v>5.9352359999999997</v>
      </c>
      <c r="BM38" s="352">
        <v>5.4943600000000004</v>
      </c>
      <c r="BN38" s="352">
        <v>5.1214329999999997</v>
      </c>
      <c r="BO38" s="352">
        <v>4.832624</v>
      </c>
      <c r="BP38" s="352">
        <v>4.9169539999999996</v>
      </c>
      <c r="BQ38" s="352">
        <v>5.0130999999999997</v>
      </c>
      <c r="BR38" s="352">
        <v>5.0872549999999999</v>
      </c>
      <c r="BS38" s="352">
        <v>5.2439479999999996</v>
      </c>
      <c r="BT38" s="352">
        <v>4.9152019999999998</v>
      </c>
      <c r="BU38" s="352">
        <v>5.2379689999999997</v>
      </c>
      <c r="BV38" s="352">
        <v>5.9963879999999996</v>
      </c>
    </row>
    <row r="39" spans="1:74" ht="11.1" customHeight="1" x14ac:dyDescent="0.2">
      <c r="A39" s="606" t="s">
        <v>376</v>
      </c>
      <c r="B39" s="608" t="s">
        <v>1204</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7.2998446970000002</v>
      </c>
      <c r="P39" s="429">
        <v>5.8197907359999999</v>
      </c>
      <c r="Q39" s="429">
        <v>4.9982390260000003</v>
      </c>
      <c r="R39" s="429">
        <v>4.3400186070000002</v>
      </c>
      <c r="S39" s="429">
        <v>4.0415081180000003</v>
      </c>
      <c r="T39" s="429">
        <v>4.0387512900000004</v>
      </c>
      <c r="U39" s="429">
        <v>4.6646419410000002</v>
      </c>
      <c r="V39" s="429">
        <v>4.4300069879999997</v>
      </c>
      <c r="W39" s="429">
        <v>4.4909842409999996</v>
      </c>
      <c r="X39" s="429">
        <v>4.5737624849999996</v>
      </c>
      <c r="Y39" s="429">
        <v>4.9566150540000002</v>
      </c>
      <c r="Z39" s="429">
        <v>4.8081838589999997</v>
      </c>
      <c r="AA39" s="429">
        <v>5.2768195599999999</v>
      </c>
      <c r="AB39" s="429">
        <v>4.5691237600000001</v>
      </c>
      <c r="AC39" s="429">
        <v>3.4784300049999999</v>
      </c>
      <c r="AD39" s="429">
        <v>3.317690738</v>
      </c>
      <c r="AE39" s="429">
        <v>3.4694058800000001</v>
      </c>
      <c r="AF39" s="429">
        <v>4.4030044469999998</v>
      </c>
      <c r="AG39" s="429">
        <v>3.921386123</v>
      </c>
      <c r="AH39" s="429">
        <v>3.3948935279999999</v>
      </c>
      <c r="AI39" s="429">
        <v>3.5014813259999999</v>
      </c>
      <c r="AJ39" s="429">
        <v>3.910345328</v>
      </c>
      <c r="AK39" s="429">
        <v>3.907542678</v>
      </c>
      <c r="AL39" s="429">
        <v>5.0994259230000001</v>
      </c>
      <c r="AM39" s="429">
        <v>6.3452708380000002</v>
      </c>
      <c r="AN39" s="429">
        <v>6.2592037029999998</v>
      </c>
      <c r="AO39" s="429">
        <v>6.0779420540000002</v>
      </c>
      <c r="AP39" s="429">
        <v>5.775994528</v>
      </c>
      <c r="AQ39" s="429">
        <v>5.0375306980000003</v>
      </c>
      <c r="AR39" s="429">
        <v>5.2545924160000004</v>
      </c>
      <c r="AS39" s="429">
        <v>5.2556574999999999</v>
      </c>
      <c r="AT39" s="429">
        <v>5.1412315030000002</v>
      </c>
      <c r="AU39" s="429">
        <v>4.8992299670000001</v>
      </c>
      <c r="AV39" s="429">
        <v>5.0830126519999999</v>
      </c>
      <c r="AW39" s="429">
        <v>5.7002135889999996</v>
      </c>
      <c r="AX39" s="429">
        <v>6.8843840319999998</v>
      </c>
      <c r="AY39" s="429">
        <v>7.7982704690000002</v>
      </c>
      <c r="AZ39" s="891">
        <v>10.50411774</v>
      </c>
      <c r="BA39" s="891">
        <v>7.1535390000000003</v>
      </c>
      <c r="BB39" s="891">
        <v>5.4680840000000002</v>
      </c>
      <c r="BC39" s="352">
        <v>4.7435330000000002</v>
      </c>
      <c r="BD39" s="352">
        <v>4.5522179999999999</v>
      </c>
      <c r="BE39" s="352">
        <v>4.4995710000000004</v>
      </c>
      <c r="BF39" s="352">
        <v>4.5176109999999996</v>
      </c>
      <c r="BG39" s="352">
        <v>4.5485100000000003</v>
      </c>
      <c r="BH39" s="352">
        <v>4.441783</v>
      </c>
      <c r="BI39" s="352">
        <v>4.7035879999999999</v>
      </c>
      <c r="BJ39" s="352">
        <v>5.3629259999999999</v>
      </c>
      <c r="BK39" s="352">
        <v>5.5309749999999998</v>
      </c>
      <c r="BL39" s="352">
        <v>5.4771099999999997</v>
      </c>
      <c r="BM39" s="352">
        <v>4.84443</v>
      </c>
      <c r="BN39" s="352">
        <v>4.4679719999999996</v>
      </c>
      <c r="BO39" s="352">
        <v>4.2192910000000001</v>
      </c>
      <c r="BP39" s="352">
        <v>4.2946819999999999</v>
      </c>
      <c r="BQ39" s="352">
        <v>4.3731450000000001</v>
      </c>
      <c r="BR39" s="352">
        <v>4.547174</v>
      </c>
      <c r="BS39" s="352">
        <v>4.601674</v>
      </c>
      <c r="BT39" s="352">
        <v>4.3836440000000003</v>
      </c>
      <c r="BU39" s="352">
        <v>4.6954279999999997</v>
      </c>
      <c r="BV39" s="352">
        <v>5.435397</v>
      </c>
    </row>
    <row r="40" spans="1:74" ht="11.1" customHeight="1" x14ac:dyDescent="0.2">
      <c r="A40" s="606" t="s">
        <v>377</v>
      </c>
      <c r="B40" s="608" t="s">
        <v>1205</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4.2503723339999997</v>
      </c>
      <c r="P40" s="429">
        <v>2.7492823190000002</v>
      </c>
      <c r="Q40" s="429">
        <v>2.3324782220000002</v>
      </c>
      <c r="R40" s="429">
        <v>1.9641367839999999</v>
      </c>
      <c r="S40" s="429">
        <v>1.9680093620000001</v>
      </c>
      <c r="T40" s="429">
        <v>2.1714965469999998</v>
      </c>
      <c r="U40" s="429">
        <v>2.5634393969999998</v>
      </c>
      <c r="V40" s="429">
        <v>2.508723298</v>
      </c>
      <c r="W40" s="429">
        <v>2.528365768</v>
      </c>
      <c r="X40" s="429">
        <v>2.521205068</v>
      </c>
      <c r="Y40" s="429">
        <v>2.6582591770000001</v>
      </c>
      <c r="Z40" s="429">
        <v>2.485548681</v>
      </c>
      <c r="AA40" s="429">
        <v>3.4214919799999999</v>
      </c>
      <c r="AB40" s="429">
        <v>2.8312839219999999</v>
      </c>
      <c r="AC40" s="429">
        <v>1.8588253809999999</v>
      </c>
      <c r="AD40" s="429">
        <v>1.806808448</v>
      </c>
      <c r="AE40" s="429">
        <v>1.9906344069999999</v>
      </c>
      <c r="AF40" s="429">
        <v>2.7609960600000001</v>
      </c>
      <c r="AG40" s="429">
        <v>2.7531120549999999</v>
      </c>
      <c r="AH40" s="429">
        <v>2.077412415</v>
      </c>
      <c r="AI40" s="429">
        <v>2.2917121140000001</v>
      </c>
      <c r="AJ40" s="429">
        <v>2.7501082389999998</v>
      </c>
      <c r="AK40" s="429">
        <v>2.438070814</v>
      </c>
      <c r="AL40" s="429">
        <v>3.8603504129999999</v>
      </c>
      <c r="AM40" s="429">
        <v>4.5032926529999999</v>
      </c>
      <c r="AN40" s="429">
        <v>4.0571837730000002</v>
      </c>
      <c r="AO40" s="429">
        <v>3.9685664140000001</v>
      </c>
      <c r="AP40" s="429">
        <v>3.7808308839999998</v>
      </c>
      <c r="AQ40" s="429">
        <v>3.4243897489999999</v>
      </c>
      <c r="AR40" s="429">
        <v>3.4880585059999998</v>
      </c>
      <c r="AS40" s="429">
        <v>3.5276005700000002</v>
      </c>
      <c r="AT40" s="429">
        <v>3.3362430820000002</v>
      </c>
      <c r="AU40" s="429">
        <v>3.2825623300000002</v>
      </c>
      <c r="AV40" s="429">
        <v>3.2321374870000001</v>
      </c>
      <c r="AW40" s="429">
        <v>3.8450187539999998</v>
      </c>
      <c r="AX40" s="429">
        <v>4.7229597060000001</v>
      </c>
      <c r="AY40" s="429">
        <v>5.4485563709999996</v>
      </c>
      <c r="AZ40" s="891">
        <v>6.4855640939999999</v>
      </c>
      <c r="BA40" s="891">
        <v>3.4911970000000001</v>
      </c>
      <c r="BB40" s="891">
        <v>2.8891279999999999</v>
      </c>
      <c r="BC40" s="352">
        <v>2.887213</v>
      </c>
      <c r="BD40" s="352">
        <v>3.252605</v>
      </c>
      <c r="BE40" s="352">
        <v>3.205686</v>
      </c>
      <c r="BF40" s="352">
        <v>3.171923</v>
      </c>
      <c r="BG40" s="352">
        <v>3.3757649999999999</v>
      </c>
      <c r="BH40" s="352">
        <v>3.2687560000000002</v>
      </c>
      <c r="BI40" s="352">
        <v>3.4124270000000001</v>
      </c>
      <c r="BJ40" s="352">
        <v>4.1505669999999997</v>
      </c>
      <c r="BK40" s="352">
        <v>4.2980559999999999</v>
      </c>
      <c r="BL40" s="352">
        <v>4.1306989999999999</v>
      </c>
      <c r="BM40" s="352">
        <v>3.1309900000000002</v>
      </c>
      <c r="BN40" s="352">
        <v>2.9581659999999999</v>
      </c>
      <c r="BO40" s="352">
        <v>2.808249</v>
      </c>
      <c r="BP40" s="352">
        <v>3.2232880000000002</v>
      </c>
      <c r="BQ40" s="352">
        <v>3.1923110000000001</v>
      </c>
      <c r="BR40" s="352">
        <v>3.3108529999999998</v>
      </c>
      <c r="BS40" s="352">
        <v>3.4513389999999999</v>
      </c>
      <c r="BT40" s="352">
        <v>3.1447729999999998</v>
      </c>
      <c r="BU40" s="352">
        <v>3.4327640000000001</v>
      </c>
      <c r="BV40" s="352">
        <v>4.2770010000000003</v>
      </c>
    </row>
    <row r="41" spans="1:74" ht="11.1" customHeight="1" x14ac:dyDescent="0.2">
      <c r="A41" s="606" t="s">
        <v>378</v>
      </c>
      <c r="B41" s="608" t="s">
        <v>1008</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10.55959152</v>
      </c>
      <c r="P41" s="429">
        <v>8.4239525620000002</v>
      </c>
      <c r="Q41" s="429">
        <v>7.5250031609999999</v>
      </c>
      <c r="R41" s="429">
        <v>7.1863211849999997</v>
      </c>
      <c r="S41" s="429">
        <v>7.7452607430000002</v>
      </c>
      <c r="T41" s="429">
        <v>7.9325124210000002</v>
      </c>
      <c r="U41" s="429">
        <v>7.9026190559999998</v>
      </c>
      <c r="V41" s="429">
        <v>7.9565847009999997</v>
      </c>
      <c r="W41" s="429">
        <v>8.3255498750000001</v>
      </c>
      <c r="X41" s="429">
        <v>8.9179608839999993</v>
      </c>
      <c r="Y41" s="429">
        <v>8.028455138</v>
      </c>
      <c r="Z41" s="429">
        <v>7.9755469210000003</v>
      </c>
      <c r="AA41" s="429">
        <v>7.7394594359999997</v>
      </c>
      <c r="AB41" s="429">
        <v>9.2826020729999996</v>
      </c>
      <c r="AC41" s="429">
        <v>7.6024462970000002</v>
      </c>
      <c r="AD41" s="429">
        <v>7.580373077</v>
      </c>
      <c r="AE41" s="429">
        <v>6.9420747040000004</v>
      </c>
      <c r="AF41" s="429">
        <v>6.6390727429999998</v>
      </c>
      <c r="AG41" s="429">
        <v>6.8893849969999996</v>
      </c>
      <c r="AH41" s="429">
        <v>6.6417849249999996</v>
      </c>
      <c r="AI41" s="429">
        <v>6.4845692699999997</v>
      </c>
      <c r="AJ41" s="429">
        <v>6.4527452500000004</v>
      </c>
      <c r="AK41" s="429">
        <v>6.2496027219999997</v>
      </c>
      <c r="AL41" s="429">
        <v>6.0610537640000004</v>
      </c>
      <c r="AM41" s="429">
        <v>6.1400931280000002</v>
      </c>
      <c r="AN41" s="429">
        <v>6.2223961780000003</v>
      </c>
      <c r="AO41" s="429">
        <v>6.2530533320000004</v>
      </c>
      <c r="AP41" s="429">
        <v>5.8582857779999999</v>
      </c>
      <c r="AQ41" s="429">
        <v>6.300472128</v>
      </c>
      <c r="AR41" s="429">
        <v>6.8580305849999998</v>
      </c>
      <c r="AS41" s="429">
        <v>6.8915537789999997</v>
      </c>
      <c r="AT41" s="429">
        <v>6.9365324819999996</v>
      </c>
      <c r="AU41" s="429">
        <v>6.7200852519999996</v>
      </c>
      <c r="AV41" s="429">
        <v>6.9533696530000002</v>
      </c>
      <c r="AW41" s="429">
        <v>6.167407034</v>
      </c>
      <c r="AX41" s="429">
        <v>5.4566089890000002</v>
      </c>
      <c r="AY41" s="429">
        <v>5.9912036510000002</v>
      </c>
      <c r="AZ41" s="891">
        <v>5.6738059060000001</v>
      </c>
      <c r="BA41" s="891">
        <v>5.5755140000000001</v>
      </c>
      <c r="BB41" s="891">
        <v>5.455991</v>
      </c>
      <c r="BC41" s="352">
        <v>5.6431180000000003</v>
      </c>
      <c r="BD41" s="352">
        <v>5.9310020000000003</v>
      </c>
      <c r="BE41" s="352">
        <v>6.1589229999999997</v>
      </c>
      <c r="BF41" s="352">
        <v>6.051946</v>
      </c>
      <c r="BG41" s="352">
        <v>5.9846139999999997</v>
      </c>
      <c r="BH41" s="352">
        <v>6.3940299999999999</v>
      </c>
      <c r="BI41" s="352">
        <v>5.8779579999999996</v>
      </c>
      <c r="BJ41" s="352">
        <v>5.7416150000000004</v>
      </c>
      <c r="BK41" s="352">
        <v>6.112177</v>
      </c>
      <c r="BL41" s="352">
        <v>6.193886</v>
      </c>
      <c r="BM41" s="352">
        <v>6.048718</v>
      </c>
      <c r="BN41" s="352">
        <v>5.8986520000000002</v>
      </c>
      <c r="BO41" s="352">
        <v>6.0249360000000003</v>
      </c>
      <c r="BP41" s="352">
        <v>6.2697560000000001</v>
      </c>
      <c r="BQ41" s="352">
        <v>6.4608739999999996</v>
      </c>
      <c r="BR41" s="352">
        <v>6.3448840000000004</v>
      </c>
      <c r="BS41" s="352">
        <v>6.2571329999999996</v>
      </c>
      <c r="BT41" s="352">
        <v>6.6173999999999999</v>
      </c>
      <c r="BU41" s="352">
        <v>6.0829360000000001</v>
      </c>
      <c r="BV41" s="352">
        <v>5.9445860000000001</v>
      </c>
    </row>
    <row r="42" spans="1:74" ht="11.1" customHeight="1" x14ac:dyDescent="0.2">
      <c r="A42" s="606" t="s">
        <v>379</v>
      </c>
      <c r="B42" s="611" t="s">
        <v>1011</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11.55865165</v>
      </c>
      <c r="P42" s="431">
        <v>11.94494974</v>
      </c>
      <c r="Q42" s="431">
        <v>10.22863323</v>
      </c>
      <c r="R42" s="431">
        <v>8.9770220550000008</v>
      </c>
      <c r="S42" s="431">
        <v>8.1569003860000002</v>
      </c>
      <c r="T42" s="431">
        <v>7.921026984</v>
      </c>
      <c r="U42" s="431">
        <v>7.8946733529999999</v>
      </c>
      <c r="V42" s="431">
        <v>8.504577737</v>
      </c>
      <c r="W42" s="431">
        <v>8.2827655650000001</v>
      </c>
      <c r="X42" s="431">
        <v>8.4954451219999996</v>
      </c>
      <c r="Y42" s="431">
        <v>8.9924131539999994</v>
      </c>
      <c r="Z42" s="431">
        <v>8.7057780470000008</v>
      </c>
      <c r="AA42" s="431">
        <v>8.7316376760000001</v>
      </c>
      <c r="AB42" s="431">
        <v>8.9018238660000009</v>
      </c>
      <c r="AC42" s="431">
        <v>8.8532576180000007</v>
      </c>
      <c r="AD42" s="431">
        <v>7.6177442849999997</v>
      </c>
      <c r="AE42" s="431">
        <v>6.9568168549999996</v>
      </c>
      <c r="AF42" s="431">
        <v>7.2196698640000001</v>
      </c>
      <c r="AG42" s="431">
        <v>7.4150586110000001</v>
      </c>
      <c r="AH42" s="431">
        <v>7.5929446570000003</v>
      </c>
      <c r="AI42" s="431">
        <v>7.744897076</v>
      </c>
      <c r="AJ42" s="431">
        <v>8.2498385410000008</v>
      </c>
      <c r="AK42" s="431">
        <v>8.4231072220000005</v>
      </c>
      <c r="AL42" s="431">
        <v>8.7711574050000003</v>
      </c>
      <c r="AM42" s="431">
        <v>8.9111609119999997</v>
      </c>
      <c r="AN42" s="431">
        <v>9.1321164939999999</v>
      </c>
      <c r="AO42" s="431">
        <v>9.1066738839999992</v>
      </c>
      <c r="AP42" s="431">
        <v>8.6551484209999998</v>
      </c>
      <c r="AQ42" s="431">
        <v>7.9004231819999999</v>
      </c>
      <c r="AR42" s="431">
        <v>7.9906682099999999</v>
      </c>
      <c r="AS42" s="431">
        <v>8.6130714309999998</v>
      </c>
      <c r="AT42" s="431">
        <v>8.2729316070000003</v>
      </c>
      <c r="AU42" s="431">
        <v>8.2398924539999996</v>
      </c>
      <c r="AV42" s="431">
        <v>8.5052331209999998</v>
      </c>
      <c r="AW42" s="431">
        <v>9.2764334979999994</v>
      </c>
      <c r="AX42" s="431">
        <v>9.6762218509999993</v>
      </c>
      <c r="AY42" s="431">
        <v>9.6566327130000005</v>
      </c>
      <c r="AZ42" s="905">
        <v>9.5929866490000002</v>
      </c>
      <c r="BA42" s="905">
        <v>9.1996479999999998</v>
      </c>
      <c r="BB42" s="905">
        <v>8.3764579999999995</v>
      </c>
      <c r="BC42" s="378">
        <v>7.7346250000000003</v>
      </c>
      <c r="BD42" s="378">
        <v>7.7561340000000003</v>
      </c>
      <c r="BE42" s="378">
        <v>7.6845980000000003</v>
      </c>
      <c r="BF42" s="378">
        <v>7.7646829999999998</v>
      </c>
      <c r="BG42" s="378">
        <v>7.5620719999999997</v>
      </c>
      <c r="BH42" s="378">
        <v>7.4241489999999999</v>
      </c>
      <c r="BI42" s="378">
        <v>7.5570199999999996</v>
      </c>
      <c r="BJ42" s="378">
        <v>8.2838360000000009</v>
      </c>
      <c r="BK42" s="378">
        <v>8.5094740000000009</v>
      </c>
      <c r="BL42" s="378">
        <v>8.5138499999999997</v>
      </c>
      <c r="BM42" s="378">
        <v>8.2734170000000002</v>
      </c>
      <c r="BN42" s="378">
        <v>7.5896850000000002</v>
      </c>
      <c r="BO42" s="378">
        <v>7.0460909999999997</v>
      </c>
      <c r="BP42" s="378">
        <v>7.159904</v>
      </c>
      <c r="BQ42" s="378">
        <v>7.1691750000000001</v>
      </c>
      <c r="BR42" s="378">
        <v>7.334765</v>
      </c>
      <c r="BS42" s="378">
        <v>7.1977779999999996</v>
      </c>
      <c r="BT42" s="378">
        <v>7.0961319999999999</v>
      </c>
      <c r="BU42" s="378">
        <v>7.277209</v>
      </c>
      <c r="BV42" s="378">
        <v>8.0551499999999994</v>
      </c>
    </row>
    <row r="43" spans="1:74" s="115" customFormat="1" ht="12" customHeight="1" x14ac:dyDescent="0.2">
      <c r="A43" s="98"/>
      <c r="B43" s="1062" t="s">
        <v>1550</v>
      </c>
      <c r="C43" s="1043"/>
      <c r="D43" s="1043"/>
      <c r="E43" s="1043"/>
      <c r="F43" s="1043"/>
      <c r="G43" s="1043"/>
      <c r="H43" s="1043"/>
      <c r="I43" s="1043"/>
      <c r="J43" s="1043"/>
      <c r="K43" s="1043"/>
      <c r="L43" s="1043"/>
      <c r="M43" s="1043"/>
      <c r="N43" s="1043"/>
      <c r="O43" s="1043"/>
      <c r="P43" s="1043"/>
      <c r="Q43" s="1043"/>
      <c r="AY43" s="662"/>
      <c r="AZ43" s="662"/>
      <c r="BA43" s="662"/>
      <c r="BB43" s="662"/>
      <c r="BC43" s="662"/>
      <c r="BD43" s="662"/>
      <c r="BE43" s="662"/>
      <c r="BF43" s="662"/>
      <c r="BG43" s="662"/>
      <c r="BH43" s="662"/>
      <c r="BI43" s="662"/>
      <c r="BJ43" s="211"/>
    </row>
    <row r="44" spans="1:74" s="336" customFormat="1" ht="12" customHeight="1" x14ac:dyDescent="0.2">
      <c r="A44" s="335"/>
      <c r="B44" s="773" t="s">
        <v>808</v>
      </c>
      <c r="C44" s="773"/>
      <c r="D44" s="773"/>
      <c r="E44" s="773"/>
      <c r="F44" s="773"/>
      <c r="G44" s="773"/>
      <c r="H44" s="773"/>
      <c r="I44" s="773"/>
      <c r="J44" s="773"/>
      <c r="K44" s="773"/>
      <c r="L44" s="773"/>
      <c r="M44" s="773"/>
      <c r="N44" s="773"/>
      <c r="O44" s="773"/>
      <c r="P44" s="773"/>
      <c r="Q44" s="773"/>
      <c r="AY44" s="339"/>
      <c r="AZ44" s="339"/>
      <c r="BA44" s="339"/>
      <c r="BB44" s="339"/>
      <c r="BC44" s="339"/>
      <c r="BD44" s="339"/>
      <c r="BE44" s="339"/>
      <c r="BF44" s="339"/>
      <c r="BG44" s="339"/>
      <c r="BH44" s="339"/>
      <c r="BI44" s="339"/>
    </row>
    <row r="45" spans="1:74" s="173" customFormat="1" ht="12" customHeight="1" x14ac:dyDescent="0.2">
      <c r="A45" s="172"/>
      <c r="B45" s="993" t="str">
        <f>Dates!$G$2</f>
        <v>EIA completed modeling and analysis for this report on Thursday, May 7, 2026.</v>
      </c>
      <c r="C45" s="980"/>
      <c r="D45" s="980"/>
      <c r="E45" s="980"/>
      <c r="F45" s="980"/>
      <c r="G45" s="980"/>
      <c r="H45" s="980"/>
      <c r="I45" s="980"/>
      <c r="J45" s="980"/>
      <c r="K45" s="980"/>
      <c r="L45" s="980"/>
      <c r="M45" s="980"/>
      <c r="N45" s="980"/>
      <c r="O45" s="980"/>
      <c r="P45" s="980"/>
      <c r="Q45" s="980"/>
      <c r="AY45" s="663"/>
      <c r="AZ45" s="663"/>
      <c r="BA45" s="663"/>
      <c r="BB45" s="663"/>
      <c r="BC45" s="663"/>
      <c r="BD45" s="663"/>
      <c r="BE45" s="663"/>
      <c r="BF45" s="663"/>
      <c r="BG45" s="663"/>
      <c r="BH45" s="663"/>
      <c r="BI45" s="663"/>
      <c r="BJ45" s="212"/>
    </row>
    <row r="46" spans="1:74" s="173" customFormat="1" ht="12" customHeight="1" x14ac:dyDescent="0.2">
      <c r="A46" s="172"/>
      <c r="B46" s="988" t="s">
        <v>481</v>
      </c>
      <c r="C46" s="980"/>
      <c r="D46" s="980"/>
      <c r="E46" s="980"/>
      <c r="F46" s="980"/>
      <c r="G46" s="980"/>
      <c r="H46" s="980"/>
      <c r="I46" s="980"/>
      <c r="J46" s="980"/>
      <c r="K46" s="980"/>
      <c r="L46" s="980"/>
      <c r="M46" s="980"/>
      <c r="N46" s="980"/>
      <c r="O46" s="980"/>
      <c r="P46" s="980"/>
      <c r="Q46" s="980"/>
      <c r="AY46" s="663"/>
      <c r="AZ46" s="663"/>
      <c r="BA46" s="663"/>
      <c r="BB46" s="663"/>
      <c r="BC46" s="663"/>
      <c r="BD46" s="664"/>
      <c r="BE46" s="664"/>
      <c r="BF46" s="664"/>
      <c r="BG46" s="664"/>
      <c r="BH46" s="663"/>
      <c r="BI46" s="663"/>
      <c r="BJ46" s="212"/>
    </row>
    <row r="47" spans="1:74" s="115" customFormat="1" ht="12" customHeight="1" x14ac:dyDescent="0.2">
      <c r="A47" s="98"/>
      <c r="B47" s="1002" t="s">
        <v>1402</v>
      </c>
      <c r="C47" s="989"/>
      <c r="D47" s="989"/>
      <c r="E47" s="989"/>
      <c r="F47" s="989"/>
      <c r="G47" s="989"/>
      <c r="H47" s="989"/>
      <c r="I47" s="989"/>
      <c r="J47" s="989"/>
      <c r="K47" s="989"/>
      <c r="L47" s="989"/>
      <c r="M47" s="989"/>
      <c r="N47" s="989"/>
      <c r="O47" s="989"/>
      <c r="P47" s="989"/>
      <c r="Q47" s="989"/>
      <c r="AY47" s="662"/>
      <c r="AZ47" s="662"/>
      <c r="BA47" s="662"/>
      <c r="BB47" s="662"/>
      <c r="BC47" s="662"/>
      <c r="BD47" s="661"/>
      <c r="BE47" s="661"/>
      <c r="BF47" s="661"/>
      <c r="BG47" s="661"/>
      <c r="BH47" s="662"/>
      <c r="BI47" s="662"/>
      <c r="BJ47" s="211"/>
    </row>
    <row r="48" spans="1:74" s="173" customFormat="1" ht="12" customHeight="1" x14ac:dyDescent="0.2">
      <c r="A48" s="172"/>
      <c r="B48" s="997" t="s">
        <v>489</v>
      </c>
      <c r="C48" s="999"/>
      <c r="D48" s="999"/>
      <c r="E48" s="999"/>
      <c r="F48" s="999"/>
      <c r="G48" s="999"/>
      <c r="H48" s="999"/>
      <c r="I48" s="999"/>
      <c r="J48" s="999"/>
      <c r="K48" s="999"/>
      <c r="L48" s="999"/>
      <c r="M48" s="999"/>
      <c r="N48" s="999"/>
      <c r="O48" s="999"/>
      <c r="P48" s="999"/>
      <c r="Q48" s="1043"/>
      <c r="AY48" s="663"/>
      <c r="AZ48" s="663"/>
      <c r="BA48" s="663"/>
      <c r="BB48" s="663"/>
      <c r="BC48" s="663"/>
      <c r="BD48" s="664"/>
      <c r="BE48" s="664"/>
      <c r="BF48" s="664"/>
      <c r="BG48" s="664"/>
      <c r="BH48" s="663"/>
      <c r="BI48" s="663"/>
      <c r="BJ48" s="212"/>
    </row>
    <row r="49" spans="1:74" s="173" customFormat="1" ht="12" customHeight="1" x14ac:dyDescent="0.2">
      <c r="A49" s="172"/>
      <c r="B49" s="1003" t="s">
        <v>66</v>
      </c>
      <c r="C49" s="980"/>
      <c r="D49" s="980"/>
      <c r="E49" s="980"/>
      <c r="F49" s="980"/>
      <c r="G49" s="980"/>
      <c r="H49" s="980"/>
      <c r="I49" s="980"/>
      <c r="J49" s="980"/>
      <c r="K49" s="980"/>
      <c r="L49" s="980"/>
      <c r="M49" s="980"/>
      <c r="N49" s="980"/>
      <c r="O49" s="980"/>
      <c r="P49" s="980"/>
      <c r="Q49" s="980"/>
      <c r="AY49" s="663"/>
      <c r="AZ49" s="663"/>
      <c r="BA49" s="663"/>
      <c r="BB49" s="663"/>
      <c r="BC49" s="663"/>
      <c r="BD49" s="664"/>
      <c r="BE49" s="664"/>
      <c r="BF49" s="664"/>
      <c r="BG49" s="664"/>
      <c r="BH49" s="663"/>
      <c r="BI49" s="663"/>
      <c r="BJ49" s="212"/>
    </row>
    <row r="50" spans="1:74" s="173" customFormat="1" ht="12" customHeight="1" x14ac:dyDescent="0.2">
      <c r="A50" s="174"/>
      <c r="B50" s="997" t="s">
        <v>491</v>
      </c>
      <c r="C50" s="1048"/>
      <c r="D50" s="1048"/>
      <c r="E50" s="1048"/>
      <c r="F50" s="1048"/>
      <c r="G50" s="1048"/>
      <c r="H50" s="1048"/>
      <c r="I50" s="1048"/>
      <c r="J50" s="1048"/>
      <c r="K50" s="1048"/>
      <c r="L50" s="1048"/>
      <c r="M50" s="1048"/>
      <c r="N50" s="1048"/>
      <c r="O50" s="1048"/>
      <c r="P50" s="1048"/>
      <c r="Q50" s="1043"/>
      <c r="AY50" s="663"/>
      <c r="AZ50" s="663"/>
      <c r="BA50" s="663"/>
      <c r="BB50" s="663"/>
      <c r="BC50" s="663"/>
      <c r="BD50" s="664"/>
      <c r="BE50" s="664"/>
      <c r="BF50" s="664"/>
      <c r="BG50" s="664"/>
      <c r="BH50" s="663"/>
      <c r="BI50" s="663"/>
      <c r="BJ50" s="212"/>
    </row>
    <row r="51" spans="1:74" s="173" customFormat="1" ht="12" customHeight="1" x14ac:dyDescent="0.2">
      <c r="A51" s="174"/>
      <c r="B51" s="44" t="s">
        <v>821</v>
      </c>
      <c r="C51" s="610"/>
      <c r="D51" s="610"/>
      <c r="E51" s="610"/>
      <c r="F51" s="610"/>
      <c r="G51" s="610"/>
      <c r="H51" s="610"/>
      <c r="I51" s="610"/>
      <c r="J51" s="610"/>
      <c r="K51" s="610"/>
      <c r="L51" s="610"/>
      <c r="M51" s="610"/>
      <c r="N51" s="610"/>
      <c r="O51" s="610"/>
      <c r="P51" s="610"/>
      <c r="Q51" s="610"/>
      <c r="AY51" s="663"/>
      <c r="AZ51" s="663"/>
      <c r="BA51" s="663"/>
      <c r="BB51" s="663"/>
      <c r="BC51" s="663"/>
      <c r="BD51" s="664"/>
      <c r="BE51" s="664"/>
      <c r="BF51" s="664"/>
      <c r="BG51" s="664"/>
      <c r="BH51" s="663"/>
      <c r="BI51" s="663"/>
      <c r="BJ51" s="212"/>
    </row>
    <row r="52" spans="1:74" s="173" customFormat="1" ht="12" customHeight="1" x14ac:dyDescent="0.2">
      <c r="A52" s="174"/>
      <c r="B52" s="997" t="s">
        <v>1597</v>
      </c>
      <c r="C52" s="1048"/>
      <c r="D52" s="1048"/>
      <c r="E52" s="1048"/>
      <c r="F52" s="1048"/>
      <c r="G52" s="1048"/>
      <c r="H52" s="1048"/>
      <c r="I52" s="1048"/>
      <c r="J52" s="1048"/>
      <c r="K52" s="1048"/>
      <c r="L52" s="1048"/>
      <c r="M52" s="1048"/>
      <c r="N52" s="1048"/>
      <c r="O52" s="1048"/>
      <c r="P52" s="1048"/>
      <c r="Q52" s="1043"/>
      <c r="AY52" s="663"/>
      <c r="AZ52" s="663"/>
      <c r="BA52" s="663"/>
      <c r="BB52" s="663"/>
      <c r="BC52" s="663"/>
      <c r="BD52" s="664"/>
      <c r="BE52" s="664"/>
      <c r="BF52" s="664"/>
      <c r="BG52" s="664"/>
      <c r="BH52" s="663"/>
      <c r="BI52" s="663"/>
      <c r="BJ52" s="212"/>
    </row>
    <row r="53" spans="1:74" s="175" customFormat="1" ht="12" customHeight="1" x14ac:dyDescent="0.2">
      <c r="A53" s="158"/>
      <c r="B53" s="1047" t="s">
        <v>1069</v>
      </c>
      <c r="C53" s="1043"/>
      <c r="D53" s="1043"/>
      <c r="E53" s="1043"/>
      <c r="F53" s="1043"/>
      <c r="G53" s="1043"/>
      <c r="H53" s="1043"/>
      <c r="I53" s="1043"/>
      <c r="J53" s="1043"/>
      <c r="K53" s="1043"/>
      <c r="L53" s="1043"/>
      <c r="M53" s="1043"/>
      <c r="N53" s="1043"/>
      <c r="O53" s="1043"/>
      <c r="P53" s="1043"/>
      <c r="Q53" s="1043"/>
      <c r="AY53" s="663"/>
      <c r="AZ53" s="663"/>
      <c r="BA53" s="663"/>
      <c r="BB53" s="663"/>
      <c r="BC53" s="663"/>
      <c r="BD53" s="664"/>
      <c r="BE53" s="664"/>
      <c r="BF53" s="664"/>
      <c r="BG53" s="664"/>
      <c r="BH53" s="663"/>
      <c r="BI53" s="663"/>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67" customWidth="1"/>
    <col min="56" max="58" width="6.5703125" style="665" customWidth="1"/>
    <col min="59" max="61" width="6.5703125" style="667" customWidth="1"/>
    <col min="62" max="62" width="6.5703125" style="143" customWidth="1"/>
    <col min="63" max="74" width="6.5703125" style="45" customWidth="1"/>
    <col min="75" max="16384" width="9.5703125" style="45"/>
  </cols>
  <sheetData>
    <row r="1" spans="1:74" ht="14.85" customHeight="1" x14ac:dyDescent="0.2">
      <c r="A1" s="977" t="s">
        <v>477</v>
      </c>
      <c r="B1" s="1066" t="s">
        <v>1338</v>
      </c>
      <c r="C1" s="1067"/>
      <c r="D1" s="1067"/>
      <c r="E1" s="1067"/>
      <c r="F1" s="1067"/>
      <c r="G1" s="1067"/>
      <c r="H1" s="1067"/>
      <c r="I1" s="1067"/>
      <c r="J1" s="1067"/>
      <c r="K1" s="1067"/>
      <c r="L1" s="1067"/>
      <c r="M1" s="1067"/>
      <c r="N1" s="1067"/>
      <c r="O1" s="1067"/>
      <c r="P1" s="1067"/>
      <c r="Q1" s="1067"/>
      <c r="R1" s="1067"/>
      <c r="S1" s="1067"/>
      <c r="T1" s="1067"/>
      <c r="U1" s="1067"/>
      <c r="V1" s="1067"/>
      <c r="W1" s="1067"/>
      <c r="X1" s="1067"/>
      <c r="Y1" s="1067"/>
      <c r="Z1" s="1067"/>
      <c r="AA1" s="1067"/>
      <c r="AB1" s="1067"/>
      <c r="AC1" s="1067"/>
      <c r="AD1" s="1067"/>
      <c r="AE1" s="1067"/>
      <c r="AF1" s="1067"/>
      <c r="AG1" s="1067"/>
      <c r="AH1" s="1067"/>
      <c r="AI1" s="1067"/>
      <c r="AJ1" s="1067"/>
      <c r="AK1" s="1067"/>
      <c r="AL1" s="1067"/>
    </row>
    <row r="2" spans="1:74" s="35"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827"/>
      <c r="BH2" s="827"/>
      <c r="BI2" s="827"/>
      <c r="BJ2" s="145"/>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46"/>
      <c r="B5" s="277" t="s">
        <v>1339</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928"/>
      <c r="BA5" s="928"/>
      <c r="BB5" s="928"/>
      <c r="BC5" s="871"/>
      <c r="BD5" s="872"/>
      <c r="BE5" s="872"/>
      <c r="BF5" s="872"/>
      <c r="BG5" s="872"/>
      <c r="BH5" s="873"/>
      <c r="BI5" s="873"/>
      <c r="BJ5" s="432"/>
      <c r="BK5" s="432"/>
      <c r="BL5" s="432"/>
      <c r="BM5" s="432"/>
      <c r="BN5" s="432"/>
      <c r="BO5" s="432"/>
      <c r="BP5" s="432"/>
      <c r="BQ5" s="432"/>
      <c r="BR5" s="432"/>
      <c r="BS5" s="432"/>
      <c r="BT5" s="432"/>
      <c r="BU5" s="432"/>
      <c r="BV5" s="432"/>
    </row>
    <row r="6" spans="1:74" s="277" customFormat="1" ht="11.1" customHeight="1" x14ac:dyDescent="0.2">
      <c r="A6" s="436" t="s">
        <v>126</v>
      </c>
      <c r="B6" s="718" t="s">
        <v>1174</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53.008526439999997</v>
      </c>
      <c r="AN6" s="34">
        <v>39.252124535</v>
      </c>
      <c r="AO6" s="34">
        <v>34.689766849999998</v>
      </c>
      <c r="AP6" s="34">
        <v>31.000353526000001</v>
      </c>
      <c r="AQ6" s="34">
        <v>33.537212142999998</v>
      </c>
      <c r="AR6" s="34">
        <v>39.336463147000003</v>
      </c>
      <c r="AS6" s="34">
        <v>47.879947281</v>
      </c>
      <c r="AT6" s="34">
        <v>44.734032532999997</v>
      </c>
      <c r="AU6" s="34">
        <v>36.725658416999998</v>
      </c>
      <c r="AV6" s="34">
        <v>34.058895016000001</v>
      </c>
      <c r="AW6" s="34">
        <v>33.560830248000002</v>
      </c>
      <c r="AX6" s="34">
        <v>39.867583234000001</v>
      </c>
      <c r="AY6" s="34">
        <v>45.258517130999998</v>
      </c>
      <c r="AZ6" s="915">
        <v>34.531658231999998</v>
      </c>
      <c r="BA6" s="915">
        <v>28.040956081000001</v>
      </c>
      <c r="BB6" s="915">
        <v>25.856960473000001</v>
      </c>
      <c r="BC6" s="437">
        <v>29.25085</v>
      </c>
      <c r="BD6" s="437">
        <v>35.499929999999999</v>
      </c>
      <c r="BE6" s="437">
        <v>43.512869999999999</v>
      </c>
      <c r="BF6" s="437">
        <v>43.752119999999998</v>
      </c>
      <c r="BG6" s="437">
        <v>35.634599999999999</v>
      </c>
      <c r="BH6" s="437">
        <v>30.957789999999999</v>
      </c>
      <c r="BI6" s="437">
        <v>31.5471</v>
      </c>
      <c r="BJ6" s="437">
        <v>35.998240000000003</v>
      </c>
      <c r="BK6" s="437">
        <v>37.507159999999999</v>
      </c>
      <c r="BL6" s="437">
        <v>31.758099999999999</v>
      </c>
      <c r="BM6" s="437">
        <v>28.048369999999998</v>
      </c>
      <c r="BN6" s="437">
        <v>24.627510000000001</v>
      </c>
      <c r="BO6" s="437">
        <v>27.579969999999999</v>
      </c>
      <c r="BP6" s="437">
        <v>34.3733</v>
      </c>
      <c r="BQ6" s="437">
        <v>42.327260000000003</v>
      </c>
      <c r="BR6" s="437">
        <v>42.868020000000001</v>
      </c>
      <c r="BS6" s="437">
        <v>34.904440000000001</v>
      </c>
      <c r="BT6" s="437">
        <v>30.163650000000001</v>
      </c>
      <c r="BU6" s="437">
        <v>30.801639999999999</v>
      </c>
      <c r="BV6" s="437">
        <v>35.063879999999997</v>
      </c>
    </row>
    <row r="7" spans="1:74" ht="11.1" customHeight="1" x14ac:dyDescent="0.2">
      <c r="A7" s="48" t="s">
        <v>124</v>
      </c>
      <c r="B7" s="719" t="s">
        <v>1340</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14.627279</v>
      </c>
      <c r="AN7" s="343">
        <v>6.5708190000000002</v>
      </c>
      <c r="AO7" s="343">
        <v>-4.7711800000000002</v>
      </c>
      <c r="AP7" s="343">
        <v>-4.3441090000000004</v>
      </c>
      <c r="AQ7" s="343">
        <v>-3.650204</v>
      </c>
      <c r="AR7" s="343">
        <v>2.9848819999999998</v>
      </c>
      <c r="AS7" s="343">
        <v>7.7372379999999996</v>
      </c>
      <c r="AT7" s="343">
        <v>4.1744960000000004</v>
      </c>
      <c r="AU7" s="343">
        <v>-0.74630399999999997</v>
      </c>
      <c r="AV7" s="343">
        <v>-3.6504409999999998</v>
      </c>
      <c r="AW7" s="343">
        <v>-2.7625739999999999</v>
      </c>
      <c r="AX7" s="343">
        <v>2.4133580000000001</v>
      </c>
      <c r="AY7" s="343">
        <v>6.0756138000000002</v>
      </c>
      <c r="AZ7" s="893">
        <v>-0.52234809999999998</v>
      </c>
      <c r="BA7" s="893">
        <v>-9.0419745999999996</v>
      </c>
      <c r="BB7" s="893">
        <v>-8.3756152000000004</v>
      </c>
      <c r="BC7" s="354">
        <v>-7.1130000000000004</v>
      </c>
      <c r="BD7" s="354">
        <v>-3.8016300000000003E-2</v>
      </c>
      <c r="BE7" s="354">
        <v>6.2261980000000001</v>
      </c>
      <c r="BF7" s="354">
        <v>3.6393819999999999</v>
      </c>
      <c r="BG7" s="354">
        <v>0.15830530000000001</v>
      </c>
      <c r="BH7" s="354">
        <v>-4.5710670000000002</v>
      </c>
      <c r="BI7" s="354">
        <v>-2.7653660000000002</v>
      </c>
      <c r="BJ7" s="354">
        <v>3.337421</v>
      </c>
      <c r="BK7" s="354">
        <v>-0.7928752</v>
      </c>
      <c r="BL7" s="354">
        <v>0.85536780000000001</v>
      </c>
      <c r="BM7" s="354">
        <v>-5.5792849999999996</v>
      </c>
      <c r="BN7" s="354">
        <v>-5.0358510000000001</v>
      </c>
      <c r="BO7" s="354">
        <v>-5.317755</v>
      </c>
      <c r="BP7" s="354">
        <v>2.047085</v>
      </c>
      <c r="BQ7" s="354">
        <v>7.972785</v>
      </c>
      <c r="BR7" s="354">
        <v>5.4509480000000003</v>
      </c>
      <c r="BS7" s="354">
        <v>1.8025329999999999</v>
      </c>
      <c r="BT7" s="354">
        <v>-2.9786410000000001</v>
      </c>
      <c r="BU7" s="354">
        <v>-1.5185949999999999</v>
      </c>
      <c r="BV7" s="354">
        <v>4.314381</v>
      </c>
    </row>
    <row r="8" spans="1:74" ht="11.1" customHeight="1" x14ac:dyDescent="0.2">
      <c r="A8" s="48" t="s">
        <v>125</v>
      </c>
      <c r="B8" s="719" t="s">
        <v>1341</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0.86007299000000004</v>
      </c>
      <c r="AT8" s="343">
        <v>0.86963199499999999</v>
      </c>
      <c r="AU8" s="343">
        <v>0.65726901000000004</v>
      </c>
      <c r="AV8" s="343">
        <v>0.53362299499999999</v>
      </c>
      <c r="AW8" s="343">
        <v>0.73893299999999995</v>
      </c>
      <c r="AX8" s="343">
        <v>0.82418001200000002</v>
      </c>
      <c r="AY8" s="343">
        <v>0.53333333100000002</v>
      </c>
      <c r="AZ8" s="893">
        <v>0.53333333199999999</v>
      </c>
      <c r="BA8" s="893">
        <v>0.53333333332999999</v>
      </c>
      <c r="BB8" s="893">
        <v>0.53333333332999999</v>
      </c>
      <c r="BC8" s="354">
        <v>0.53333330000000001</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0" t="s">
        <v>1172</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39.282636291000003</v>
      </c>
      <c r="AT9" s="34">
        <v>39.689904538</v>
      </c>
      <c r="AU9" s="34">
        <v>36.814693407</v>
      </c>
      <c r="AV9" s="34">
        <v>37.175713021</v>
      </c>
      <c r="AW9" s="34">
        <v>35.584471248</v>
      </c>
      <c r="AX9" s="34">
        <v>36.630045222</v>
      </c>
      <c r="AY9" s="34">
        <v>38.649569999999997</v>
      </c>
      <c r="AZ9" s="915">
        <v>34.520673000000002</v>
      </c>
      <c r="BA9" s="915">
        <v>36.549597347999999</v>
      </c>
      <c r="BB9" s="915">
        <v>33.699242339999998</v>
      </c>
      <c r="BC9" s="437">
        <v>35.83052</v>
      </c>
      <c r="BD9" s="437">
        <v>35.004620000000003</v>
      </c>
      <c r="BE9" s="437">
        <v>36.753340000000001</v>
      </c>
      <c r="BF9" s="437">
        <v>39.5794</v>
      </c>
      <c r="BG9" s="437">
        <v>34.942959999999999</v>
      </c>
      <c r="BH9" s="437">
        <v>34.995519999999999</v>
      </c>
      <c r="BI9" s="437">
        <v>33.779130000000002</v>
      </c>
      <c r="BJ9" s="437">
        <v>32.127479999999998</v>
      </c>
      <c r="BK9" s="437">
        <v>37.941699999999997</v>
      </c>
      <c r="BL9" s="437">
        <v>30.5444</v>
      </c>
      <c r="BM9" s="437">
        <v>33.26932</v>
      </c>
      <c r="BN9" s="437">
        <v>29.305019999999999</v>
      </c>
      <c r="BO9" s="437">
        <v>32.539389999999997</v>
      </c>
      <c r="BP9" s="437">
        <v>31.967890000000001</v>
      </c>
      <c r="BQ9" s="437">
        <v>33.996139999999997</v>
      </c>
      <c r="BR9" s="437">
        <v>37.05874</v>
      </c>
      <c r="BS9" s="437">
        <v>32.743569999999998</v>
      </c>
      <c r="BT9" s="437">
        <v>32.78396</v>
      </c>
      <c r="BU9" s="437">
        <v>31.9619</v>
      </c>
      <c r="BV9" s="437">
        <v>30.391169999999999</v>
      </c>
    </row>
    <row r="10" spans="1:74" s="277" customFormat="1" ht="11.1" customHeight="1" x14ac:dyDescent="0.2">
      <c r="A10" s="436" t="s">
        <v>114</v>
      </c>
      <c r="B10" s="721" t="s">
        <v>1342</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45.160637999999999</v>
      </c>
      <c r="AT10" s="34">
        <v>46.957822</v>
      </c>
      <c r="AU10" s="34">
        <v>43.802562999999999</v>
      </c>
      <c r="AV10" s="34">
        <v>44.639249</v>
      </c>
      <c r="AW10" s="34">
        <v>43.250397999999997</v>
      </c>
      <c r="AX10" s="34">
        <v>44.142608000000003</v>
      </c>
      <c r="AY10" s="34">
        <v>45.84592</v>
      </c>
      <c r="AZ10" s="915">
        <v>41.461249000000002</v>
      </c>
      <c r="BA10" s="915">
        <v>45.847718999999998</v>
      </c>
      <c r="BB10" s="915">
        <v>41.300328</v>
      </c>
      <c r="BC10" s="437">
        <v>43.082720000000002</v>
      </c>
      <c r="BD10" s="437">
        <v>42.439300000000003</v>
      </c>
      <c r="BE10" s="437">
        <v>43.301310000000001</v>
      </c>
      <c r="BF10" s="437">
        <v>46.835270000000001</v>
      </c>
      <c r="BG10" s="437">
        <v>42.169130000000003</v>
      </c>
      <c r="BH10" s="437">
        <v>43.273560000000003</v>
      </c>
      <c r="BI10" s="437">
        <v>41.936689999999999</v>
      </c>
      <c r="BJ10" s="437">
        <v>41.15457</v>
      </c>
      <c r="BK10" s="437">
        <v>44.399749999999997</v>
      </c>
      <c r="BL10" s="437">
        <v>37.990450000000003</v>
      </c>
      <c r="BM10" s="437">
        <v>41.783169999999998</v>
      </c>
      <c r="BN10" s="437">
        <v>36.64237</v>
      </c>
      <c r="BO10" s="437">
        <v>39.787590000000002</v>
      </c>
      <c r="BP10" s="437">
        <v>39.484200000000001</v>
      </c>
      <c r="BQ10" s="437">
        <v>40.759309999999999</v>
      </c>
      <c r="BR10" s="437">
        <v>44.567749999999997</v>
      </c>
      <c r="BS10" s="437">
        <v>40.178579999999997</v>
      </c>
      <c r="BT10" s="437">
        <v>41.567250000000001</v>
      </c>
      <c r="BU10" s="437">
        <v>40.322389999999999</v>
      </c>
      <c r="BV10" s="437">
        <v>39.640450000000001</v>
      </c>
    </row>
    <row r="11" spans="1:74" ht="11.1" customHeight="1" x14ac:dyDescent="0.2">
      <c r="A11" s="47" t="s">
        <v>115</v>
      </c>
      <c r="B11" s="722" t="s">
        <v>981</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13.004738</v>
      </c>
      <c r="AT11" s="343">
        <v>13.522240999999999</v>
      </c>
      <c r="AU11" s="343">
        <v>12.613652999999999</v>
      </c>
      <c r="AV11" s="343">
        <v>13.741175999999999</v>
      </c>
      <c r="AW11" s="343">
        <v>13.313650000000001</v>
      </c>
      <c r="AX11" s="343">
        <v>13.588262</v>
      </c>
      <c r="AY11" s="343">
        <v>13.963536</v>
      </c>
      <c r="AZ11" s="893">
        <v>12.611046</v>
      </c>
      <c r="BA11" s="893">
        <v>13.955519000000001</v>
      </c>
      <c r="BB11" s="893">
        <v>12.432741</v>
      </c>
      <c r="BC11" s="354">
        <v>13.215490000000001</v>
      </c>
      <c r="BD11" s="354">
        <v>13.204890000000001</v>
      </c>
      <c r="BE11" s="354">
        <v>11.939069999999999</v>
      </c>
      <c r="BF11" s="354">
        <v>12.99652</v>
      </c>
      <c r="BG11" s="354">
        <v>11.846640000000001</v>
      </c>
      <c r="BH11" s="354">
        <v>12.6647</v>
      </c>
      <c r="BI11" s="354">
        <v>12.32358</v>
      </c>
      <c r="BJ11" s="354">
        <v>12.360810000000001</v>
      </c>
      <c r="BK11" s="354">
        <v>15.53491</v>
      </c>
      <c r="BL11" s="354">
        <v>13.086</v>
      </c>
      <c r="BM11" s="354">
        <v>13.764799999999999</v>
      </c>
      <c r="BN11" s="354">
        <v>12.32179</v>
      </c>
      <c r="BO11" s="354">
        <v>12.99817</v>
      </c>
      <c r="BP11" s="354">
        <v>12.795909999999999</v>
      </c>
      <c r="BQ11" s="354">
        <v>11.455959999999999</v>
      </c>
      <c r="BR11" s="354">
        <v>12.47345</v>
      </c>
      <c r="BS11" s="354">
        <v>11.31401</v>
      </c>
      <c r="BT11" s="354">
        <v>12.173120000000001</v>
      </c>
      <c r="BU11" s="354">
        <v>11.807270000000001</v>
      </c>
      <c r="BV11" s="354">
        <v>11.8454</v>
      </c>
    </row>
    <row r="12" spans="1:74" ht="11.1" customHeight="1" x14ac:dyDescent="0.2">
      <c r="A12" s="47" t="s">
        <v>116</v>
      </c>
      <c r="B12" s="722" t="s">
        <v>982</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6.7872050000000002</v>
      </c>
      <c r="AT12" s="343">
        <v>7.0573069999999998</v>
      </c>
      <c r="AU12" s="343">
        <v>6.5831270000000002</v>
      </c>
      <c r="AV12" s="343">
        <v>6.6866849999999998</v>
      </c>
      <c r="AW12" s="343">
        <v>6.4786339999999996</v>
      </c>
      <c r="AX12" s="343">
        <v>6.6122759999999996</v>
      </c>
      <c r="AY12" s="343">
        <v>7.180733</v>
      </c>
      <c r="AZ12" s="893">
        <v>6.4971690000000004</v>
      </c>
      <c r="BA12" s="893">
        <v>7.1963559999999998</v>
      </c>
      <c r="BB12" s="893">
        <v>6.2349180000000004</v>
      </c>
      <c r="BC12" s="354">
        <v>6.7946710000000001</v>
      </c>
      <c r="BD12" s="354">
        <v>6.6839870000000001</v>
      </c>
      <c r="BE12" s="354">
        <v>6.5184280000000001</v>
      </c>
      <c r="BF12" s="354">
        <v>7.2663450000000003</v>
      </c>
      <c r="BG12" s="354">
        <v>6.5194359999999998</v>
      </c>
      <c r="BH12" s="354">
        <v>6.6723889999999999</v>
      </c>
      <c r="BI12" s="354">
        <v>6.4839289999999998</v>
      </c>
      <c r="BJ12" s="354">
        <v>6.4012010000000004</v>
      </c>
      <c r="BK12" s="354">
        <v>7.4480360000000001</v>
      </c>
      <c r="BL12" s="354">
        <v>6.3501060000000003</v>
      </c>
      <c r="BM12" s="354">
        <v>7.1294740000000001</v>
      </c>
      <c r="BN12" s="354">
        <v>6.1492380000000004</v>
      </c>
      <c r="BO12" s="354">
        <v>6.6881979999999999</v>
      </c>
      <c r="BP12" s="354">
        <v>6.4606370000000002</v>
      </c>
      <c r="BQ12" s="354">
        <v>6.2482439999999997</v>
      </c>
      <c r="BR12" s="354">
        <v>6.9623949999999999</v>
      </c>
      <c r="BS12" s="354">
        <v>6.2067810000000003</v>
      </c>
      <c r="BT12" s="354">
        <v>6.3847649999999998</v>
      </c>
      <c r="BU12" s="354">
        <v>6.1908240000000001</v>
      </c>
      <c r="BV12" s="354">
        <v>6.1068480000000003</v>
      </c>
    </row>
    <row r="13" spans="1:74" ht="11.1" customHeight="1" x14ac:dyDescent="0.2">
      <c r="A13" s="47" t="s">
        <v>117</v>
      </c>
      <c r="B13" s="722" t="s">
        <v>983</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25.368694999999999</v>
      </c>
      <c r="AT13" s="343">
        <v>26.378274000000001</v>
      </c>
      <c r="AU13" s="343">
        <v>24.605782999999999</v>
      </c>
      <c r="AV13" s="343">
        <v>24.211387999999999</v>
      </c>
      <c r="AW13" s="343">
        <v>23.458113999999998</v>
      </c>
      <c r="AX13" s="343">
        <v>23.942070000000001</v>
      </c>
      <c r="AY13" s="343">
        <v>24.701650999999998</v>
      </c>
      <c r="AZ13" s="893">
        <v>22.353034000000001</v>
      </c>
      <c r="BA13" s="893">
        <v>24.695844000000001</v>
      </c>
      <c r="BB13" s="893">
        <v>22.632669</v>
      </c>
      <c r="BC13" s="354">
        <v>23.072559999999999</v>
      </c>
      <c r="BD13" s="354">
        <v>22.550419999999999</v>
      </c>
      <c r="BE13" s="354">
        <v>24.843820000000001</v>
      </c>
      <c r="BF13" s="354">
        <v>26.572399999999998</v>
      </c>
      <c r="BG13" s="354">
        <v>23.803059999999999</v>
      </c>
      <c r="BH13" s="354">
        <v>23.93647</v>
      </c>
      <c r="BI13" s="354">
        <v>23.129180000000002</v>
      </c>
      <c r="BJ13" s="354">
        <v>22.39256</v>
      </c>
      <c r="BK13" s="354">
        <v>21.416810000000002</v>
      </c>
      <c r="BL13" s="354">
        <v>18.55434</v>
      </c>
      <c r="BM13" s="354">
        <v>20.8889</v>
      </c>
      <c r="BN13" s="354">
        <v>18.171340000000001</v>
      </c>
      <c r="BO13" s="354">
        <v>20.101220000000001</v>
      </c>
      <c r="BP13" s="354">
        <v>20.227650000000001</v>
      </c>
      <c r="BQ13" s="354">
        <v>23.055099999999999</v>
      </c>
      <c r="BR13" s="354">
        <v>25.131900000000002</v>
      </c>
      <c r="BS13" s="354">
        <v>22.657800000000002</v>
      </c>
      <c r="BT13" s="354">
        <v>23.009370000000001</v>
      </c>
      <c r="BU13" s="354">
        <v>22.324300000000001</v>
      </c>
      <c r="BV13" s="354">
        <v>21.688199999999998</v>
      </c>
    </row>
    <row r="14" spans="1:74" s="277" customFormat="1" ht="11.1" customHeight="1" x14ac:dyDescent="0.2">
      <c r="A14" s="436" t="s">
        <v>1454</v>
      </c>
      <c r="B14" s="721" t="s">
        <v>1179</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-7.6405430000000001</v>
      </c>
      <c r="AX14" s="34">
        <v>-7.4995627780999996</v>
      </c>
      <c r="AY14" s="34">
        <v>-7.4633500000000002</v>
      </c>
      <c r="AZ14" s="915">
        <v>-6.2385760000000001</v>
      </c>
      <c r="BA14" s="915">
        <v>-9.2491216522999995</v>
      </c>
      <c r="BB14" s="915">
        <v>-7.5749709999999997</v>
      </c>
      <c r="BC14" s="437">
        <v>-7.218216</v>
      </c>
      <c r="BD14" s="437">
        <v>-7.400436</v>
      </c>
      <c r="BE14" s="437">
        <v>-6.967543</v>
      </c>
      <c r="BF14" s="437">
        <v>-7.910501</v>
      </c>
      <c r="BG14" s="437">
        <v>-7.704072</v>
      </c>
      <c r="BH14" s="437">
        <v>-8.2271979999999996</v>
      </c>
      <c r="BI14" s="437">
        <v>-8.1082649999999994</v>
      </c>
      <c r="BJ14" s="437">
        <v>-8.9899629999999995</v>
      </c>
      <c r="BK14" s="437">
        <v>-6.7100739999999996</v>
      </c>
      <c r="BL14" s="437">
        <v>-6.7397710000000002</v>
      </c>
      <c r="BM14" s="437">
        <v>-8.4640889999999995</v>
      </c>
      <c r="BN14" s="437">
        <v>-7.296297</v>
      </c>
      <c r="BO14" s="437">
        <v>-7.1998730000000002</v>
      </c>
      <c r="BP14" s="437">
        <v>-7.4716909999999999</v>
      </c>
      <c r="BQ14" s="437">
        <v>-7.1746109999999996</v>
      </c>
      <c r="BR14" s="437">
        <v>-8.1566690000000008</v>
      </c>
      <c r="BS14" s="437">
        <v>-7.9061519999999996</v>
      </c>
      <c r="BT14" s="437">
        <v>-8.7275469999999995</v>
      </c>
      <c r="BU14" s="437">
        <v>-8.3043040000000001</v>
      </c>
      <c r="BV14" s="437">
        <v>-9.2053039999999999</v>
      </c>
    </row>
    <row r="15" spans="1:74" s="717" customFormat="1" ht="11.1" customHeight="1" x14ac:dyDescent="0.2">
      <c r="A15" s="716" t="s">
        <v>119</v>
      </c>
      <c r="B15" s="722" t="s">
        <v>1343</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0.33391700000000002</v>
      </c>
      <c r="AX15" s="343">
        <v>0.22574757644999999</v>
      </c>
      <c r="AY15" s="343">
        <v>0.39134200000000002</v>
      </c>
      <c r="AZ15" s="893">
        <v>0.25442500000000001</v>
      </c>
      <c r="BA15" s="893">
        <v>9.1040885210000005E-2</v>
      </c>
      <c r="BB15" s="893">
        <v>0.24721370000000001</v>
      </c>
      <c r="BC15" s="354">
        <v>0.3791427</v>
      </c>
      <c r="BD15" s="354">
        <v>0.3936598</v>
      </c>
      <c r="BE15" s="354">
        <v>0.44354969999999999</v>
      </c>
      <c r="BF15" s="354">
        <v>0.37825350000000002</v>
      </c>
      <c r="BG15" s="354">
        <v>0.33099679999999998</v>
      </c>
      <c r="BH15" s="354">
        <v>0.29516229999999999</v>
      </c>
      <c r="BI15" s="354">
        <v>0.34824440000000001</v>
      </c>
      <c r="BJ15" s="354">
        <v>0.3078071</v>
      </c>
      <c r="BK15" s="354">
        <v>0.3168917</v>
      </c>
      <c r="BL15" s="354">
        <v>0.14255019999999999</v>
      </c>
      <c r="BM15" s="354">
        <v>0.24981999999999999</v>
      </c>
      <c r="BN15" s="354">
        <v>0.29681610000000003</v>
      </c>
      <c r="BO15" s="354">
        <v>0.38082959999999999</v>
      </c>
      <c r="BP15" s="354">
        <v>0.37451060000000003</v>
      </c>
      <c r="BQ15" s="354">
        <v>0.41720099999999999</v>
      </c>
      <c r="BR15" s="354">
        <v>0.35069630000000002</v>
      </c>
      <c r="BS15" s="354">
        <v>0.30515680000000001</v>
      </c>
      <c r="BT15" s="354">
        <v>0.27122180000000001</v>
      </c>
      <c r="BU15" s="354">
        <v>0.32657049999999999</v>
      </c>
      <c r="BV15" s="354">
        <v>0.28716779999999997</v>
      </c>
    </row>
    <row r="16" spans="1:74" s="717" customFormat="1" ht="11.1" customHeight="1" x14ac:dyDescent="0.2">
      <c r="A16" s="716" t="s">
        <v>120</v>
      </c>
      <c r="B16" s="722" t="s">
        <v>1344</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7.9744599999999997</v>
      </c>
      <c r="AX16" s="343">
        <v>7.7253103545000004</v>
      </c>
      <c r="AY16" s="343">
        <v>7.854692</v>
      </c>
      <c r="AZ16" s="893">
        <v>6.4930009999999996</v>
      </c>
      <c r="BA16" s="893">
        <v>9.3401625374999995</v>
      </c>
      <c r="BB16" s="893">
        <v>7.8221850000000002</v>
      </c>
      <c r="BC16" s="354">
        <v>7.597359</v>
      </c>
      <c r="BD16" s="354">
        <v>7.7940950000000004</v>
      </c>
      <c r="BE16" s="354">
        <v>7.4110930000000002</v>
      </c>
      <c r="BF16" s="354">
        <v>8.2887550000000001</v>
      </c>
      <c r="BG16" s="354">
        <v>8.035069</v>
      </c>
      <c r="BH16" s="354">
        <v>8.5223600000000008</v>
      </c>
      <c r="BI16" s="354">
        <v>8.4565090000000005</v>
      </c>
      <c r="BJ16" s="354">
        <v>9.2977699999999999</v>
      </c>
      <c r="BK16" s="354">
        <v>7.0269649999999997</v>
      </c>
      <c r="BL16" s="354">
        <v>6.8823210000000001</v>
      </c>
      <c r="BM16" s="354">
        <v>8.7139089999999992</v>
      </c>
      <c r="BN16" s="354">
        <v>7.5931129999999998</v>
      </c>
      <c r="BO16" s="354">
        <v>7.5807029999999997</v>
      </c>
      <c r="BP16" s="354">
        <v>7.8462019999999999</v>
      </c>
      <c r="BQ16" s="354">
        <v>7.591812</v>
      </c>
      <c r="BR16" s="354">
        <v>8.5073650000000001</v>
      </c>
      <c r="BS16" s="354">
        <v>8.2113080000000007</v>
      </c>
      <c r="BT16" s="354">
        <v>8.9987689999999994</v>
      </c>
      <c r="BU16" s="354">
        <v>8.6308749999999996</v>
      </c>
      <c r="BV16" s="354">
        <v>9.4924719999999994</v>
      </c>
    </row>
    <row r="17" spans="1:74" ht="11.1" customHeight="1" x14ac:dyDescent="0.2">
      <c r="A17" s="47" t="s">
        <v>121</v>
      </c>
      <c r="B17" s="723" t="s">
        <v>1345</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4.8812540000000002</v>
      </c>
      <c r="AX17" s="343">
        <v>4.4714069771</v>
      </c>
      <c r="AY17" s="343">
        <v>4.2250420000000002</v>
      </c>
      <c r="AZ17" s="893">
        <v>4.0310170000000003</v>
      </c>
      <c r="BA17" s="893">
        <v>5.0499191066</v>
      </c>
      <c r="BB17" s="893">
        <v>4.5666310000000001</v>
      </c>
      <c r="BC17" s="354">
        <v>4.5585060000000004</v>
      </c>
      <c r="BD17" s="354">
        <v>4.4081429999999999</v>
      </c>
      <c r="BE17" s="354">
        <v>3.9811730000000001</v>
      </c>
      <c r="BF17" s="354">
        <v>4.6091249999999997</v>
      </c>
      <c r="BG17" s="354">
        <v>4.3927550000000002</v>
      </c>
      <c r="BH17" s="354">
        <v>4.4246040000000004</v>
      </c>
      <c r="BI17" s="354">
        <v>4.2386270000000001</v>
      </c>
      <c r="BJ17" s="354">
        <v>4.6033359999999997</v>
      </c>
      <c r="BK17" s="354">
        <v>3.941309</v>
      </c>
      <c r="BL17" s="354">
        <v>3.762848</v>
      </c>
      <c r="BM17" s="354">
        <v>4.6282490000000003</v>
      </c>
      <c r="BN17" s="354">
        <v>4.5127300000000004</v>
      </c>
      <c r="BO17" s="354">
        <v>4.6525429999999997</v>
      </c>
      <c r="BP17" s="354">
        <v>4.525353</v>
      </c>
      <c r="BQ17" s="354">
        <v>4.1414790000000004</v>
      </c>
      <c r="BR17" s="354">
        <v>4.7719459999999998</v>
      </c>
      <c r="BS17" s="354">
        <v>4.5310779999999999</v>
      </c>
      <c r="BT17" s="354">
        <v>4.5824020000000001</v>
      </c>
      <c r="BU17" s="354">
        <v>4.3726520000000004</v>
      </c>
      <c r="BV17" s="354">
        <v>4.7514469999999998</v>
      </c>
    </row>
    <row r="18" spans="1:74" ht="11.1" customHeight="1" x14ac:dyDescent="0.2">
      <c r="A18" s="47" t="s">
        <v>122</v>
      </c>
      <c r="B18" s="723" t="s">
        <v>1346</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3.0932059999999999</v>
      </c>
      <c r="AX18" s="343">
        <v>3.2539033774999999</v>
      </c>
      <c r="AY18" s="343">
        <v>3.6296499999999998</v>
      </c>
      <c r="AZ18" s="893">
        <v>2.4619840000000002</v>
      </c>
      <c r="BA18" s="893">
        <v>4.2902434309000004</v>
      </c>
      <c r="BB18" s="893">
        <v>3.2555540000000001</v>
      </c>
      <c r="BC18" s="354">
        <v>3.038853</v>
      </c>
      <c r="BD18" s="354">
        <v>3.3859530000000002</v>
      </c>
      <c r="BE18" s="354">
        <v>3.4299200000000001</v>
      </c>
      <c r="BF18" s="354">
        <v>3.6796289999999998</v>
      </c>
      <c r="BG18" s="354">
        <v>3.6423139999999998</v>
      </c>
      <c r="BH18" s="354">
        <v>4.0977560000000004</v>
      </c>
      <c r="BI18" s="354">
        <v>4.2178820000000004</v>
      </c>
      <c r="BJ18" s="354">
        <v>4.6944340000000002</v>
      </c>
      <c r="BK18" s="354">
        <v>3.0856560000000002</v>
      </c>
      <c r="BL18" s="354">
        <v>3.1194730000000002</v>
      </c>
      <c r="BM18" s="354">
        <v>4.0856599999999998</v>
      </c>
      <c r="BN18" s="354">
        <v>3.0803829999999999</v>
      </c>
      <c r="BO18" s="354">
        <v>2.928159</v>
      </c>
      <c r="BP18" s="354">
        <v>3.3208489999999999</v>
      </c>
      <c r="BQ18" s="354">
        <v>3.4503330000000001</v>
      </c>
      <c r="BR18" s="354">
        <v>3.73542</v>
      </c>
      <c r="BS18" s="354">
        <v>3.6802299999999999</v>
      </c>
      <c r="BT18" s="354">
        <v>4.4163670000000002</v>
      </c>
      <c r="BU18" s="354">
        <v>4.2582230000000001</v>
      </c>
      <c r="BV18" s="354">
        <v>4.7410249999999996</v>
      </c>
    </row>
    <row r="19" spans="1:74" s="277" customFormat="1" ht="11.1" customHeight="1" x14ac:dyDescent="0.2">
      <c r="A19" s="438" t="s">
        <v>118</v>
      </c>
      <c r="B19" s="721" t="s">
        <v>1347</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-2.5383751510999999E-2</v>
      </c>
      <c r="AX19" s="34">
        <v>-1.2999999999999999E-2</v>
      </c>
      <c r="AY19" s="34">
        <v>0.26700000000000002</v>
      </c>
      <c r="AZ19" s="915">
        <v>-0.70199999999999996</v>
      </c>
      <c r="BA19" s="915">
        <v>-4.9000000000000002E-2</v>
      </c>
      <c r="BB19" s="915">
        <v>-2.6114499999999999E-2</v>
      </c>
      <c r="BC19" s="437">
        <v>-3.39864E-2</v>
      </c>
      <c r="BD19" s="437">
        <v>-3.4244299999999998E-2</v>
      </c>
      <c r="BE19" s="437">
        <v>0.4195738</v>
      </c>
      <c r="BF19" s="437">
        <v>0.65464029999999995</v>
      </c>
      <c r="BG19" s="437">
        <v>0.47789559999999998</v>
      </c>
      <c r="BH19" s="437">
        <v>-5.0844899999999998E-2</v>
      </c>
      <c r="BI19" s="437">
        <v>-4.9299000000000003E-2</v>
      </c>
      <c r="BJ19" s="437">
        <v>-3.71195E-2</v>
      </c>
      <c r="BK19" s="437">
        <v>0.25202720000000001</v>
      </c>
      <c r="BL19" s="437">
        <v>-0.70627620000000002</v>
      </c>
      <c r="BM19" s="437">
        <v>-4.9760199999999997E-2</v>
      </c>
      <c r="BN19" s="437">
        <v>-4.1047800000000002E-2</v>
      </c>
      <c r="BO19" s="437">
        <v>-4.8324100000000002E-2</v>
      </c>
      <c r="BP19" s="437">
        <v>-4.46217E-2</v>
      </c>
      <c r="BQ19" s="437">
        <v>0.41143990000000003</v>
      </c>
      <c r="BR19" s="437">
        <v>0.64765720000000004</v>
      </c>
      <c r="BS19" s="437">
        <v>0.47113939999999999</v>
      </c>
      <c r="BT19" s="437">
        <v>-5.5746900000000002E-2</v>
      </c>
      <c r="BU19" s="437">
        <v>-5.61836E-2</v>
      </c>
      <c r="BV19" s="437">
        <v>-4.39786E-2</v>
      </c>
    </row>
    <row r="20" spans="1:74" ht="11.1" customHeight="1" x14ac:dyDescent="0.2">
      <c r="A20" s="46"/>
      <c r="B20" s="71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929"/>
      <c r="BA20" s="929"/>
      <c r="BB20" s="929"/>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1348</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929"/>
      <c r="BA21" s="929"/>
      <c r="BB21" s="929"/>
      <c r="BC21" s="433"/>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18" t="s">
        <v>1349</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38.236135447999999</v>
      </c>
      <c r="AO22" s="34">
        <v>31.154847046</v>
      </c>
      <c r="AP22" s="34">
        <v>28.631193</v>
      </c>
      <c r="AQ22" s="34">
        <v>30.761279974000001</v>
      </c>
      <c r="AR22" s="34">
        <v>39.411925199999999</v>
      </c>
      <c r="AS22" s="34">
        <v>48.039382531000001</v>
      </c>
      <c r="AT22" s="34">
        <v>42.612866197000002</v>
      </c>
      <c r="AU22" s="34">
        <v>36.267017760000002</v>
      </c>
      <c r="AV22" s="34">
        <v>34.016102189000001</v>
      </c>
      <c r="AW22" s="34">
        <v>33.962876520000002</v>
      </c>
      <c r="AX22" s="34">
        <v>40.220854023999998</v>
      </c>
      <c r="AY22" s="34">
        <v>42.741602999000001</v>
      </c>
      <c r="AZ22" s="915">
        <v>34.170927513999999</v>
      </c>
      <c r="BA22" s="915">
        <v>28.628199609999999</v>
      </c>
      <c r="BB22" s="915">
        <v>24.465776399999999</v>
      </c>
      <c r="BC22" s="437">
        <v>29.25085</v>
      </c>
      <c r="BD22" s="437">
        <v>35.499929999999999</v>
      </c>
      <c r="BE22" s="437">
        <v>43.512869999999999</v>
      </c>
      <c r="BF22" s="437">
        <v>43.752119999999998</v>
      </c>
      <c r="BG22" s="437">
        <v>35.634599999999999</v>
      </c>
      <c r="BH22" s="437">
        <v>30.957789999999999</v>
      </c>
      <c r="BI22" s="437">
        <v>31.5471</v>
      </c>
      <c r="BJ22" s="437">
        <v>35.998240000000003</v>
      </c>
      <c r="BK22" s="437">
        <v>37.507159999999999</v>
      </c>
      <c r="BL22" s="437">
        <v>31.758099999999999</v>
      </c>
      <c r="BM22" s="437">
        <v>28.048369999999998</v>
      </c>
      <c r="BN22" s="437">
        <v>24.627510000000001</v>
      </c>
      <c r="BO22" s="437">
        <v>27.579969999999999</v>
      </c>
      <c r="BP22" s="437">
        <v>34.3733</v>
      </c>
      <c r="BQ22" s="437">
        <v>42.327260000000003</v>
      </c>
      <c r="BR22" s="437">
        <v>42.868020000000001</v>
      </c>
      <c r="BS22" s="437">
        <v>34.904440000000001</v>
      </c>
      <c r="BT22" s="437">
        <v>30.163650000000001</v>
      </c>
      <c r="BU22" s="437">
        <v>30.801639999999999</v>
      </c>
      <c r="BV22" s="437">
        <v>35.063879999999997</v>
      </c>
    </row>
    <row r="23" spans="1:74" s="717" customFormat="1" ht="11.1" customHeight="1" x14ac:dyDescent="0.2">
      <c r="A23" s="716" t="s">
        <v>127</v>
      </c>
      <c r="B23" s="719" t="s">
        <v>1350</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1.238666008</v>
      </c>
      <c r="AT23" s="343">
        <v>1.2339700039999999</v>
      </c>
      <c r="AU23" s="343">
        <v>1.201746</v>
      </c>
      <c r="AV23" s="343">
        <v>1.2053480139999999</v>
      </c>
      <c r="AW23" s="343">
        <v>1.1710229999999999</v>
      </c>
      <c r="AX23" s="343">
        <v>1.2049209890000001</v>
      </c>
      <c r="AY23" s="343">
        <v>1.2172118999999999</v>
      </c>
      <c r="AZ23" s="893">
        <v>1.1388776</v>
      </c>
      <c r="BA23" s="893">
        <v>1.228165</v>
      </c>
      <c r="BB23" s="893">
        <v>1.177667</v>
      </c>
      <c r="BC23" s="354">
        <v>1.235034</v>
      </c>
      <c r="BD23" s="354">
        <v>1.2299279999999999</v>
      </c>
      <c r="BE23" s="354">
        <v>1.252813</v>
      </c>
      <c r="BF23" s="354">
        <v>1.2790299999999999</v>
      </c>
      <c r="BG23" s="354">
        <v>1.220747</v>
      </c>
      <c r="BH23" s="354">
        <v>1.2508410000000001</v>
      </c>
      <c r="BI23" s="354">
        <v>1.2507729999999999</v>
      </c>
      <c r="BJ23" s="354">
        <v>1.2944530000000001</v>
      </c>
      <c r="BK23" s="354">
        <v>1.2693749999999999</v>
      </c>
      <c r="BL23" s="354">
        <v>1.1861660000000001</v>
      </c>
      <c r="BM23" s="354">
        <v>1.3047629999999999</v>
      </c>
      <c r="BN23" s="354">
        <v>1.252769</v>
      </c>
      <c r="BO23" s="354">
        <v>1.3088340000000001</v>
      </c>
      <c r="BP23" s="354">
        <v>1.296988</v>
      </c>
      <c r="BQ23" s="354">
        <v>1.3172010000000001</v>
      </c>
      <c r="BR23" s="354">
        <v>1.339736</v>
      </c>
      <c r="BS23" s="354">
        <v>1.2764720000000001</v>
      </c>
      <c r="BT23" s="354">
        <v>1.3069440000000001</v>
      </c>
      <c r="BU23" s="354">
        <v>1.3031079999999999</v>
      </c>
      <c r="BV23" s="354">
        <v>1.346535</v>
      </c>
    </row>
    <row r="24" spans="1:74" s="717" customFormat="1" ht="11.1" customHeight="1" x14ac:dyDescent="0.2">
      <c r="A24" s="810" t="s">
        <v>128</v>
      </c>
      <c r="B24" s="719" t="s">
        <v>1351</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35.223533435999997</v>
      </c>
      <c r="AO24" s="343">
        <v>28.022226056000001</v>
      </c>
      <c r="AP24" s="343">
        <v>25.861280010000002</v>
      </c>
      <c r="AQ24" s="343">
        <v>27.931251999000001</v>
      </c>
      <c r="AR24" s="343">
        <v>36.563031209999998</v>
      </c>
      <c r="AS24" s="343">
        <v>45.139966512000001</v>
      </c>
      <c r="AT24" s="343">
        <v>39.721846186999997</v>
      </c>
      <c r="AU24" s="343">
        <v>33.40902474</v>
      </c>
      <c r="AV24" s="343">
        <v>31.007527172</v>
      </c>
      <c r="AW24" s="343">
        <v>30.97716351</v>
      </c>
      <c r="AX24" s="343">
        <v>37.208634027000002</v>
      </c>
      <c r="AY24" s="343">
        <v>39.866683459000001</v>
      </c>
      <c r="AZ24" s="893">
        <v>31.224302714</v>
      </c>
      <c r="BA24" s="893">
        <v>25.75451</v>
      </c>
      <c r="BB24" s="893">
        <v>21.88353</v>
      </c>
      <c r="BC24" s="354">
        <v>26.658159999999999</v>
      </c>
      <c r="BD24" s="354">
        <v>32.875880000000002</v>
      </c>
      <c r="BE24" s="354">
        <v>40.920760000000001</v>
      </c>
      <c r="BF24" s="354">
        <v>41.128480000000003</v>
      </c>
      <c r="BG24" s="354">
        <v>32.935250000000003</v>
      </c>
      <c r="BH24" s="354">
        <v>28.083850000000002</v>
      </c>
      <c r="BI24" s="354">
        <v>28.590140000000002</v>
      </c>
      <c r="BJ24" s="354">
        <v>33.105359999999997</v>
      </c>
      <c r="BK24" s="354">
        <v>34.690919999999998</v>
      </c>
      <c r="BL24" s="354">
        <v>28.831150000000001</v>
      </c>
      <c r="BM24" s="354">
        <v>25.160440000000001</v>
      </c>
      <c r="BN24" s="354">
        <v>22.022120000000001</v>
      </c>
      <c r="BO24" s="354">
        <v>24.974509999999999</v>
      </c>
      <c r="BP24" s="354">
        <v>31.73648</v>
      </c>
      <c r="BQ24" s="354">
        <v>39.731360000000002</v>
      </c>
      <c r="BR24" s="354">
        <v>40.245800000000003</v>
      </c>
      <c r="BS24" s="354">
        <v>32.212519999999998</v>
      </c>
      <c r="BT24" s="354">
        <v>27.29992</v>
      </c>
      <c r="BU24" s="354">
        <v>27.851990000000001</v>
      </c>
      <c r="BV24" s="354">
        <v>32.178060000000002</v>
      </c>
    </row>
    <row r="25" spans="1:74" s="717" customFormat="1" ht="11.1" customHeight="1" x14ac:dyDescent="0.2">
      <c r="A25" s="716" t="s">
        <v>129</v>
      </c>
      <c r="B25" s="719" t="s">
        <v>1352</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1.660750011</v>
      </c>
      <c r="AT25" s="343">
        <v>1.657050006</v>
      </c>
      <c r="AU25" s="343">
        <v>1.6562470199999999</v>
      </c>
      <c r="AV25" s="343">
        <v>1.8032270029999999</v>
      </c>
      <c r="AW25" s="343">
        <v>1.8146900100000001</v>
      </c>
      <c r="AX25" s="343">
        <v>1.807299008</v>
      </c>
      <c r="AY25" s="343">
        <v>1.6577076399999999</v>
      </c>
      <c r="AZ25" s="893">
        <v>1.8077472000000001</v>
      </c>
      <c r="BA25" s="893">
        <v>1.64552991</v>
      </c>
      <c r="BB25" s="893">
        <v>1.4045753999999999</v>
      </c>
      <c r="BC25" s="354">
        <v>1.3576550000000001</v>
      </c>
      <c r="BD25" s="354">
        <v>1.394129</v>
      </c>
      <c r="BE25" s="354">
        <v>1.3393029999999999</v>
      </c>
      <c r="BF25" s="354">
        <v>1.3446100000000001</v>
      </c>
      <c r="BG25" s="354">
        <v>1.4785999999999999</v>
      </c>
      <c r="BH25" s="354">
        <v>1.6230979999999999</v>
      </c>
      <c r="BI25" s="354">
        <v>1.7061850000000001</v>
      </c>
      <c r="BJ25" s="354">
        <v>1.5984259999999999</v>
      </c>
      <c r="BK25" s="354">
        <v>1.546867</v>
      </c>
      <c r="BL25" s="354">
        <v>1.7407870000000001</v>
      </c>
      <c r="BM25" s="354">
        <v>1.583169</v>
      </c>
      <c r="BN25" s="354">
        <v>1.3526149999999999</v>
      </c>
      <c r="BO25" s="354">
        <v>1.2966279999999999</v>
      </c>
      <c r="BP25" s="354">
        <v>1.339831</v>
      </c>
      <c r="BQ25" s="354">
        <v>1.2786930000000001</v>
      </c>
      <c r="BR25" s="354">
        <v>1.282484</v>
      </c>
      <c r="BS25" s="354">
        <v>1.415449</v>
      </c>
      <c r="BT25" s="354">
        <v>1.556789</v>
      </c>
      <c r="BU25" s="354">
        <v>1.6465460000000001</v>
      </c>
      <c r="BV25" s="354">
        <v>1.5392809999999999</v>
      </c>
    </row>
    <row r="26" spans="1:74" ht="11.1" customHeight="1" x14ac:dyDescent="0.2">
      <c r="A26" s="47" t="s">
        <v>130</v>
      </c>
      <c r="B26" s="724" t="s">
        <v>1353</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4.3252006000000003E-2</v>
      </c>
      <c r="AT26" s="343">
        <v>4.0733008000000001E-2</v>
      </c>
      <c r="AU26" s="343">
        <v>4.0145010000000002E-2</v>
      </c>
      <c r="AV26" s="343">
        <v>5.8884003999999997E-2</v>
      </c>
      <c r="AW26" s="343">
        <v>6.2397000000000001E-2</v>
      </c>
      <c r="AX26" s="343">
        <v>6.2014012E-2</v>
      </c>
      <c r="AY26" s="343">
        <v>0.10840514</v>
      </c>
      <c r="AZ26" s="893">
        <v>9.3517199999999995E-2</v>
      </c>
      <c r="BA26" s="893">
        <v>7.8997499999999998E-2</v>
      </c>
      <c r="BB26" s="893">
        <v>3.6155300000000001E-2</v>
      </c>
      <c r="BC26" s="354">
        <v>4.1431900000000001E-2</v>
      </c>
      <c r="BD26" s="354">
        <v>4.2304799999999997E-2</v>
      </c>
      <c r="BE26" s="354">
        <v>3.8137900000000002E-2</v>
      </c>
      <c r="BF26" s="354">
        <v>3.8183399999999999E-2</v>
      </c>
      <c r="BG26" s="354">
        <v>3.9511600000000001E-2</v>
      </c>
      <c r="BH26" s="354">
        <v>5.6757200000000001E-2</v>
      </c>
      <c r="BI26" s="354">
        <v>6.6886000000000001E-2</v>
      </c>
      <c r="BJ26" s="354">
        <v>8.3475599999999997E-2</v>
      </c>
      <c r="BK26" s="354">
        <v>0.1040259</v>
      </c>
      <c r="BL26" s="354">
        <v>9.8239000000000007E-2</v>
      </c>
      <c r="BM26" s="354">
        <v>9.0505600000000005E-2</v>
      </c>
      <c r="BN26" s="354">
        <v>4.7440099999999999E-2</v>
      </c>
      <c r="BO26" s="354">
        <v>4.3908099999999999E-2</v>
      </c>
      <c r="BP26" s="354">
        <v>4.7073999999999998E-2</v>
      </c>
      <c r="BQ26" s="354">
        <v>4.3180799999999998E-2</v>
      </c>
      <c r="BR26" s="354">
        <v>4.33488E-2</v>
      </c>
      <c r="BS26" s="354">
        <v>4.4265499999999999E-2</v>
      </c>
      <c r="BT26" s="354">
        <v>6.0670500000000002E-2</v>
      </c>
      <c r="BU26" s="354">
        <v>7.1638499999999994E-2</v>
      </c>
      <c r="BV26" s="354">
        <v>8.8884000000000005E-2</v>
      </c>
    </row>
    <row r="27" spans="1:74" ht="11.1" customHeight="1" x14ac:dyDescent="0.2">
      <c r="A27" s="47" t="s">
        <v>131</v>
      </c>
      <c r="B27" s="724" t="s">
        <v>1354</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1.6174980050000001</v>
      </c>
      <c r="AT27" s="343">
        <v>1.6163169980000001</v>
      </c>
      <c r="AU27" s="343">
        <v>1.6161020100000001</v>
      </c>
      <c r="AV27" s="343">
        <v>1.7443429989999999</v>
      </c>
      <c r="AW27" s="343">
        <v>1.75229301</v>
      </c>
      <c r="AX27" s="343">
        <v>1.7452849960000001</v>
      </c>
      <c r="AY27" s="343">
        <v>1.5493025</v>
      </c>
      <c r="AZ27" s="893">
        <v>1.7142299999999999</v>
      </c>
      <c r="BA27" s="893">
        <v>1.5665323</v>
      </c>
      <c r="BB27" s="893">
        <v>1.36842</v>
      </c>
      <c r="BC27" s="354">
        <v>1.3162229999999999</v>
      </c>
      <c r="BD27" s="354">
        <v>1.3518239999999999</v>
      </c>
      <c r="BE27" s="354">
        <v>1.3011649999999999</v>
      </c>
      <c r="BF27" s="354">
        <v>1.306427</v>
      </c>
      <c r="BG27" s="354">
        <v>1.4390879999999999</v>
      </c>
      <c r="BH27" s="354">
        <v>1.566341</v>
      </c>
      <c r="BI27" s="354">
        <v>1.6392990000000001</v>
      </c>
      <c r="BJ27" s="354">
        <v>1.5149509999999999</v>
      </c>
      <c r="BK27" s="354">
        <v>1.442841</v>
      </c>
      <c r="BL27" s="354">
        <v>1.6425479999999999</v>
      </c>
      <c r="BM27" s="354">
        <v>1.4926630000000001</v>
      </c>
      <c r="BN27" s="354">
        <v>1.305175</v>
      </c>
      <c r="BO27" s="354">
        <v>1.2527200000000001</v>
      </c>
      <c r="BP27" s="354">
        <v>1.2927569999999999</v>
      </c>
      <c r="BQ27" s="354">
        <v>1.2355130000000001</v>
      </c>
      <c r="BR27" s="354">
        <v>1.2391350000000001</v>
      </c>
      <c r="BS27" s="354">
        <v>1.371184</v>
      </c>
      <c r="BT27" s="354">
        <v>1.4961180000000001</v>
      </c>
      <c r="BU27" s="354">
        <v>1.574908</v>
      </c>
      <c r="BV27" s="354">
        <v>1.4503969999999999</v>
      </c>
    </row>
    <row r="28" spans="1:74" ht="11.1" customHeight="1" x14ac:dyDescent="0.2">
      <c r="A28" s="46"/>
      <c r="B28" s="71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929"/>
      <c r="BA28" s="929"/>
      <c r="BB28" s="929"/>
      <c r="BC28" s="433"/>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5" t="s">
        <v>94</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3.9480381016999999</v>
      </c>
      <c r="AN29" s="34">
        <v>1.0159890870999999</v>
      </c>
      <c r="AO29" s="34">
        <v>3.5349198034999998</v>
      </c>
      <c r="AP29" s="34">
        <v>2.3691605263</v>
      </c>
      <c r="AQ29" s="34">
        <v>2.7759321687999998</v>
      </c>
      <c r="AR29" s="34">
        <v>-7.5462052988999995E-2</v>
      </c>
      <c r="AS29" s="34">
        <v>-0.15943524967</v>
      </c>
      <c r="AT29" s="34">
        <v>2.1211663358999999</v>
      </c>
      <c r="AU29" s="34">
        <v>0.45864065664999998</v>
      </c>
      <c r="AV29" s="34">
        <v>4.2792826648E-2</v>
      </c>
      <c r="AW29" s="34">
        <v>-0.40204627151</v>
      </c>
      <c r="AX29" s="34">
        <v>-0.35327079007000001</v>
      </c>
      <c r="AY29" s="34">
        <v>2.5169141318000001</v>
      </c>
      <c r="AZ29" s="915">
        <v>0.36073071770999998</v>
      </c>
      <c r="BA29" s="915">
        <v>-0.58724352898999999</v>
      </c>
      <c r="BB29" s="915">
        <v>1.3911840733</v>
      </c>
      <c r="BC29" s="437">
        <v>0</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1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929"/>
      <c r="BA30" s="929"/>
      <c r="BB30" s="929"/>
      <c r="BC30" s="433"/>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1445</v>
      </c>
      <c r="B31" s="718" t="s">
        <v>1355</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140.85416541999999</v>
      </c>
      <c r="AN31" s="34">
        <v>134.94915664999999</v>
      </c>
      <c r="AO31" s="34">
        <v>139.74459479000001</v>
      </c>
      <c r="AP31" s="34">
        <v>144.11244786</v>
      </c>
      <c r="AQ31" s="34">
        <v>147.78589273</v>
      </c>
      <c r="AR31" s="34">
        <v>144.82375906999999</v>
      </c>
      <c r="AS31" s="34">
        <v>136.66796518999999</v>
      </c>
      <c r="AT31" s="34">
        <v>131.83234565000001</v>
      </c>
      <c r="AU31" s="34">
        <v>132.10598625</v>
      </c>
      <c r="AV31" s="34">
        <v>135.81159124999999</v>
      </c>
      <c r="AW31" s="34">
        <v>138.599549</v>
      </c>
      <c r="AX31" s="34">
        <v>136.19919100000001</v>
      </c>
      <c r="AY31" s="34">
        <v>129.8565772</v>
      </c>
      <c r="AZ31" s="915">
        <v>131.08092529999999</v>
      </c>
      <c r="BA31" s="915">
        <v>140.1636</v>
      </c>
      <c r="BB31" s="915">
        <v>148.5736</v>
      </c>
      <c r="BC31" s="437">
        <v>155.72059999999999</v>
      </c>
      <c r="BD31" s="437">
        <v>155.7929</v>
      </c>
      <c r="BE31" s="437">
        <v>149.14709999999999</v>
      </c>
      <c r="BF31" s="437">
        <v>144.85310000000001</v>
      </c>
      <c r="BG31" s="437">
        <v>144.21690000000001</v>
      </c>
      <c r="BH31" s="437">
        <v>148.83879999999999</v>
      </c>
      <c r="BI31" s="437">
        <v>151.65350000000001</v>
      </c>
      <c r="BJ31" s="437">
        <v>148.35319999999999</v>
      </c>
      <c r="BK31" s="437">
        <v>148.89400000000001</v>
      </c>
      <c r="BL31" s="437">
        <v>148.7449</v>
      </c>
      <c r="BM31" s="437">
        <v>154.374</v>
      </c>
      <c r="BN31" s="437">
        <v>159.45089999999999</v>
      </c>
      <c r="BO31" s="437">
        <v>164.8169</v>
      </c>
      <c r="BP31" s="437">
        <v>162.81450000000001</v>
      </c>
      <c r="BQ31" s="437">
        <v>154.43020000000001</v>
      </c>
      <c r="BR31" s="437">
        <v>148.33160000000001</v>
      </c>
      <c r="BS31" s="437">
        <v>146.05799999999999</v>
      </c>
      <c r="BT31" s="437">
        <v>149.0924</v>
      </c>
      <c r="BU31" s="437">
        <v>150.6671</v>
      </c>
      <c r="BV31" s="437">
        <v>146.39670000000001</v>
      </c>
    </row>
    <row r="32" spans="1:74" s="717" customFormat="1" ht="11.1" customHeight="1" x14ac:dyDescent="0.2">
      <c r="A32" s="716" t="s">
        <v>320</v>
      </c>
      <c r="B32" s="726" t="s">
        <v>1356</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21.997</v>
      </c>
      <c r="AX32" s="343">
        <v>22.01</v>
      </c>
      <c r="AY32" s="343">
        <v>21.742999999999999</v>
      </c>
      <c r="AZ32" s="893">
        <v>22.445</v>
      </c>
      <c r="BA32" s="893">
        <v>22.494</v>
      </c>
      <c r="BB32" s="893">
        <v>22.520109999999999</v>
      </c>
      <c r="BC32" s="354">
        <v>22.554099999999998</v>
      </c>
      <c r="BD32" s="354">
        <v>22.588339999999999</v>
      </c>
      <c r="BE32" s="354">
        <v>22.168769999999999</v>
      </c>
      <c r="BF32" s="354">
        <v>21.514130000000002</v>
      </c>
      <c r="BG32" s="354">
        <v>21.03623</v>
      </c>
      <c r="BH32" s="354">
        <v>21.08708</v>
      </c>
      <c r="BI32" s="354">
        <v>21.136369999999999</v>
      </c>
      <c r="BJ32" s="354">
        <v>21.173490000000001</v>
      </c>
      <c r="BK32" s="354">
        <v>20.921469999999999</v>
      </c>
      <c r="BL32" s="354">
        <v>21.627739999999999</v>
      </c>
      <c r="BM32" s="354">
        <v>21.677499999999998</v>
      </c>
      <c r="BN32" s="354">
        <v>21.71855</v>
      </c>
      <c r="BO32" s="354">
        <v>21.76688</v>
      </c>
      <c r="BP32" s="354">
        <v>21.811499999999999</v>
      </c>
      <c r="BQ32" s="354">
        <v>21.40006</v>
      </c>
      <c r="BR32" s="354">
        <v>20.752400000000002</v>
      </c>
      <c r="BS32" s="354">
        <v>20.28126</v>
      </c>
      <c r="BT32" s="354">
        <v>20.337009999999999</v>
      </c>
      <c r="BU32" s="354">
        <v>20.393190000000001</v>
      </c>
      <c r="BV32" s="354">
        <v>20.437169999999998</v>
      </c>
    </row>
    <row r="33" spans="1:74" s="717" customFormat="1" ht="11.1" customHeight="1" x14ac:dyDescent="0.2">
      <c r="A33" s="716" t="s">
        <v>321</v>
      </c>
      <c r="B33" s="726" t="s">
        <v>1357</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118.145172</v>
      </c>
      <c r="AN33" s="343">
        <v>111.574353</v>
      </c>
      <c r="AO33" s="343">
        <v>116.345533</v>
      </c>
      <c r="AP33" s="343">
        <v>120.68964200000001</v>
      </c>
      <c r="AQ33" s="343">
        <v>124.33984599999999</v>
      </c>
      <c r="AR33" s="343">
        <v>121.354964</v>
      </c>
      <c r="AS33" s="343">
        <v>113.617726</v>
      </c>
      <c r="AT33" s="343">
        <v>109.44323</v>
      </c>
      <c r="AU33" s="343">
        <v>110.18953399999999</v>
      </c>
      <c r="AV33" s="343">
        <v>113.839975</v>
      </c>
      <c r="AW33" s="343">
        <v>116.602549</v>
      </c>
      <c r="AX33" s="343">
        <v>114.18919099999999</v>
      </c>
      <c r="AY33" s="343">
        <v>108.11357719999999</v>
      </c>
      <c r="AZ33" s="893">
        <v>108.6359253</v>
      </c>
      <c r="BA33" s="893">
        <v>117.6778999</v>
      </c>
      <c r="BB33" s="893">
        <v>126.0535151</v>
      </c>
      <c r="BC33" s="354">
        <v>133.16650000000001</v>
      </c>
      <c r="BD33" s="354">
        <v>133.2045</v>
      </c>
      <c r="BE33" s="354">
        <v>126.9783</v>
      </c>
      <c r="BF33" s="354">
        <v>123.339</v>
      </c>
      <c r="BG33" s="354">
        <v>123.1806</v>
      </c>
      <c r="BH33" s="354">
        <v>127.7517</v>
      </c>
      <c r="BI33" s="354">
        <v>130.5171</v>
      </c>
      <c r="BJ33" s="354">
        <v>127.1797</v>
      </c>
      <c r="BK33" s="354">
        <v>127.9725</v>
      </c>
      <c r="BL33" s="354">
        <v>127.1172</v>
      </c>
      <c r="BM33" s="354">
        <v>132.69649999999999</v>
      </c>
      <c r="BN33" s="354">
        <v>137.73230000000001</v>
      </c>
      <c r="BO33" s="354">
        <v>143.05009999999999</v>
      </c>
      <c r="BP33" s="354">
        <v>141.00299999999999</v>
      </c>
      <c r="BQ33" s="354">
        <v>133.03020000000001</v>
      </c>
      <c r="BR33" s="354">
        <v>127.5792</v>
      </c>
      <c r="BS33" s="354">
        <v>125.77670000000001</v>
      </c>
      <c r="BT33" s="354">
        <v>128.75530000000001</v>
      </c>
      <c r="BU33" s="354">
        <v>130.2739</v>
      </c>
      <c r="BV33" s="354">
        <v>125.95959999999999</v>
      </c>
    </row>
    <row r="34" spans="1:74" ht="11.1" customHeight="1" x14ac:dyDescent="0.2">
      <c r="A34" s="47" t="s">
        <v>39</v>
      </c>
      <c r="B34" s="719" t="s">
        <v>984</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113.290268</v>
      </c>
      <c r="AN34" s="343">
        <v>106.80279299999999</v>
      </c>
      <c r="AO34" s="343">
        <v>111.65731599999999</v>
      </c>
      <c r="AP34" s="343">
        <v>115.91934500000001</v>
      </c>
      <c r="AQ34" s="343">
        <v>119.48746800000001</v>
      </c>
      <c r="AR34" s="343">
        <v>116.420506</v>
      </c>
      <c r="AS34" s="343">
        <v>108.73090500000001</v>
      </c>
      <c r="AT34" s="343">
        <v>104.604045</v>
      </c>
      <c r="AU34" s="343">
        <v>105.397986</v>
      </c>
      <c r="AV34" s="343">
        <v>109.066423</v>
      </c>
      <c r="AW34" s="343">
        <v>111.846991</v>
      </c>
      <c r="AX34" s="343">
        <v>109.451629</v>
      </c>
      <c r="AY34" s="343">
        <v>104.018411</v>
      </c>
      <c r="AZ34" s="893">
        <v>104.72132499999999</v>
      </c>
      <c r="BA34" s="893">
        <v>113.9498</v>
      </c>
      <c r="BB34" s="893">
        <v>122.23</v>
      </c>
      <c r="BC34" s="354">
        <v>129.24780000000001</v>
      </c>
      <c r="BD34" s="354">
        <v>129.18809999999999</v>
      </c>
      <c r="BE34" s="354">
        <v>122.8565</v>
      </c>
      <c r="BF34" s="354">
        <v>119.1108</v>
      </c>
      <c r="BG34" s="354">
        <v>118.84569999999999</v>
      </c>
      <c r="BH34" s="354">
        <v>123.4374</v>
      </c>
      <c r="BI34" s="354">
        <v>126.2214</v>
      </c>
      <c r="BJ34" s="354">
        <v>122.9034</v>
      </c>
      <c r="BK34" s="354">
        <v>123.874</v>
      </c>
      <c r="BL34" s="354">
        <v>123.197</v>
      </c>
      <c r="BM34" s="354">
        <v>128.958</v>
      </c>
      <c r="BN34" s="354">
        <v>133.89420000000001</v>
      </c>
      <c r="BO34" s="354">
        <v>139.11240000000001</v>
      </c>
      <c r="BP34" s="354">
        <v>136.965</v>
      </c>
      <c r="BQ34" s="354">
        <v>128.8854</v>
      </c>
      <c r="BR34" s="354">
        <v>123.32769999999999</v>
      </c>
      <c r="BS34" s="354">
        <v>121.4187</v>
      </c>
      <c r="BT34" s="354">
        <v>124.4186</v>
      </c>
      <c r="BU34" s="354">
        <v>125.9572</v>
      </c>
      <c r="BV34" s="354">
        <v>121.66419999999999</v>
      </c>
    </row>
    <row r="35" spans="1:74" ht="11.1" customHeight="1" x14ac:dyDescent="0.2">
      <c r="A35" s="47" t="s">
        <v>37</v>
      </c>
      <c r="B35" s="719" t="s">
        <v>1358</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2.970952</v>
      </c>
      <c r="AT35" s="343">
        <v>2.9312339999999999</v>
      </c>
      <c r="AU35" s="343">
        <v>2.8915150000000001</v>
      </c>
      <c r="AV35" s="343">
        <v>2.8670179999999998</v>
      </c>
      <c r="AW35" s="343">
        <v>2.8425220000000002</v>
      </c>
      <c r="AX35" s="343">
        <v>2.818025</v>
      </c>
      <c r="AY35" s="343">
        <v>2.722807</v>
      </c>
      <c r="AZ35" s="893">
        <v>2.6123470000000002</v>
      </c>
      <c r="BA35" s="893">
        <v>2.4988389999999998</v>
      </c>
      <c r="BB35" s="893">
        <v>2.5400200000000002</v>
      </c>
      <c r="BC35" s="354">
        <v>2.5811410000000001</v>
      </c>
      <c r="BD35" s="354">
        <v>2.6221990000000002</v>
      </c>
      <c r="BE35" s="354">
        <v>2.6825760000000001</v>
      </c>
      <c r="BF35" s="354">
        <v>2.7428729999999999</v>
      </c>
      <c r="BG35" s="354">
        <v>2.802962</v>
      </c>
      <c r="BH35" s="354">
        <v>2.8097629999999998</v>
      </c>
      <c r="BI35" s="354">
        <v>2.8164570000000002</v>
      </c>
      <c r="BJ35" s="354">
        <v>2.8232200000000001</v>
      </c>
      <c r="BK35" s="354">
        <v>2.7131880000000002</v>
      </c>
      <c r="BL35" s="354">
        <v>2.6029300000000002</v>
      </c>
      <c r="BM35" s="354">
        <v>2.4896129999999999</v>
      </c>
      <c r="BN35" s="354">
        <v>2.5309729999999999</v>
      </c>
      <c r="BO35" s="354">
        <v>2.5722670000000001</v>
      </c>
      <c r="BP35" s="354">
        <v>2.6134940000000002</v>
      </c>
      <c r="BQ35" s="354">
        <v>2.6740439999999999</v>
      </c>
      <c r="BR35" s="354">
        <v>2.734515</v>
      </c>
      <c r="BS35" s="354">
        <v>2.794781</v>
      </c>
      <c r="BT35" s="354">
        <v>2.8017569999999998</v>
      </c>
      <c r="BU35" s="354">
        <v>2.8086180000000001</v>
      </c>
      <c r="BV35" s="354">
        <v>2.8155450000000002</v>
      </c>
    </row>
    <row r="36" spans="1:74" ht="11.1" customHeight="1" x14ac:dyDescent="0.2">
      <c r="A36" s="47" t="s">
        <v>38</v>
      </c>
      <c r="B36" s="719" t="s">
        <v>1350</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1.7964389999999999</v>
      </c>
      <c r="AT36" s="343">
        <v>1.7782960000000001</v>
      </c>
      <c r="AU36" s="343">
        <v>1.7601519999999999</v>
      </c>
      <c r="AV36" s="343">
        <v>1.7709239999999999</v>
      </c>
      <c r="AW36" s="343">
        <v>1.7816970000000001</v>
      </c>
      <c r="AX36" s="343">
        <v>1.7924690000000001</v>
      </c>
      <c r="AY36" s="343">
        <v>1.2249719999999999</v>
      </c>
      <c r="AZ36" s="893">
        <v>1.1662980000000001</v>
      </c>
      <c r="BA36" s="893">
        <v>1.1048119999999999</v>
      </c>
      <c r="BB36" s="893">
        <v>1.1587350000000001</v>
      </c>
      <c r="BC36" s="354">
        <v>1.2144079999999999</v>
      </c>
      <c r="BD36" s="354">
        <v>1.2720050000000001</v>
      </c>
      <c r="BE36" s="354">
        <v>1.3136620000000001</v>
      </c>
      <c r="BF36" s="354">
        <v>1.3563959999999999</v>
      </c>
      <c r="BG36" s="354">
        <v>1.4001110000000001</v>
      </c>
      <c r="BH36" s="354">
        <v>1.377853</v>
      </c>
      <c r="BI36" s="354">
        <v>1.356427</v>
      </c>
      <c r="BJ36" s="354">
        <v>1.3344940000000001</v>
      </c>
      <c r="BK36" s="354">
        <v>1.2801659999999999</v>
      </c>
      <c r="BL36" s="354">
        <v>1.225614</v>
      </c>
      <c r="BM36" s="354">
        <v>1.1718120000000001</v>
      </c>
      <c r="BN36" s="354">
        <v>1.232988</v>
      </c>
      <c r="BO36" s="354">
        <v>1.294745</v>
      </c>
      <c r="BP36" s="354">
        <v>1.357237</v>
      </c>
      <c r="BQ36" s="354">
        <v>1.4026259999999999</v>
      </c>
      <c r="BR36" s="354">
        <v>1.448215</v>
      </c>
      <c r="BS36" s="354">
        <v>1.494065</v>
      </c>
      <c r="BT36" s="354">
        <v>1.473541</v>
      </c>
      <c r="BU36" s="354">
        <v>1.453392</v>
      </c>
      <c r="BV36" s="354">
        <v>1.4323170000000001</v>
      </c>
    </row>
    <row r="37" spans="1:74" ht="11.1" customHeight="1" x14ac:dyDescent="0.2">
      <c r="A37" s="47" t="s">
        <v>113</v>
      </c>
      <c r="B37" s="719" t="s">
        <v>1359</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0.11942999999999999</v>
      </c>
      <c r="AT37" s="343">
        <v>0.12965499999999999</v>
      </c>
      <c r="AU37" s="343">
        <v>0.13988100000000001</v>
      </c>
      <c r="AV37" s="343">
        <v>0.13561000000000001</v>
      </c>
      <c r="AW37" s="343">
        <v>0.13133900000000001</v>
      </c>
      <c r="AX37" s="343">
        <v>0.12706799999999999</v>
      </c>
      <c r="AY37" s="343">
        <v>0.1473872</v>
      </c>
      <c r="AZ37" s="893">
        <v>0.1359553</v>
      </c>
      <c r="BA37" s="893">
        <v>0.1244489</v>
      </c>
      <c r="BB37" s="893">
        <v>0.1247601</v>
      </c>
      <c r="BC37" s="354">
        <v>0.1231922</v>
      </c>
      <c r="BD37" s="354">
        <v>0.12220689999999999</v>
      </c>
      <c r="BE37" s="354">
        <v>0.12559999999999999</v>
      </c>
      <c r="BF37" s="354">
        <v>0.12885669999999999</v>
      </c>
      <c r="BG37" s="354">
        <v>0.1318423</v>
      </c>
      <c r="BH37" s="354">
        <v>0.12669179999999999</v>
      </c>
      <c r="BI37" s="354">
        <v>0.12278260000000001</v>
      </c>
      <c r="BJ37" s="354">
        <v>0.1184983</v>
      </c>
      <c r="BK37" s="354">
        <v>0.1051477</v>
      </c>
      <c r="BL37" s="354">
        <v>9.16135E-2</v>
      </c>
      <c r="BM37" s="354">
        <v>7.70343E-2</v>
      </c>
      <c r="BN37" s="354">
        <v>7.4152499999999996E-2</v>
      </c>
      <c r="BO37" s="354">
        <v>7.0610599999999996E-2</v>
      </c>
      <c r="BP37" s="354">
        <v>6.7235500000000004E-2</v>
      </c>
      <c r="BQ37" s="354">
        <v>6.8145899999999995E-2</v>
      </c>
      <c r="BR37" s="354">
        <v>6.8822900000000006E-2</v>
      </c>
      <c r="BS37" s="354">
        <v>6.91827E-2</v>
      </c>
      <c r="BT37" s="354">
        <v>6.1466199999999999E-2</v>
      </c>
      <c r="BU37" s="354">
        <v>5.4765399999999999E-2</v>
      </c>
      <c r="BV37" s="354">
        <v>4.7528800000000003E-2</v>
      </c>
    </row>
    <row r="38" spans="1:74" ht="11.1" customHeight="1" x14ac:dyDescent="0.2">
      <c r="A38" s="47"/>
      <c r="B38" s="71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930"/>
      <c r="BA38" s="930"/>
      <c r="BB38" s="930"/>
      <c r="BC38" s="434"/>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1360</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930"/>
      <c r="BA39" s="930"/>
      <c r="BB39" s="930"/>
      <c r="BC39" s="434"/>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6" t="s">
        <v>1361</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891">
        <v>5.76</v>
      </c>
      <c r="BA40" s="891">
        <v>5.76</v>
      </c>
      <c r="BB40" s="891">
        <v>5.76</v>
      </c>
      <c r="BC40" s="35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299</v>
      </c>
      <c r="B41" s="726" t="s">
        <v>1455</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429">
        <v>7.7742857143000004</v>
      </c>
      <c r="AZ41" s="891">
        <v>7.2110000000000003</v>
      </c>
      <c r="BA41" s="891">
        <v>7.9337142856999998</v>
      </c>
      <c r="BB41" s="891">
        <v>7.8968303570999998</v>
      </c>
      <c r="BC41" s="352">
        <v>8.2200480000000002</v>
      </c>
      <c r="BD41" s="352">
        <v>8.0635809999999992</v>
      </c>
      <c r="BE41" s="352">
        <v>8.2714800000000004</v>
      </c>
      <c r="BF41" s="352">
        <v>8.4064599999999992</v>
      </c>
      <c r="BG41" s="352">
        <v>8.0556040000000007</v>
      </c>
      <c r="BH41" s="352">
        <v>8.0298160000000003</v>
      </c>
      <c r="BI41" s="352">
        <v>7.8460190000000001</v>
      </c>
      <c r="BJ41" s="352">
        <v>8.0297750000000008</v>
      </c>
      <c r="BK41" s="352">
        <v>8.0578559999999992</v>
      </c>
      <c r="BL41" s="352">
        <v>7.4961840000000004</v>
      </c>
      <c r="BM41" s="352">
        <v>8.2244659999999996</v>
      </c>
      <c r="BN41" s="352">
        <v>8.0563950000000002</v>
      </c>
      <c r="BO41" s="352">
        <v>8.4183160000000008</v>
      </c>
      <c r="BP41" s="352">
        <v>8.2785220000000006</v>
      </c>
      <c r="BQ41" s="352">
        <v>8.4763599999999997</v>
      </c>
      <c r="BR41" s="352">
        <v>8.6319359999999996</v>
      </c>
      <c r="BS41" s="352">
        <v>8.2954460000000001</v>
      </c>
      <c r="BT41" s="352">
        <v>8.3306539999999991</v>
      </c>
      <c r="BU41" s="352">
        <v>8.1548719999999992</v>
      </c>
      <c r="BV41" s="352">
        <v>8.3452850000000005</v>
      </c>
    </row>
    <row r="42" spans="1:74" ht="11.1" customHeight="1" x14ac:dyDescent="0.2">
      <c r="A42" s="47" t="s">
        <v>253</v>
      </c>
      <c r="B42" s="727" t="s">
        <v>1362</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2.4074516031000002</v>
      </c>
      <c r="AN42" s="431">
        <v>2.4218919803999999</v>
      </c>
      <c r="AO42" s="431">
        <v>2.4480426473999999</v>
      </c>
      <c r="AP42" s="431">
        <v>2.4750664440999999</v>
      </c>
      <c r="AQ42" s="431">
        <v>2.4976897628999999</v>
      </c>
      <c r="AR42" s="431">
        <v>2.4556935038000001</v>
      </c>
      <c r="AS42" s="431">
        <v>2.4038538293</v>
      </c>
      <c r="AT42" s="431">
        <v>2.4052350316000002</v>
      </c>
      <c r="AU42" s="431">
        <v>2.4085215382</v>
      </c>
      <c r="AV42" s="431">
        <v>2.3886597709999999</v>
      </c>
      <c r="AW42" s="431">
        <v>2.3943675542</v>
      </c>
      <c r="AX42" s="431">
        <v>2.3848649649999998</v>
      </c>
      <c r="AY42" s="431">
        <v>2.4454179549999999</v>
      </c>
      <c r="AZ42" s="905">
        <v>2.3940255168000002</v>
      </c>
      <c r="BA42" s="905">
        <v>2.3637139999999999</v>
      </c>
      <c r="BB42" s="905">
        <v>2.354816</v>
      </c>
      <c r="BC42" s="378">
        <v>2.359702</v>
      </c>
      <c r="BD42" s="378">
        <v>2.3424680000000002</v>
      </c>
      <c r="BE42" s="378">
        <v>2.3427039999999999</v>
      </c>
      <c r="BF42" s="378">
        <v>2.345602</v>
      </c>
      <c r="BG42" s="378">
        <v>2.3381989999999999</v>
      </c>
      <c r="BH42" s="378">
        <v>2.324427</v>
      </c>
      <c r="BI42" s="378">
        <v>2.3231869999999999</v>
      </c>
      <c r="BJ42" s="378">
        <v>2.3382299999999998</v>
      </c>
      <c r="BK42" s="378">
        <v>2.3391380000000002</v>
      </c>
      <c r="BL42" s="378">
        <v>2.3324539999999998</v>
      </c>
      <c r="BM42" s="378">
        <v>2.3359139999999998</v>
      </c>
      <c r="BN42" s="378">
        <v>2.345879</v>
      </c>
      <c r="BO42" s="378">
        <v>2.3517980000000001</v>
      </c>
      <c r="BP42" s="378">
        <v>2.333682</v>
      </c>
      <c r="BQ42" s="378">
        <v>2.333996</v>
      </c>
      <c r="BR42" s="378">
        <v>2.3378199999999998</v>
      </c>
      <c r="BS42" s="378">
        <v>2.3305630000000002</v>
      </c>
      <c r="BT42" s="378">
        <v>2.3192550000000001</v>
      </c>
      <c r="BU42" s="378">
        <v>2.319804</v>
      </c>
      <c r="BV42" s="378">
        <v>2.3330510000000002</v>
      </c>
    </row>
    <row r="43" spans="1:74" s="177" customFormat="1" ht="12" customHeight="1" x14ac:dyDescent="0.2">
      <c r="A43" s="176"/>
      <c r="B43" s="1064" t="s">
        <v>1411</v>
      </c>
      <c r="C43" s="1065"/>
      <c r="D43" s="1065"/>
      <c r="E43" s="1065"/>
      <c r="F43" s="1065"/>
      <c r="G43" s="1065"/>
      <c r="H43" s="1065"/>
      <c r="I43" s="1065"/>
      <c r="J43" s="1065"/>
      <c r="K43" s="1065"/>
      <c r="L43" s="1065"/>
      <c r="M43" s="1065"/>
      <c r="N43" s="1065"/>
      <c r="O43" s="1065"/>
      <c r="P43" s="1065"/>
      <c r="Q43" s="1055"/>
      <c r="R43" s="776"/>
      <c r="AY43" s="666"/>
      <c r="AZ43" s="666"/>
      <c r="BA43" s="666"/>
      <c r="BB43" s="666"/>
      <c r="BC43" s="666"/>
      <c r="BD43" s="666"/>
      <c r="BE43" s="666"/>
      <c r="BF43" s="666"/>
      <c r="BG43" s="666"/>
      <c r="BH43" s="666"/>
      <c r="BI43" s="666"/>
      <c r="BJ43" s="209"/>
    </row>
    <row r="44" spans="1:74" s="177" customFormat="1" ht="12" customHeight="1" x14ac:dyDescent="0.2">
      <c r="A44" s="176"/>
      <c r="B44" s="1057" t="s">
        <v>1412</v>
      </c>
      <c r="C44" s="1065"/>
      <c r="D44" s="1065"/>
      <c r="E44" s="1065"/>
      <c r="F44" s="1065"/>
      <c r="G44" s="1065"/>
      <c r="H44" s="1065"/>
      <c r="I44" s="1065"/>
      <c r="J44" s="1065"/>
      <c r="K44" s="1065"/>
      <c r="L44" s="1065"/>
      <c r="M44" s="1065"/>
      <c r="N44" s="1065"/>
      <c r="O44" s="1065"/>
      <c r="P44" s="1065"/>
      <c r="Q44" s="1055"/>
      <c r="R44" s="776"/>
      <c r="AY44" s="666"/>
      <c r="AZ44" s="666"/>
      <c r="BA44" s="666"/>
      <c r="BB44" s="666"/>
      <c r="BC44" s="666"/>
      <c r="BD44" s="666"/>
      <c r="BE44" s="666"/>
      <c r="BF44" s="666"/>
      <c r="BG44" s="666"/>
      <c r="BH44" s="666"/>
      <c r="BI44" s="666"/>
      <c r="BJ44" s="209"/>
    </row>
    <row r="45" spans="1:74" s="177" customFormat="1" ht="12" customHeight="1" x14ac:dyDescent="0.2">
      <c r="A45" s="176"/>
      <c r="B45" s="1064" t="s">
        <v>1413</v>
      </c>
      <c r="C45" s="1065"/>
      <c r="D45" s="1065"/>
      <c r="E45" s="1065"/>
      <c r="F45" s="1065"/>
      <c r="G45" s="1065"/>
      <c r="H45" s="1065"/>
      <c r="I45" s="1065"/>
      <c r="J45" s="1065"/>
      <c r="K45" s="1065"/>
      <c r="L45" s="1065"/>
      <c r="M45" s="1065"/>
      <c r="N45" s="1065"/>
      <c r="O45" s="1065"/>
      <c r="P45" s="1065"/>
      <c r="Q45" s="1055"/>
      <c r="R45" s="776"/>
      <c r="AY45" s="666"/>
      <c r="AZ45" s="666"/>
      <c r="BA45" s="666"/>
      <c r="BB45" s="666"/>
      <c r="BC45" s="666"/>
      <c r="BD45" s="666"/>
      <c r="BE45" s="666"/>
      <c r="BF45" s="666"/>
      <c r="BG45" s="666"/>
      <c r="BH45" s="666"/>
      <c r="BI45" s="666"/>
      <c r="BJ45" s="209"/>
    </row>
    <row r="46" spans="1:74" s="177" customFormat="1" ht="12" customHeight="1" x14ac:dyDescent="0.2">
      <c r="A46" s="176"/>
      <c r="B46" s="1064" t="s">
        <v>1414</v>
      </c>
      <c r="C46" s="1065"/>
      <c r="D46" s="1065"/>
      <c r="E46" s="1065"/>
      <c r="F46" s="1065"/>
      <c r="G46" s="1065"/>
      <c r="H46" s="1065"/>
      <c r="I46" s="1065"/>
      <c r="J46" s="1065"/>
      <c r="K46" s="1065"/>
      <c r="L46" s="1065"/>
      <c r="M46" s="1065"/>
      <c r="N46" s="1065"/>
      <c r="O46" s="1065"/>
      <c r="P46" s="1065"/>
      <c r="Q46" s="1055"/>
      <c r="R46" s="776"/>
      <c r="AY46" s="666"/>
      <c r="AZ46" s="666"/>
      <c r="BA46" s="666"/>
      <c r="BB46" s="666"/>
      <c r="BC46" s="666"/>
      <c r="BD46" s="666"/>
      <c r="BE46" s="666"/>
      <c r="BF46" s="666"/>
      <c r="BG46" s="666"/>
      <c r="BH46" s="666"/>
      <c r="BI46" s="666"/>
      <c r="BJ46" s="209"/>
    </row>
    <row r="47" spans="1:74" s="116" customFormat="1" ht="12" customHeight="1" x14ac:dyDescent="0.2">
      <c r="A47" s="47"/>
      <c r="B47" s="773" t="s">
        <v>808</v>
      </c>
      <c r="C47" s="773"/>
      <c r="D47" s="773"/>
      <c r="E47" s="773"/>
      <c r="F47" s="773"/>
      <c r="G47" s="773"/>
      <c r="H47" s="774"/>
      <c r="I47" s="773"/>
      <c r="J47" s="773"/>
      <c r="K47" s="773"/>
      <c r="L47" s="773"/>
      <c r="M47" s="773"/>
      <c r="N47" s="773"/>
      <c r="O47" s="773"/>
      <c r="P47" s="773"/>
      <c r="Q47" s="773"/>
      <c r="R47" s="775"/>
      <c r="AY47" s="667"/>
      <c r="AZ47" s="667"/>
      <c r="BA47" s="667"/>
      <c r="BB47" s="667"/>
      <c r="BC47" s="667"/>
      <c r="BD47" s="667"/>
      <c r="BE47" s="667"/>
      <c r="BF47" s="667"/>
      <c r="BG47" s="667"/>
      <c r="BH47" s="667"/>
      <c r="BI47" s="667"/>
      <c r="BJ47" s="208"/>
    </row>
    <row r="48" spans="1:74" s="336" customFormat="1" ht="12" customHeight="1" x14ac:dyDescent="0.2">
      <c r="A48" s="335"/>
      <c r="B48" s="993" t="str">
        <f>Dates!$G$2</f>
        <v>EIA completed modeling and analysis for this report on Thursday, May 7, 2026.</v>
      </c>
      <c r="C48" s="980"/>
      <c r="D48" s="980"/>
      <c r="E48" s="980"/>
      <c r="F48" s="980"/>
      <c r="G48" s="980"/>
      <c r="H48" s="980"/>
      <c r="I48" s="980"/>
      <c r="J48" s="980"/>
      <c r="K48" s="980"/>
      <c r="L48" s="980"/>
      <c r="M48" s="980"/>
      <c r="N48" s="980"/>
      <c r="O48" s="980"/>
      <c r="P48" s="980"/>
      <c r="Q48" s="980"/>
      <c r="R48" s="776"/>
      <c r="AY48" s="339"/>
      <c r="AZ48" s="339"/>
      <c r="BA48" s="339"/>
      <c r="BB48" s="339"/>
      <c r="BC48" s="339"/>
      <c r="BD48" s="339"/>
      <c r="BE48" s="339"/>
      <c r="BF48" s="339"/>
      <c r="BG48" s="339"/>
      <c r="BH48" s="339"/>
      <c r="BI48" s="339"/>
    </row>
    <row r="49" spans="1:74" s="177" customFormat="1" ht="12" customHeight="1" x14ac:dyDescent="0.2">
      <c r="A49" s="176"/>
      <c r="B49" s="988" t="s">
        <v>481</v>
      </c>
      <c r="C49" s="989"/>
      <c r="D49" s="989"/>
      <c r="E49" s="989"/>
      <c r="F49" s="989"/>
      <c r="G49" s="989"/>
      <c r="H49" s="989"/>
      <c r="I49" s="989"/>
      <c r="J49" s="989"/>
      <c r="K49" s="989"/>
      <c r="L49" s="989"/>
      <c r="M49" s="989"/>
      <c r="N49" s="989"/>
      <c r="O49" s="989"/>
      <c r="P49" s="989"/>
      <c r="Q49" s="989"/>
      <c r="R49" s="776"/>
      <c r="AY49" s="666"/>
      <c r="AZ49" s="666"/>
      <c r="BA49" s="666"/>
      <c r="BB49" s="666"/>
      <c r="BC49" s="666"/>
      <c r="BD49" s="666"/>
      <c r="BE49" s="666"/>
      <c r="BF49" s="666"/>
      <c r="BG49" s="666"/>
      <c r="BH49" s="666"/>
      <c r="BI49" s="666"/>
      <c r="BJ49" s="209"/>
    </row>
    <row r="50" spans="1:74" s="177" customFormat="1" ht="12" customHeight="1" x14ac:dyDescent="0.2">
      <c r="A50" s="176"/>
      <c r="B50" s="1002" t="s">
        <v>1402</v>
      </c>
      <c r="C50" s="989"/>
      <c r="D50" s="989"/>
      <c r="E50" s="989"/>
      <c r="F50" s="989"/>
      <c r="G50" s="989"/>
      <c r="H50" s="989"/>
      <c r="I50" s="989"/>
      <c r="J50" s="989"/>
      <c r="K50" s="989"/>
      <c r="L50" s="989"/>
      <c r="M50" s="989"/>
      <c r="N50" s="989"/>
      <c r="O50" s="989"/>
      <c r="P50" s="989"/>
      <c r="Q50" s="989"/>
      <c r="R50" s="776"/>
      <c r="AY50" s="666"/>
      <c r="AZ50" s="666"/>
      <c r="BA50" s="666"/>
      <c r="BB50" s="666"/>
      <c r="BC50" s="666"/>
      <c r="BD50" s="666"/>
      <c r="BE50" s="666"/>
      <c r="BF50" s="666"/>
      <c r="BG50" s="666"/>
      <c r="BH50" s="666"/>
      <c r="BI50" s="666"/>
      <c r="BJ50" s="209"/>
    </row>
    <row r="51" spans="1:74" s="177" customFormat="1" ht="12" customHeight="1" x14ac:dyDescent="0.2">
      <c r="A51" s="176"/>
      <c r="B51" s="994" t="s">
        <v>821</v>
      </c>
      <c r="C51" s="994"/>
      <c r="D51" s="994"/>
      <c r="E51" s="994"/>
      <c r="F51" s="994"/>
      <c r="G51" s="994"/>
      <c r="H51" s="994"/>
      <c r="I51" s="994"/>
      <c r="J51" s="994"/>
      <c r="K51" s="994"/>
      <c r="L51" s="994"/>
      <c r="M51" s="994"/>
      <c r="N51" s="994"/>
      <c r="O51" s="994"/>
      <c r="P51" s="994"/>
      <c r="Q51" s="994"/>
      <c r="R51" s="994"/>
      <c r="AY51" s="666"/>
      <c r="AZ51" s="666"/>
      <c r="BA51" s="666"/>
      <c r="BB51" s="666"/>
      <c r="BC51" s="666"/>
      <c r="BD51" s="666"/>
      <c r="BE51" s="666"/>
      <c r="BF51" s="666"/>
      <c r="BG51" s="666"/>
      <c r="BH51" s="666"/>
      <c r="BI51" s="666"/>
      <c r="BJ51" s="209"/>
    </row>
    <row r="52" spans="1:74" s="177" customFormat="1" ht="12" customHeight="1" x14ac:dyDescent="0.2">
      <c r="A52" s="176"/>
      <c r="B52" s="997" t="s">
        <v>1598</v>
      </c>
      <c r="C52" s="998"/>
      <c r="D52" s="998"/>
      <c r="E52" s="998"/>
      <c r="F52" s="998"/>
      <c r="G52" s="998"/>
      <c r="H52" s="998"/>
      <c r="I52" s="998"/>
      <c r="J52" s="998"/>
      <c r="K52" s="998"/>
      <c r="L52" s="998"/>
      <c r="M52" s="998"/>
      <c r="N52" s="998"/>
      <c r="O52" s="998"/>
      <c r="P52" s="998"/>
      <c r="Q52" s="999"/>
      <c r="R52" s="776"/>
      <c r="AY52" s="666"/>
      <c r="AZ52" s="666"/>
      <c r="BA52" s="666"/>
      <c r="BB52" s="666"/>
      <c r="BC52" s="666"/>
      <c r="BD52" s="666"/>
      <c r="BE52" s="666"/>
      <c r="BF52" s="666"/>
      <c r="BG52" s="666"/>
      <c r="BH52" s="666"/>
      <c r="BI52" s="666"/>
      <c r="BJ52" s="209"/>
    </row>
    <row r="53" spans="1:74" s="178" customFormat="1" ht="12" customHeight="1" x14ac:dyDescent="0.2">
      <c r="A53" s="158"/>
      <c r="B53" s="997" t="s">
        <v>489</v>
      </c>
      <c r="C53" s="999"/>
      <c r="D53" s="999"/>
      <c r="E53" s="999"/>
      <c r="F53" s="999"/>
      <c r="G53" s="999"/>
      <c r="H53" s="999"/>
      <c r="I53" s="999"/>
      <c r="J53" s="999"/>
      <c r="K53" s="999"/>
      <c r="L53" s="999"/>
      <c r="M53" s="999"/>
      <c r="N53" s="999"/>
      <c r="O53" s="999"/>
      <c r="P53" s="999"/>
      <c r="Q53" s="999"/>
      <c r="R53" s="776"/>
      <c r="AY53" s="666"/>
      <c r="AZ53" s="666"/>
      <c r="BA53" s="666"/>
      <c r="BB53" s="666"/>
      <c r="BC53" s="666"/>
      <c r="BD53" s="666"/>
      <c r="BE53" s="666"/>
      <c r="BF53" s="666"/>
      <c r="BG53" s="666"/>
      <c r="BH53" s="666"/>
      <c r="BI53" s="666"/>
      <c r="BJ53" s="210"/>
    </row>
    <row r="54" spans="1:74" ht="12.75" x14ac:dyDescent="0.2">
      <c r="A54" s="158"/>
      <c r="B54" s="1004" t="s">
        <v>823</v>
      </c>
      <c r="C54" s="999"/>
      <c r="D54" s="999"/>
      <c r="E54" s="999"/>
      <c r="F54" s="999"/>
      <c r="G54" s="999"/>
      <c r="H54" s="999"/>
      <c r="I54" s="999"/>
      <c r="J54" s="999"/>
      <c r="K54" s="999"/>
      <c r="L54" s="999"/>
      <c r="M54" s="999"/>
      <c r="N54" s="999"/>
      <c r="O54" s="999"/>
      <c r="P54" s="999"/>
      <c r="Q54" s="999"/>
      <c r="R54" s="717"/>
      <c r="BD54" s="667"/>
      <c r="BE54" s="667"/>
      <c r="BF54" s="667"/>
      <c r="BK54" s="143"/>
      <c r="BL54" s="143"/>
      <c r="BM54" s="143"/>
      <c r="BN54" s="143"/>
      <c r="BO54" s="143"/>
      <c r="BP54" s="143"/>
      <c r="BQ54" s="143"/>
      <c r="BR54" s="143"/>
      <c r="BS54" s="143"/>
      <c r="BT54" s="143"/>
      <c r="BU54" s="143"/>
      <c r="BV54" s="143"/>
    </row>
    <row r="55" spans="1:74" x14ac:dyDescent="0.2">
      <c r="BD55" s="667"/>
      <c r="BE55" s="667"/>
      <c r="BF55" s="667"/>
      <c r="BK55" s="143"/>
      <c r="BL55" s="143"/>
      <c r="BM55" s="143"/>
      <c r="BN55" s="143"/>
      <c r="BO55" s="143"/>
      <c r="BP55" s="143"/>
      <c r="BQ55" s="143"/>
      <c r="BR55" s="143"/>
      <c r="BS55" s="143"/>
      <c r="BT55" s="143"/>
      <c r="BU55" s="143"/>
      <c r="BV55" s="143"/>
    </row>
    <row r="56" spans="1:74" x14ac:dyDescent="0.2">
      <c r="BD56" s="667"/>
      <c r="BE56" s="667"/>
      <c r="BF56" s="667"/>
      <c r="BK56" s="143"/>
      <c r="BL56" s="143"/>
      <c r="BM56" s="143"/>
      <c r="BN56" s="143"/>
      <c r="BO56" s="143"/>
      <c r="BP56" s="143"/>
      <c r="BQ56" s="143"/>
      <c r="BR56" s="143"/>
      <c r="BS56" s="143"/>
      <c r="BT56" s="143"/>
      <c r="BU56" s="143"/>
      <c r="BV56" s="143"/>
    </row>
    <row r="57" spans="1:74" x14ac:dyDescent="0.2">
      <c r="BD57" s="667"/>
      <c r="BE57" s="667"/>
      <c r="BF57" s="667"/>
      <c r="BK57" s="143"/>
      <c r="BL57" s="143"/>
      <c r="BM57" s="143"/>
      <c r="BN57" s="143"/>
      <c r="BO57" s="143"/>
      <c r="BP57" s="143"/>
      <c r="BQ57" s="143"/>
      <c r="BR57" s="143"/>
      <c r="BS57" s="143"/>
      <c r="BT57" s="143"/>
      <c r="BU57" s="143"/>
      <c r="BV57" s="143"/>
    </row>
    <row r="58" spans="1:74" x14ac:dyDescent="0.2">
      <c r="BD58" s="667"/>
      <c r="BE58" s="667"/>
      <c r="BF58" s="667"/>
      <c r="BK58" s="143"/>
      <c r="BL58" s="143"/>
      <c r="BM58" s="143"/>
      <c r="BN58" s="143"/>
      <c r="BO58" s="143"/>
      <c r="BP58" s="143"/>
      <c r="BQ58" s="143"/>
      <c r="BR58" s="143"/>
      <c r="BS58" s="143"/>
      <c r="BT58" s="143"/>
      <c r="BU58" s="143"/>
      <c r="BV58" s="143"/>
    </row>
    <row r="59" spans="1:74" x14ac:dyDescent="0.2">
      <c r="BD59" s="667"/>
      <c r="BE59" s="667"/>
      <c r="BF59" s="667"/>
      <c r="BK59" s="143"/>
      <c r="BL59" s="143"/>
      <c r="BM59" s="143"/>
      <c r="BN59" s="143"/>
      <c r="BO59" s="143"/>
      <c r="BP59" s="143"/>
      <c r="BQ59" s="143"/>
      <c r="BR59" s="143"/>
      <c r="BS59" s="143"/>
      <c r="BT59" s="143"/>
      <c r="BU59" s="143"/>
      <c r="BV59" s="143"/>
    </row>
    <row r="60" spans="1:74" x14ac:dyDescent="0.2">
      <c r="BD60" s="667"/>
      <c r="BE60" s="667"/>
      <c r="BF60" s="667"/>
      <c r="BK60" s="143"/>
      <c r="BL60" s="143"/>
      <c r="BM60" s="143"/>
      <c r="BN60" s="143"/>
      <c r="BO60" s="143"/>
      <c r="BP60" s="143"/>
      <c r="BQ60" s="143"/>
      <c r="BR60" s="143"/>
      <c r="BS60" s="143"/>
      <c r="BT60" s="143"/>
      <c r="BU60" s="143"/>
      <c r="BV60" s="143"/>
    </row>
    <row r="61" spans="1:74" x14ac:dyDescent="0.2">
      <c r="BD61" s="667"/>
      <c r="BE61" s="667"/>
      <c r="BF61" s="667"/>
      <c r="BK61" s="143"/>
      <c r="BL61" s="143"/>
      <c r="BM61" s="143"/>
      <c r="BN61" s="143"/>
      <c r="BO61" s="143"/>
      <c r="BP61" s="143"/>
      <c r="BQ61" s="143"/>
      <c r="BR61" s="143"/>
      <c r="BS61" s="143"/>
      <c r="BT61" s="143"/>
      <c r="BU61" s="143"/>
      <c r="BV61" s="143"/>
    </row>
    <row r="62" spans="1:74" x14ac:dyDescent="0.2">
      <c r="BD62" s="667"/>
      <c r="BE62" s="667"/>
      <c r="BF62" s="667"/>
      <c r="BK62" s="143"/>
      <c r="BL62" s="143"/>
      <c r="BM62" s="143"/>
      <c r="BN62" s="143"/>
      <c r="BO62" s="143"/>
      <c r="BP62" s="143"/>
      <c r="BQ62" s="143"/>
      <c r="BR62" s="143"/>
      <c r="BS62" s="143"/>
      <c r="BT62" s="143"/>
      <c r="BU62" s="143"/>
      <c r="BV62" s="143"/>
    </row>
    <row r="63" spans="1:74" x14ac:dyDescent="0.2">
      <c r="BD63" s="667"/>
      <c r="BE63" s="667"/>
      <c r="BF63" s="667"/>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P27" activePane="bottomRight" state="frozen"/>
      <selection activeCell="BF63" sqref="BF63"/>
      <selection pane="topRight" activeCell="BF63" sqref="BF63"/>
      <selection pane="bottomLeft" activeCell="BF63" sqref="BF63"/>
      <selection pane="bottomRight" activeCell="BB1" sqref="BB1:BB1048576"/>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28" customWidth="1"/>
    <col min="56" max="58" width="6.5703125" style="668" customWidth="1"/>
    <col min="59" max="61" width="6.5703125" style="828" customWidth="1"/>
    <col min="62" max="62" width="6.5703125" style="142" customWidth="1"/>
    <col min="63" max="74" width="6.5703125" style="49" customWidth="1"/>
    <col min="75" max="16384" width="11" style="49"/>
  </cols>
  <sheetData>
    <row r="1" spans="1:74" ht="15.6" customHeight="1" x14ac:dyDescent="0.2">
      <c r="A1" s="977" t="s">
        <v>477</v>
      </c>
      <c r="B1" s="1075" t="s">
        <v>479</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ht="14.1" customHeight="1"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19"/>
      <c r="B5" s="732" t="s">
        <v>1363</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931"/>
      <c r="BA5" s="931"/>
      <c r="BB5" s="931"/>
      <c r="BC5" s="874"/>
      <c r="BD5" s="875"/>
      <c r="BE5" s="875"/>
      <c r="BF5" s="875"/>
      <c r="BG5" s="875"/>
      <c r="BH5" s="875"/>
      <c r="BI5" s="875"/>
      <c r="BJ5" s="442"/>
      <c r="BK5" s="442"/>
      <c r="BL5" s="442"/>
      <c r="BM5" s="442"/>
      <c r="BN5" s="442"/>
      <c r="BO5" s="442"/>
      <c r="BP5" s="442"/>
      <c r="BQ5" s="442"/>
      <c r="BR5" s="442"/>
      <c r="BS5" s="442"/>
      <c r="BT5" s="442"/>
      <c r="BU5" s="442"/>
      <c r="BV5" s="442"/>
    </row>
    <row r="6" spans="1:74" s="278" customFormat="1" ht="11.1" customHeight="1" x14ac:dyDescent="0.2">
      <c r="A6" s="448" t="s">
        <v>577</v>
      </c>
      <c r="B6" s="449" t="s">
        <v>999</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405.18606720999998</v>
      </c>
      <c r="AN6" s="107">
        <v>340.47875506000003</v>
      </c>
      <c r="AO6" s="107">
        <v>334.44006164000001</v>
      </c>
      <c r="AP6" s="107">
        <v>322.14659492999999</v>
      </c>
      <c r="AQ6" s="107">
        <v>346.36798018000002</v>
      </c>
      <c r="AR6" s="107">
        <v>395.09189514000002</v>
      </c>
      <c r="AS6" s="107">
        <v>447.19803497999999</v>
      </c>
      <c r="AT6" s="107">
        <v>421.34251884000003</v>
      </c>
      <c r="AU6" s="107">
        <v>369.44220933000003</v>
      </c>
      <c r="AV6" s="107">
        <v>344.66943283000001</v>
      </c>
      <c r="AW6" s="107">
        <v>333.94722152999998</v>
      </c>
      <c r="AX6" s="107">
        <v>381.54891458999998</v>
      </c>
      <c r="AY6" s="107">
        <v>399.57774444</v>
      </c>
      <c r="AZ6" s="635">
        <v>342.49605359999998</v>
      </c>
      <c r="BA6" s="635">
        <v>345.11270000000002</v>
      </c>
      <c r="BB6" s="635">
        <v>320.82240000000002</v>
      </c>
      <c r="BC6" s="396">
        <v>348.17079999999999</v>
      </c>
      <c r="BD6" s="396">
        <v>394.0693</v>
      </c>
      <c r="BE6" s="396">
        <v>448.24450000000002</v>
      </c>
      <c r="BF6" s="396">
        <v>443.82260000000002</v>
      </c>
      <c r="BG6" s="396">
        <v>380.91210000000001</v>
      </c>
      <c r="BH6" s="396">
        <v>348.15140000000002</v>
      </c>
      <c r="BI6" s="396">
        <v>338.96179999999998</v>
      </c>
      <c r="BJ6" s="396">
        <v>378.94479999999999</v>
      </c>
      <c r="BK6" s="396">
        <v>399.87520000000001</v>
      </c>
      <c r="BL6" s="396">
        <v>346.32639999999998</v>
      </c>
      <c r="BM6" s="396">
        <v>356.82769999999999</v>
      </c>
      <c r="BN6" s="396">
        <v>333.38060000000002</v>
      </c>
      <c r="BO6" s="396">
        <v>363.66539999999998</v>
      </c>
      <c r="BP6" s="396">
        <v>409.35449999999997</v>
      </c>
      <c r="BQ6" s="396">
        <v>463.82870000000003</v>
      </c>
      <c r="BR6" s="396">
        <v>459.8895</v>
      </c>
      <c r="BS6" s="396">
        <v>394.74669999999998</v>
      </c>
      <c r="BT6" s="396">
        <v>360.80149999999998</v>
      </c>
      <c r="BU6" s="396">
        <v>351.35120000000001</v>
      </c>
      <c r="BV6" s="396">
        <v>392.1859</v>
      </c>
    </row>
    <row r="7" spans="1:74" s="278" customFormat="1" ht="11.1" customHeight="1" x14ac:dyDescent="0.2">
      <c r="A7" s="450" t="s">
        <v>574</v>
      </c>
      <c r="B7" s="729" t="s">
        <v>997</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402.34540120999998</v>
      </c>
      <c r="AN7" s="107">
        <v>338.59167006000001</v>
      </c>
      <c r="AO7" s="107">
        <v>333.62894263999999</v>
      </c>
      <c r="AP7" s="107">
        <v>320.47790493000002</v>
      </c>
      <c r="AQ7" s="107">
        <v>344.03396515999998</v>
      </c>
      <c r="AR7" s="107">
        <v>393.28483313999999</v>
      </c>
      <c r="AS7" s="107">
        <v>446.31952597999998</v>
      </c>
      <c r="AT7" s="107">
        <v>420.24183482000001</v>
      </c>
      <c r="AU7" s="107">
        <v>368.14484433000001</v>
      </c>
      <c r="AV7" s="107">
        <v>345.25327083000002</v>
      </c>
      <c r="AW7" s="107">
        <v>334.98560355000001</v>
      </c>
      <c r="AX7" s="107">
        <v>382.19380759000001</v>
      </c>
      <c r="AY7" s="107">
        <v>399.52918195000001</v>
      </c>
      <c r="AZ7" s="635">
        <v>342.80061491999999</v>
      </c>
      <c r="BA7" s="635">
        <v>345.53429999999997</v>
      </c>
      <c r="BB7" s="635">
        <v>321.0249</v>
      </c>
      <c r="BC7" s="396">
        <v>347.29199999999997</v>
      </c>
      <c r="BD7" s="396">
        <v>392.59050000000002</v>
      </c>
      <c r="BE7" s="396">
        <v>446.08980000000003</v>
      </c>
      <c r="BF7" s="396">
        <v>441.31810000000002</v>
      </c>
      <c r="BG7" s="396">
        <v>379.25220000000002</v>
      </c>
      <c r="BH7" s="396">
        <v>347.68259999999998</v>
      </c>
      <c r="BI7" s="396">
        <v>338.41910000000001</v>
      </c>
      <c r="BJ7" s="396">
        <v>378.10149999999999</v>
      </c>
      <c r="BK7" s="396">
        <v>398.67680000000001</v>
      </c>
      <c r="BL7" s="396">
        <v>345.5573</v>
      </c>
      <c r="BM7" s="396">
        <v>356.49380000000002</v>
      </c>
      <c r="BN7" s="396">
        <v>333.10919999999999</v>
      </c>
      <c r="BO7" s="396">
        <v>362.45549999999997</v>
      </c>
      <c r="BP7" s="396">
        <v>407.64280000000002</v>
      </c>
      <c r="BQ7" s="396">
        <v>461.51170000000002</v>
      </c>
      <c r="BR7" s="396">
        <v>457.2373</v>
      </c>
      <c r="BS7" s="396">
        <v>392.98250000000002</v>
      </c>
      <c r="BT7" s="396">
        <v>360.40750000000003</v>
      </c>
      <c r="BU7" s="396">
        <v>350.93470000000002</v>
      </c>
      <c r="BV7" s="396">
        <v>391.51249999999999</v>
      </c>
    </row>
    <row r="8" spans="1:74" ht="11.1" customHeight="1" x14ac:dyDescent="0.2">
      <c r="A8" s="319" t="s">
        <v>575</v>
      </c>
      <c r="B8" s="728" t="s">
        <v>984</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388.52012227</v>
      </c>
      <c r="AN8" s="386">
        <v>326.48208740000001</v>
      </c>
      <c r="AO8" s="386">
        <v>320.79919812999998</v>
      </c>
      <c r="AP8" s="386">
        <v>308.59466639999999</v>
      </c>
      <c r="AQ8" s="386">
        <v>331.85171058999998</v>
      </c>
      <c r="AR8" s="386">
        <v>380.6052972</v>
      </c>
      <c r="AS8" s="386">
        <v>432.85234435000001</v>
      </c>
      <c r="AT8" s="386">
        <v>406.68914973</v>
      </c>
      <c r="AU8" s="386">
        <v>355.22335679999998</v>
      </c>
      <c r="AV8" s="386">
        <v>332.46975758999997</v>
      </c>
      <c r="AW8" s="386">
        <v>322.20103230000001</v>
      </c>
      <c r="AX8" s="386">
        <v>368.91282811000002</v>
      </c>
      <c r="AY8" s="386">
        <v>386.21136704999998</v>
      </c>
      <c r="AZ8" s="897">
        <v>331.11160673000001</v>
      </c>
      <c r="BA8" s="897">
        <v>332.92450000000002</v>
      </c>
      <c r="BB8" s="897">
        <v>309.01979999999998</v>
      </c>
      <c r="BC8" s="358">
        <v>334.81909999999999</v>
      </c>
      <c r="BD8" s="358">
        <v>379.61369999999999</v>
      </c>
      <c r="BE8" s="358">
        <v>432.23700000000002</v>
      </c>
      <c r="BF8" s="358">
        <v>427.41739999999999</v>
      </c>
      <c r="BG8" s="358">
        <v>366.26369999999997</v>
      </c>
      <c r="BH8" s="358">
        <v>334.84</v>
      </c>
      <c r="BI8" s="358">
        <v>325.70280000000002</v>
      </c>
      <c r="BJ8" s="358">
        <v>364.66039999999998</v>
      </c>
      <c r="BK8" s="358">
        <v>385.25110000000001</v>
      </c>
      <c r="BL8" s="358">
        <v>333.68650000000002</v>
      </c>
      <c r="BM8" s="358">
        <v>343.83240000000001</v>
      </c>
      <c r="BN8" s="358">
        <v>321.0591</v>
      </c>
      <c r="BO8" s="358">
        <v>349.93819999999999</v>
      </c>
      <c r="BP8" s="358">
        <v>394.62209999999999</v>
      </c>
      <c r="BQ8" s="358">
        <v>447.62049999999999</v>
      </c>
      <c r="BR8" s="358">
        <v>443.30130000000003</v>
      </c>
      <c r="BS8" s="358">
        <v>379.95069999999998</v>
      </c>
      <c r="BT8" s="358">
        <v>347.495</v>
      </c>
      <c r="BU8" s="358">
        <v>338.14980000000003</v>
      </c>
      <c r="BV8" s="358">
        <v>378.0018</v>
      </c>
    </row>
    <row r="9" spans="1:74" ht="11.1" customHeight="1" x14ac:dyDescent="0.2">
      <c r="A9" s="319" t="s">
        <v>738</v>
      </c>
      <c r="B9" s="728" t="s">
        <v>985</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12.474436176999999</v>
      </c>
      <c r="AN9" s="386">
        <v>10.881892364</v>
      </c>
      <c r="AO9" s="386">
        <v>11.535063079</v>
      </c>
      <c r="AP9" s="386">
        <v>10.687043790000001</v>
      </c>
      <c r="AQ9" s="386">
        <v>10.988627381000001</v>
      </c>
      <c r="AR9" s="386">
        <v>11.33458179</v>
      </c>
      <c r="AS9" s="386">
        <v>11.993330932999999</v>
      </c>
      <c r="AT9" s="386">
        <v>12.107262257</v>
      </c>
      <c r="AU9" s="386">
        <v>11.59776267</v>
      </c>
      <c r="AV9" s="386">
        <v>11.426137852</v>
      </c>
      <c r="AW9" s="386">
        <v>11.44488372</v>
      </c>
      <c r="AX9" s="386">
        <v>11.911592272</v>
      </c>
      <c r="AY9" s="386">
        <v>11.955999031999999</v>
      </c>
      <c r="AZ9" s="897">
        <v>10.500864420999999</v>
      </c>
      <c r="BA9" s="897">
        <v>11.26641</v>
      </c>
      <c r="BB9" s="897">
        <v>10.73005</v>
      </c>
      <c r="BC9" s="358">
        <v>11.153779999999999</v>
      </c>
      <c r="BD9" s="358">
        <v>11.57616</v>
      </c>
      <c r="BE9" s="358">
        <v>12.31531</v>
      </c>
      <c r="BF9" s="358">
        <v>12.352209999999999</v>
      </c>
      <c r="BG9" s="358">
        <v>11.58512</v>
      </c>
      <c r="BH9" s="358">
        <v>11.44219</v>
      </c>
      <c r="BI9" s="358">
        <v>11.36647</v>
      </c>
      <c r="BJ9" s="358">
        <v>12.00886</v>
      </c>
      <c r="BK9" s="358">
        <v>11.99933</v>
      </c>
      <c r="BL9" s="358">
        <v>10.630850000000001</v>
      </c>
      <c r="BM9" s="358">
        <v>11.23922</v>
      </c>
      <c r="BN9" s="358">
        <v>10.69533</v>
      </c>
      <c r="BO9" s="358">
        <v>11.12274</v>
      </c>
      <c r="BP9" s="358">
        <v>11.545450000000001</v>
      </c>
      <c r="BQ9" s="358">
        <v>12.272729999999999</v>
      </c>
      <c r="BR9" s="358">
        <v>12.30569</v>
      </c>
      <c r="BS9" s="358">
        <v>11.54787</v>
      </c>
      <c r="BT9" s="358">
        <v>11.427809999999999</v>
      </c>
      <c r="BU9" s="358">
        <v>11.35468</v>
      </c>
      <c r="BV9" s="358">
        <v>11.997170000000001</v>
      </c>
    </row>
    <row r="10" spans="1:74" ht="11.1" customHeight="1" x14ac:dyDescent="0.2">
      <c r="A10" s="319" t="s">
        <v>739</v>
      </c>
      <c r="B10" s="728" t="s">
        <v>986</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1.3508427629999999</v>
      </c>
      <c r="AN10" s="386">
        <v>1.227690296</v>
      </c>
      <c r="AO10" s="386">
        <v>1.294681427</v>
      </c>
      <c r="AP10" s="386">
        <v>1.1961947399999999</v>
      </c>
      <c r="AQ10" s="386">
        <v>1.193627193</v>
      </c>
      <c r="AR10" s="386">
        <v>1.34495415</v>
      </c>
      <c r="AS10" s="386">
        <v>1.4738507009999999</v>
      </c>
      <c r="AT10" s="386">
        <v>1.4454228330000001</v>
      </c>
      <c r="AU10" s="386">
        <v>1.32372486</v>
      </c>
      <c r="AV10" s="386">
        <v>1.3573753930000001</v>
      </c>
      <c r="AW10" s="386">
        <v>1.33968753</v>
      </c>
      <c r="AX10" s="386">
        <v>1.369387211</v>
      </c>
      <c r="AY10" s="386">
        <v>1.3618158739999999</v>
      </c>
      <c r="AZ10" s="897">
        <v>1.1881437749999999</v>
      </c>
      <c r="BA10" s="897">
        <v>1.343337</v>
      </c>
      <c r="BB10" s="897">
        <v>1.27504</v>
      </c>
      <c r="BC10" s="358">
        <v>1.3190710000000001</v>
      </c>
      <c r="BD10" s="358">
        <v>1.4006479999999999</v>
      </c>
      <c r="BE10" s="358">
        <v>1.53752</v>
      </c>
      <c r="BF10" s="358">
        <v>1.5484960000000001</v>
      </c>
      <c r="BG10" s="358">
        <v>1.403427</v>
      </c>
      <c r="BH10" s="358">
        <v>1.400409</v>
      </c>
      <c r="BI10" s="358">
        <v>1.349898</v>
      </c>
      <c r="BJ10" s="358">
        <v>1.4322509999999999</v>
      </c>
      <c r="BK10" s="358">
        <v>1.4264220000000001</v>
      </c>
      <c r="BL10" s="358">
        <v>1.2399180000000001</v>
      </c>
      <c r="BM10" s="358">
        <v>1.4221600000000001</v>
      </c>
      <c r="BN10" s="358">
        <v>1.3547800000000001</v>
      </c>
      <c r="BO10" s="358">
        <v>1.3945129999999999</v>
      </c>
      <c r="BP10" s="358">
        <v>1.475292</v>
      </c>
      <c r="BQ10" s="358">
        <v>1.618493</v>
      </c>
      <c r="BR10" s="358">
        <v>1.630282</v>
      </c>
      <c r="BS10" s="358">
        <v>1.4839720000000001</v>
      </c>
      <c r="BT10" s="358">
        <v>1.4846999999999999</v>
      </c>
      <c r="BU10" s="358">
        <v>1.4302520000000001</v>
      </c>
      <c r="BV10" s="358">
        <v>1.513544</v>
      </c>
    </row>
    <row r="11" spans="1:74" s="278" customFormat="1" ht="11.1" customHeight="1" x14ac:dyDescent="0.2">
      <c r="A11" s="448" t="s">
        <v>576</v>
      </c>
      <c r="B11" s="729" t="s">
        <v>998</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-0.58383800399999997</v>
      </c>
      <c r="AW11" s="107">
        <v>-1.03838202</v>
      </c>
      <c r="AX11" s="107">
        <v>-0.64489300000000005</v>
      </c>
      <c r="AY11" s="107">
        <v>4.8562490737000003E-2</v>
      </c>
      <c r="AZ11" s="635">
        <v>-0.30456131714000001</v>
      </c>
      <c r="BA11" s="635">
        <v>-0.4215989</v>
      </c>
      <c r="BB11" s="635">
        <v>-0.2024871</v>
      </c>
      <c r="BC11" s="396">
        <v>0.87885100000000005</v>
      </c>
      <c r="BD11" s="396">
        <v>1.478828</v>
      </c>
      <c r="BE11" s="396">
        <v>2.1547139999999998</v>
      </c>
      <c r="BF11" s="396">
        <v>2.5045099999999998</v>
      </c>
      <c r="BG11" s="396">
        <v>1.6598740000000001</v>
      </c>
      <c r="BH11" s="396">
        <v>0.46883599999999997</v>
      </c>
      <c r="BI11" s="396">
        <v>0.54269319999999999</v>
      </c>
      <c r="BJ11" s="396">
        <v>0.84327890000000005</v>
      </c>
      <c r="BK11" s="396">
        <v>1.1984049999999999</v>
      </c>
      <c r="BL11" s="396">
        <v>0.76907829999999999</v>
      </c>
      <c r="BM11" s="396">
        <v>0.3338873</v>
      </c>
      <c r="BN11" s="396">
        <v>0.27137230000000001</v>
      </c>
      <c r="BO11" s="396">
        <v>1.2099299999999999</v>
      </c>
      <c r="BP11" s="396">
        <v>1.711667</v>
      </c>
      <c r="BQ11" s="396">
        <v>2.3170280000000001</v>
      </c>
      <c r="BR11" s="396">
        <v>2.6522800000000002</v>
      </c>
      <c r="BS11" s="396">
        <v>1.7642</v>
      </c>
      <c r="BT11" s="396">
        <v>0.39402589999999998</v>
      </c>
      <c r="BU11" s="396">
        <v>0.4164622</v>
      </c>
      <c r="BV11" s="396">
        <v>0.67336870000000004</v>
      </c>
    </row>
    <row r="12" spans="1:74" s="278" customFormat="1" ht="11.1" customHeight="1" x14ac:dyDescent="0.2">
      <c r="A12" s="448"/>
      <c r="B12" s="729"/>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635"/>
      <c r="BA12" s="635"/>
      <c r="BB12" s="635"/>
      <c r="BC12" s="396"/>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560</v>
      </c>
      <c r="B13" s="449" t="s">
        <v>1000</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5.3970339999999997</v>
      </c>
      <c r="AN13" s="107">
        <v>5.8054680000000003</v>
      </c>
      <c r="AO13" s="107">
        <v>7.9608470000000002</v>
      </c>
      <c r="AP13" s="107">
        <v>8.7576199999999993</v>
      </c>
      <c r="AQ13" s="107">
        <v>9.3055590000000006</v>
      </c>
      <c r="AR13" s="107">
        <v>9.4233340000000005</v>
      </c>
      <c r="AS13" s="107">
        <v>9.8570399999999996</v>
      </c>
      <c r="AT13" s="107">
        <v>9.3191810000000004</v>
      </c>
      <c r="AU13" s="107">
        <v>8.1764949999999992</v>
      </c>
      <c r="AV13" s="107">
        <v>7.5890500000000003</v>
      </c>
      <c r="AW13" s="107">
        <v>5.9874479999999997</v>
      </c>
      <c r="AX13" s="107">
        <v>5.5693989999999998</v>
      </c>
      <c r="AY13" s="107">
        <v>6.0508129999999998</v>
      </c>
      <c r="AZ13" s="635">
        <v>6.4334559999999996</v>
      </c>
      <c r="BA13" s="635">
        <v>8.7792630000000003</v>
      </c>
      <c r="BB13" s="635">
        <v>9.7162609999999994</v>
      </c>
      <c r="BC13" s="396">
        <v>10.61543</v>
      </c>
      <c r="BD13" s="396">
        <v>10.668810000000001</v>
      </c>
      <c r="BE13" s="396">
        <v>10.93994</v>
      </c>
      <c r="BF13" s="396">
        <v>10.452220000000001</v>
      </c>
      <c r="BG13" s="396">
        <v>9.2699750000000005</v>
      </c>
      <c r="BH13" s="396">
        <v>8.2112099999999995</v>
      </c>
      <c r="BI13" s="396">
        <v>6.5968299999999997</v>
      </c>
      <c r="BJ13" s="396">
        <v>6.0022010000000003</v>
      </c>
      <c r="BK13" s="396">
        <v>6.4291390000000002</v>
      </c>
      <c r="BL13" s="396">
        <v>7.0345370000000003</v>
      </c>
      <c r="BM13" s="396">
        <v>9.6149839999999998</v>
      </c>
      <c r="BN13" s="396">
        <v>10.640560000000001</v>
      </c>
      <c r="BO13" s="396">
        <v>11.625209999999999</v>
      </c>
      <c r="BP13" s="396">
        <v>11.67778</v>
      </c>
      <c r="BQ13" s="396">
        <v>11.969239999999999</v>
      </c>
      <c r="BR13" s="396">
        <v>11.426780000000001</v>
      </c>
      <c r="BS13" s="396">
        <v>10.12472</v>
      </c>
      <c r="BT13" s="396">
        <v>8.9593810000000005</v>
      </c>
      <c r="BU13" s="396">
        <v>7.1887759999999998</v>
      </c>
      <c r="BV13" s="396">
        <v>6.5370929999999996</v>
      </c>
    </row>
    <row r="14" spans="1:74" ht="11.1" customHeight="1" x14ac:dyDescent="0.2">
      <c r="A14" s="235" t="s">
        <v>561</v>
      </c>
      <c r="B14" s="446" t="s">
        <v>987</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3.703436</v>
      </c>
      <c r="AN14" s="386">
        <v>3.9665910000000002</v>
      </c>
      <c r="AO14" s="386">
        <v>5.455514</v>
      </c>
      <c r="AP14" s="386">
        <v>5.9665350000000004</v>
      </c>
      <c r="AQ14" s="386">
        <v>6.2678279999999997</v>
      </c>
      <c r="AR14" s="386">
        <v>6.3790690000000003</v>
      </c>
      <c r="AS14" s="386">
        <v>6.6889310000000002</v>
      </c>
      <c r="AT14" s="386">
        <v>6.272526</v>
      </c>
      <c r="AU14" s="386">
        <v>5.4336640000000003</v>
      </c>
      <c r="AV14" s="386">
        <v>5.1993559999999999</v>
      </c>
      <c r="AW14" s="386">
        <v>4.1281619999999997</v>
      </c>
      <c r="AX14" s="386">
        <v>3.8122919999999998</v>
      </c>
      <c r="AY14" s="386">
        <v>4.1384040000000004</v>
      </c>
      <c r="AZ14" s="897">
        <v>4.3702209999999999</v>
      </c>
      <c r="BA14" s="897">
        <v>5.9427029999999998</v>
      </c>
      <c r="BB14" s="897">
        <v>6.5917899999999996</v>
      </c>
      <c r="BC14" s="358">
        <v>7.1985609999999998</v>
      </c>
      <c r="BD14" s="358">
        <v>7.2411820000000002</v>
      </c>
      <c r="BE14" s="358">
        <v>7.3914059999999999</v>
      </c>
      <c r="BF14" s="358">
        <v>7.0523360000000004</v>
      </c>
      <c r="BG14" s="358">
        <v>6.2199850000000003</v>
      </c>
      <c r="BH14" s="358">
        <v>5.5109690000000002</v>
      </c>
      <c r="BI14" s="358">
        <v>4.4670560000000004</v>
      </c>
      <c r="BJ14" s="358">
        <v>4.0044389999999996</v>
      </c>
      <c r="BK14" s="358">
        <v>4.277914</v>
      </c>
      <c r="BL14" s="358">
        <v>4.6779510000000002</v>
      </c>
      <c r="BM14" s="358">
        <v>6.4253970000000002</v>
      </c>
      <c r="BN14" s="358">
        <v>7.1489560000000001</v>
      </c>
      <c r="BO14" s="358">
        <v>7.8205499999999999</v>
      </c>
      <c r="BP14" s="358">
        <v>7.8692159999999998</v>
      </c>
      <c r="BQ14" s="358">
        <v>8.0330390000000005</v>
      </c>
      <c r="BR14" s="358">
        <v>7.6600710000000003</v>
      </c>
      <c r="BS14" s="358">
        <v>6.7487069999999996</v>
      </c>
      <c r="BT14" s="358">
        <v>5.9732139999999996</v>
      </c>
      <c r="BU14" s="358">
        <v>4.8346989999999996</v>
      </c>
      <c r="BV14" s="358">
        <v>4.3300910000000004</v>
      </c>
    </row>
    <row r="15" spans="1:74" ht="11.1" customHeight="1" x14ac:dyDescent="0.2">
      <c r="A15" s="235" t="s">
        <v>562</v>
      </c>
      <c r="B15" s="446" t="s">
        <v>988</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1.4082399999999999</v>
      </c>
      <c r="AN15" s="386">
        <v>1.533698</v>
      </c>
      <c r="AO15" s="386">
        <v>2.0728089999999999</v>
      </c>
      <c r="AP15" s="386">
        <v>2.3222019999999999</v>
      </c>
      <c r="AQ15" s="386">
        <v>2.5222889999999998</v>
      </c>
      <c r="AR15" s="386">
        <v>2.5298910000000001</v>
      </c>
      <c r="AS15" s="386">
        <v>2.6359910000000002</v>
      </c>
      <c r="AT15" s="386">
        <v>2.5312030000000001</v>
      </c>
      <c r="AU15" s="386">
        <v>2.2769629999999998</v>
      </c>
      <c r="AV15" s="386">
        <v>1.968197</v>
      </c>
      <c r="AW15" s="386">
        <v>1.5330349999999999</v>
      </c>
      <c r="AX15" s="386">
        <v>1.46011</v>
      </c>
      <c r="AY15" s="386">
        <v>1.598614</v>
      </c>
      <c r="AZ15" s="897">
        <v>1.731468</v>
      </c>
      <c r="BA15" s="897">
        <v>2.3651819999999999</v>
      </c>
      <c r="BB15" s="897">
        <v>2.6136430000000002</v>
      </c>
      <c r="BC15" s="358">
        <v>2.8534570000000001</v>
      </c>
      <c r="BD15" s="358">
        <v>2.8635790000000001</v>
      </c>
      <c r="BE15" s="358">
        <v>2.9661010000000001</v>
      </c>
      <c r="BF15" s="358">
        <v>2.8359420000000002</v>
      </c>
      <c r="BG15" s="358">
        <v>2.541274</v>
      </c>
      <c r="BH15" s="358">
        <v>2.2377820000000002</v>
      </c>
      <c r="BI15" s="358">
        <v>1.768364</v>
      </c>
      <c r="BJ15" s="358">
        <v>1.6732739999999999</v>
      </c>
      <c r="BK15" s="358">
        <v>1.808621</v>
      </c>
      <c r="BL15" s="358">
        <v>1.9910559999999999</v>
      </c>
      <c r="BM15" s="358">
        <v>2.6745739999999998</v>
      </c>
      <c r="BN15" s="358">
        <v>2.935149</v>
      </c>
      <c r="BO15" s="358">
        <v>3.192418</v>
      </c>
      <c r="BP15" s="358">
        <v>3.1965050000000002</v>
      </c>
      <c r="BQ15" s="358">
        <v>3.3050989999999998</v>
      </c>
      <c r="BR15" s="358">
        <v>3.156244</v>
      </c>
      <c r="BS15" s="358">
        <v>2.825644</v>
      </c>
      <c r="BT15" s="358">
        <v>2.4861469999999999</v>
      </c>
      <c r="BU15" s="358">
        <v>1.9632719999999999</v>
      </c>
      <c r="BV15" s="358">
        <v>1.8563149999999999</v>
      </c>
    </row>
    <row r="16" spans="1:74" ht="11.1" customHeight="1" x14ac:dyDescent="0.2">
      <c r="A16" s="235" t="s">
        <v>563</v>
      </c>
      <c r="B16" s="446" t="s">
        <v>989</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0.28535759999999999</v>
      </c>
      <c r="AN16" s="386">
        <v>0.3051796</v>
      </c>
      <c r="AO16" s="386">
        <v>0.43252410000000002</v>
      </c>
      <c r="AP16" s="386">
        <v>0.46888350000000001</v>
      </c>
      <c r="AQ16" s="386">
        <v>0.51544310000000004</v>
      </c>
      <c r="AR16" s="386">
        <v>0.51437409999999995</v>
      </c>
      <c r="AS16" s="386">
        <v>0.53211799999999998</v>
      </c>
      <c r="AT16" s="386">
        <v>0.51545200000000002</v>
      </c>
      <c r="AU16" s="386">
        <v>0.46586860000000002</v>
      </c>
      <c r="AV16" s="386">
        <v>0.42149809999999999</v>
      </c>
      <c r="AW16" s="386">
        <v>0.32625110000000002</v>
      </c>
      <c r="AX16" s="386">
        <v>0.29699700000000001</v>
      </c>
      <c r="AY16" s="386">
        <v>0.31379459999999998</v>
      </c>
      <c r="AZ16" s="897">
        <v>0.33176719999999998</v>
      </c>
      <c r="BA16" s="897">
        <v>0.47137829999999997</v>
      </c>
      <c r="BB16" s="897">
        <v>0.51082709999999998</v>
      </c>
      <c r="BC16" s="358">
        <v>0.56341719999999995</v>
      </c>
      <c r="BD16" s="358">
        <v>0.56405059999999996</v>
      </c>
      <c r="BE16" s="358">
        <v>0.58243780000000001</v>
      </c>
      <c r="BF16" s="358">
        <v>0.56394449999999996</v>
      </c>
      <c r="BG16" s="358">
        <v>0.5087161</v>
      </c>
      <c r="BH16" s="358">
        <v>0.4624588</v>
      </c>
      <c r="BI16" s="358">
        <v>0.36141010000000001</v>
      </c>
      <c r="BJ16" s="358">
        <v>0.32448749999999998</v>
      </c>
      <c r="BK16" s="358">
        <v>0.34260429999999997</v>
      </c>
      <c r="BL16" s="358">
        <v>0.36553020000000003</v>
      </c>
      <c r="BM16" s="358">
        <v>0.51501430000000004</v>
      </c>
      <c r="BN16" s="358">
        <v>0.55645250000000002</v>
      </c>
      <c r="BO16" s="358">
        <v>0.61223930000000004</v>
      </c>
      <c r="BP16" s="358">
        <v>0.61206320000000003</v>
      </c>
      <c r="BQ16" s="358">
        <v>0.63109870000000001</v>
      </c>
      <c r="BR16" s="358">
        <v>0.61046990000000001</v>
      </c>
      <c r="BS16" s="358">
        <v>0.55036640000000003</v>
      </c>
      <c r="BT16" s="358">
        <v>0.50002049999999998</v>
      </c>
      <c r="BU16" s="358">
        <v>0.39080540000000002</v>
      </c>
      <c r="BV16" s="358">
        <v>0.35068680000000002</v>
      </c>
    </row>
    <row r="17" spans="1:74" ht="11.1" customHeight="1" x14ac:dyDescent="0.2">
      <c r="A17" s="235"/>
      <c r="B17" s="729"/>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897"/>
      <c r="BA17" s="897"/>
      <c r="BB17" s="897"/>
      <c r="BC17" s="35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578</v>
      </c>
      <c r="B18" s="445" t="s">
        <v>1364</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30.922867350000001</v>
      </c>
      <c r="AN18" s="386">
        <v>9.1598061519999998</v>
      </c>
      <c r="AO18" s="386">
        <v>15.801089514999999</v>
      </c>
      <c r="AP18" s="386">
        <v>16.743363899999999</v>
      </c>
      <c r="AQ18" s="386">
        <v>23.056749378999999</v>
      </c>
      <c r="AR18" s="386">
        <v>26.727241889999998</v>
      </c>
      <c r="AS18" s="386">
        <v>27.60431797</v>
      </c>
      <c r="AT18" s="386">
        <v>16.671659259999998</v>
      </c>
      <c r="AU18" s="386">
        <v>11.76082308</v>
      </c>
      <c r="AV18" s="386">
        <v>12.72477956</v>
      </c>
      <c r="AW18" s="386">
        <v>23.56783308</v>
      </c>
      <c r="AX18" s="386">
        <v>32.034604260999998</v>
      </c>
      <c r="AY18" s="386">
        <v>31.806264078000002</v>
      </c>
      <c r="AZ18" s="897">
        <v>9.0772261635000007</v>
      </c>
      <c r="BA18" s="897">
        <v>18.674810000000001</v>
      </c>
      <c r="BB18" s="897">
        <v>14.617380000000001</v>
      </c>
      <c r="BC18" s="358">
        <v>21.957139999999999</v>
      </c>
      <c r="BD18" s="358">
        <v>24.407630000000001</v>
      </c>
      <c r="BE18" s="358">
        <v>25.657260000000001</v>
      </c>
      <c r="BF18" s="358">
        <v>18.31757</v>
      </c>
      <c r="BG18" s="358">
        <v>12.082330000000001</v>
      </c>
      <c r="BH18" s="358">
        <v>12.10061</v>
      </c>
      <c r="BI18" s="358">
        <v>22.987020000000001</v>
      </c>
      <c r="BJ18" s="358">
        <v>29.617640000000002</v>
      </c>
      <c r="BK18" s="358">
        <v>30.795100000000001</v>
      </c>
      <c r="BL18" s="358">
        <v>8.8173460000000006</v>
      </c>
      <c r="BM18" s="358">
        <v>19.442229999999999</v>
      </c>
      <c r="BN18" s="358">
        <v>15.51322</v>
      </c>
      <c r="BO18" s="358">
        <v>23.606619999999999</v>
      </c>
      <c r="BP18" s="358">
        <v>26.134219999999999</v>
      </c>
      <c r="BQ18" s="358">
        <v>27.110299999999999</v>
      </c>
      <c r="BR18" s="358">
        <v>19.479320000000001</v>
      </c>
      <c r="BS18" s="358">
        <v>12.88191</v>
      </c>
      <c r="BT18" s="358">
        <v>12.9268</v>
      </c>
      <c r="BU18" s="358">
        <v>24.662130000000001</v>
      </c>
      <c r="BV18" s="358">
        <v>31.614270000000001</v>
      </c>
    </row>
    <row r="19" spans="1:74" ht="11.1" customHeight="1" x14ac:dyDescent="0.2">
      <c r="A19" s="50"/>
      <c r="B19" s="73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932"/>
      <c r="BA19" s="932"/>
      <c r="BB19" s="932"/>
      <c r="BC19" s="44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1365</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932"/>
      <c r="BA20" s="932"/>
      <c r="BB20" s="932"/>
      <c r="BC20" s="44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581</v>
      </c>
      <c r="B21" s="449" t="s">
        <v>1366</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374.26319995</v>
      </c>
      <c r="AN21" s="107">
        <v>331.31894879999999</v>
      </c>
      <c r="AO21" s="107">
        <v>318.63897212000001</v>
      </c>
      <c r="AP21" s="107">
        <v>305.40323100000001</v>
      </c>
      <c r="AQ21" s="107">
        <v>323.31123073999998</v>
      </c>
      <c r="AR21" s="107">
        <v>368.36465340000001</v>
      </c>
      <c r="AS21" s="107">
        <v>419.59371689</v>
      </c>
      <c r="AT21" s="107">
        <v>404.67085938999998</v>
      </c>
      <c r="AU21" s="107">
        <v>357.6813861</v>
      </c>
      <c r="AV21" s="107">
        <v>331.94465323999998</v>
      </c>
      <c r="AW21" s="107">
        <v>310.37938830000002</v>
      </c>
      <c r="AX21" s="107">
        <v>349.51431027000001</v>
      </c>
      <c r="AY21" s="107">
        <v>367.77148036</v>
      </c>
      <c r="AZ21" s="635">
        <v>333.41882743999997</v>
      </c>
      <c r="BA21" s="635">
        <v>326.43779999999998</v>
      </c>
      <c r="BB21" s="635">
        <v>306.20499999999998</v>
      </c>
      <c r="BC21" s="396">
        <v>326.21370000000002</v>
      </c>
      <c r="BD21" s="396">
        <v>369.6617</v>
      </c>
      <c r="BE21" s="396">
        <v>422.58730000000003</v>
      </c>
      <c r="BF21" s="396">
        <v>425.505</v>
      </c>
      <c r="BG21" s="396">
        <v>368.82979999999998</v>
      </c>
      <c r="BH21" s="396">
        <v>336.05079999999998</v>
      </c>
      <c r="BI21" s="396">
        <v>315.97480000000002</v>
      </c>
      <c r="BJ21" s="396">
        <v>349.32709999999997</v>
      </c>
      <c r="BK21" s="396">
        <v>369.08010000000002</v>
      </c>
      <c r="BL21" s="396">
        <v>337.50900000000001</v>
      </c>
      <c r="BM21" s="396">
        <v>337.3854</v>
      </c>
      <c r="BN21" s="396">
        <v>317.86739999999998</v>
      </c>
      <c r="BO21" s="396">
        <v>340.05880000000002</v>
      </c>
      <c r="BP21" s="396">
        <v>383.22019999999998</v>
      </c>
      <c r="BQ21" s="396">
        <v>436.71839999999997</v>
      </c>
      <c r="BR21" s="396">
        <v>440.41019999999997</v>
      </c>
      <c r="BS21" s="396">
        <v>381.8648</v>
      </c>
      <c r="BT21" s="396">
        <v>347.87470000000002</v>
      </c>
      <c r="BU21" s="396">
        <v>326.6891</v>
      </c>
      <c r="BV21" s="396">
        <v>360.57159999999999</v>
      </c>
    </row>
    <row r="22" spans="1:74" s="278" customFormat="1" ht="11.1" customHeight="1" x14ac:dyDescent="0.2">
      <c r="A22" s="448" t="s">
        <v>579</v>
      </c>
      <c r="B22" s="729" t="s">
        <v>1367</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361.98107062999998</v>
      </c>
      <c r="AN22" s="107">
        <v>320.56101336</v>
      </c>
      <c r="AO22" s="107">
        <v>307.24125777</v>
      </c>
      <c r="AP22" s="107">
        <v>294.84637542000002</v>
      </c>
      <c r="AQ22" s="107">
        <v>312.48873456000001</v>
      </c>
      <c r="AR22" s="107">
        <v>357.10038150000003</v>
      </c>
      <c r="AS22" s="107">
        <v>407.62971484000002</v>
      </c>
      <c r="AT22" s="107">
        <v>392.63089773000002</v>
      </c>
      <c r="AU22" s="107">
        <v>346.20216900000003</v>
      </c>
      <c r="AV22" s="107">
        <v>320.58801001</v>
      </c>
      <c r="AW22" s="107">
        <v>299.02180514999998</v>
      </c>
      <c r="AX22" s="107">
        <v>337.71572701000002</v>
      </c>
      <c r="AY22" s="107">
        <v>355.94017294999998</v>
      </c>
      <c r="AZ22" s="635">
        <v>323.03452278999998</v>
      </c>
      <c r="BA22" s="635">
        <v>315.23557059000001</v>
      </c>
      <c r="BB22" s="635">
        <v>295.53989861000002</v>
      </c>
      <c r="BC22" s="396">
        <v>315.13310000000001</v>
      </c>
      <c r="BD22" s="396">
        <v>358.13330000000002</v>
      </c>
      <c r="BE22" s="396">
        <v>410.28070000000002</v>
      </c>
      <c r="BF22" s="396">
        <v>413.15589999999997</v>
      </c>
      <c r="BG22" s="396">
        <v>357.291</v>
      </c>
      <c r="BH22" s="396">
        <v>324.64170000000001</v>
      </c>
      <c r="BI22" s="396">
        <v>304.67779999999999</v>
      </c>
      <c r="BJ22" s="396">
        <v>337.38630000000001</v>
      </c>
      <c r="BK22" s="396">
        <v>357.15289999999999</v>
      </c>
      <c r="BL22" s="396">
        <v>326.9633</v>
      </c>
      <c r="BM22" s="396">
        <v>326.13729999999998</v>
      </c>
      <c r="BN22" s="396">
        <v>307.16230000000002</v>
      </c>
      <c r="BO22" s="396">
        <v>328.93869999999998</v>
      </c>
      <c r="BP22" s="396">
        <v>371.65289999999999</v>
      </c>
      <c r="BQ22" s="396">
        <v>424.3777</v>
      </c>
      <c r="BR22" s="396">
        <v>428.02980000000002</v>
      </c>
      <c r="BS22" s="396">
        <v>370.28750000000002</v>
      </c>
      <c r="BT22" s="396">
        <v>336.40350000000001</v>
      </c>
      <c r="BU22" s="396">
        <v>315.33120000000002</v>
      </c>
      <c r="BV22" s="396">
        <v>348.56889999999999</v>
      </c>
    </row>
    <row r="23" spans="1:74" ht="11.1" customHeight="1" x14ac:dyDescent="0.2">
      <c r="A23" s="314" t="s">
        <v>603</v>
      </c>
      <c r="B23" s="728" t="s">
        <v>1032</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152.32858847</v>
      </c>
      <c r="AN23" s="386">
        <v>127.51728971999999</v>
      </c>
      <c r="AO23" s="386">
        <v>108.96872277</v>
      </c>
      <c r="AP23" s="386">
        <v>97.306290200000007</v>
      </c>
      <c r="AQ23" s="386">
        <v>104.85586685</v>
      </c>
      <c r="AR23" s="386">
        <v>135.82211659000001</v>
      </c>
      <c r="AS23" s="386">
        <v>168.01064976999999</v>
      </c>
      <c r="AT23" s="386">
        <v>155.20386060999999</v>
      </c>
      <c r="AU23" s="386">
        <v>126.77750874</v>
      </c>
      <c r="AV23" s="386">
        <v>107.31318520000001</v>
      </c>
      <c r="AW23" s="386">
        <v>101.22240745000001</v>
      </c>
      <c r="AX23" s="386">
        <v>129.66674415</v>
      </c>
      <c r="AY23" s="386">
        <v>145.11501143999999</v>
      </c>
      <c r="AZ23" s="897">
        <v>128.05468195</v>
      </c>
      <c r="BA23" s="897">
        <v>109.32101298000001</v>
      </c>
      <c r="BB23" s="897">
        <v>96.608489548999998</v>
      </c>
      <c r="BC23" s="358">
        <v>103.2807</v>
      </c>
      <c r="BD23" s="358">
        <v>134.06110000000001</v>
      </c>
      <c r="BE23" s="358">
        <v>168.39439999999999</v>
      </c>
      <c r="BF23" s="358">
        <v>167.71719999999999</v>
      </c>
      <c r="BG23" s="358">
        <v>132.71190000000001</v>
      </c>
      <c r="BH23" s="358">
        <v>108.43940000000001</v>
      </c>
      <c r="BI23" s="358">
        <v>102.54940000000001</v>
      </c>
      <c r="BJ23" s="358">
        <v>128.16720000000001</v>
      </c>
      <c r="BK23" s="358">
        <v>138.12799999999999</v>
      </c>
      <c r="BL23" s="358">
        <v>125.0004</v>
      </c>
      <c r="BM23" s="358">
        <v>112.6615</v>
      </c>
      <c r="BN23" s="358">
        <v>98.563329999999993</v>
      </c>
      <c r="BO23" s="358">
        <v>106.03400000000001</v>
      </c>
      <c r="BP23" s="358">
        <v>136.3663</v>
      </c>
      <c r="BQ23" s="358">
        <v>170.06870000000001</v>
      </c>
      <c r="BR23" s="358">
        <v>169.5558</v>
      </c>
      <c r="BS23" s="358">
        <v>133.93039999999999</v>
      </c>
      <c r="BT23" s="358">
        <v>109.27119999999999</v>
      </c>
      <c r="BU23" s="358">
        <v>103.036</v>
      </c>
      <c r="BV23" s="358">
        <v>128.61750000000001</v>
      </c>
    </row>
    <row r="24" spans="1:74" ht="11.1" customHeight="1" x14ac:dyDescent="0.2">
      <c r="A24" s="235" t="s">
        <v>614</v>
      </c>
      <c r="B24" s="728" t="s">
        <v>986</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124.44735304</v>
      </c>
      <c r="AN24" s="386">
        <v>113.20445431</v>
      </c>
      <c r="AO24" s="386">
        <v>114.42690426</v>
      </c>
      <c r="AP24" s="386">
        <v>112.43561529</v>
      </c>
      <c r="AQ24" s="386">
        <v>119.94259623000001</v>
      </c>
      <c r="AR24" s="386">
        <v>130.58900788</v>
      </c>
      <c r="AS24" s="386">
        <v>144.36314668</v>
      </c>
      <c r="AT24" s="386">
        <v>142.26268350000001</v>
      </c>
      <c r="AU24" s="386">
        <v>129.79109406000001</v>
      </c>
      <c r="AV24" s="386">
        <v>124.68003192</v>
      </c>
      <c r="AW24" s="386">
        <v>114.82161456</v>
      </c>
      <c r="AX24" s="386">
        <v>122.52159207</v>
      </c>
      <c r="AY24" s="386">
        <v>126.11966184000001</v>
      </c>
      <c r="AZ24" s="897">
        <v>115.69149597000001</v>
      </c>
      <c r="BA24" s="897">
        <v>119.92579483</v>
      </c>
      <c r="BB24" s="897">
        <v>113.67972779</v>
      </c>
      <c r="BC24" s="358">
        <v>122.8009</v>
      </c>
      <c r="BD24" s="358">
        <v>132.5043</v>
      </c>
      <c r="BE24" s="358">
        <v>145.93510000000001</v>
      </c>
      <c r="BF24" s="358">
        <v>148.7663</v>
      </c>
      <c r="BG24" s="358">
        <v>133.70349999999999</v>
      </c>
      <c r="BH24" s="358">
        <v>126.5095</v>
      </c>
      <c r="BI24" s="358">
        <v>117.9941</v>
      </c>
      <c r="BJ24" s="358">
        <v>123.1397</v>
      </c>
      <c r="BK24" s="358">
        <v>131.40559999999999</v>
      </c>
      <c r="BL24" s="358">
        <v>120.4773</v>
      </c>
      <c r="BM24" s="358">
        <v>125.2196</v>
      </c>
      <c r="BN24" s="358">
        <v>119.629</v>
      </c>
      <c r="BO24" s="358">
        <v>130.1156</v>
      </c>
      <c r="BP24" s="358">
        <v>139.71629999999999</v>
      </c>
      <c r="BQ24" s="358">
        <v>154.08189999999999</v>
      </c>
      <c r="BR24" s="358">
        <v>157.3372</v>
      </c>
      <c r="BS24" s="358">
        <v>141.4239</v>
      </c>
      <c r="BT24" s="358">
        <v>133.68819999999999</v>
      </c>
      <c r="BU24" s="358">
        <v>124.7192</v>
      </c>
      <c r="BV24" s="358">
        <v>130.274</v>
      </c>
    </row>
    <row r="25" spans="1:74" ht="11.1" customHeight="1" x14ac:dyDescent="0.2">
      <c r="A25" s="235" t="s">
        <v>625</v>
      </c>
      <c r="B25" s="728" t="s">
        <v>985</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84.519205159999999</v>
      </c>
      <c r="AN25" s="386">
        <v>79.228865479999996</v>
      </c>
      <c r="AO25" s="386">
        <v>83.210478339999995</v>
      </c>
      <c r="AP25" s="386">
        <v>84.535897129999995</v>
      </c>
      <c r="AQ25" s="386">
        <v>87.134436609999995</v>
      </c>
      <c r="AR25" s="386">
        <v>90.022307319999996</v>
      </c>
      <c r="AS25" s="386">
        <v>94.651304780000004</v>
      </c>
      <c r="AT25" s="386">
        <v>94.539728780000004</v>
      </c>
      <c r="AU25" s="386">
        <v>89.041124830000001</v>
      </c>
      <c r="AV25" s="386">
        <v>88.004456739999995</v>
      </c>
      <c r="AW25" s="386">
        <v>82.422327559999999</v>
      </c>
      <c r="AX25" s="386">
        <v>84.90678269</v>
      </c>
      <c r="AY25" s="386">
        <v>84.042721599999993</v>
      </c>
      <c r="AZ25" s="897">
        <v>78.653492</v>
      </c>
      <c r="BA25" s="897">
        <v>85.435188468999996</v>
      </c>
      <c r="BB25" s="897">
        <v>84.744657485999994</v>
      </c>
      <c r="BC25" s="358">
        <v>88.542429999999996</v>
      </c>
      <c r="BD25" s="358">
        <v>91.039500000000004</v>
      </c>
      <c r="BE25" s="358">
        <v>95.399799999999999</v>
      </c>
      <c r="BF25" s="358">
        <v>96.127340000000004</v>
      </c>
      <c r="BG25" s="358">
        <v>90.337789999999998</v>
      </c>
      <c r="BH25" s="358">
        <v>89.168419999999998</v>
      </c>
      <c r="BI25" s="358">
        <v>83.620530000000002</v>
      </c>
      <c r="BJ25" s="358">
        <v>85.519829999999999</v>
      </c>
      <c r="BK25" s="358">
        <v>87.037260000000003</v>
      </c>
      <c r="BL25" s="358">
        <v>80.918080000000003</v>
      </c>
      <c r="BM25" s="358">
        <v>87.701930000000004</v>
      </c>
      <c r="BN25" s="358">
        <v>88.452629999999999</v>
      </c>
      <c r="BO25" s="358">
        <v>92.277979999999999</v>
      </c>
      <c r="BP25" s="358">
        <v>95.041089999999997</v>
      </c>
      <c r="BQ25" s="358">
        <v>99.675389999999993</v>
      </c>
      <c r="BR25" s="358">
        <v>100.59180000000001</v>
      </c>
      <c r="BS25" s="358">
        <v>94.395700000000005</v>
      </c>
      <c r="BT25" s="358">
        <v>92.920270000000002</v>
      </c>
      <c r="BU25" s="358">
        <v>87.062629999999999</v>
      </c>
      <c r="BV25" s="358">
        <v>89.118350000000007</v>
      </c>
    </row>
    <row r="26" spans="1:74" ht="11.1" customHeight="1" x14ac:dyDescent="0.2">
      <c r="A26" s="235" t="s">
        <v>753</v>
      </c>
      <c r="B26" s="728" t="s">
        <v>1368</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0.61040799999999995</v>
      </c>
      <c r="AO26" s="386">
        <v>0.635154</v>
      </c>
      <c r="AP26" s="386">
        <v>0.56857500000000005</v>
      </c>
      <c r="AQ26" s="386">
        <v>0.55583400000000005</v>
      </c>
      <c r="AR26" s="386">
        <v>0.66694799999999999</v>
      </c>
      <c r="AS26" s="386">
        <v>0.60461500000000001</v>
      </c>
      <c r="AT26" s="386">
        <v>0.62462200000000001</v>
      </c>
      <c r="AU26" s="386">
        <v>0.59244300000000005</v>
      </c>
      <c r="AV26" s="386">
        <v>0.59033599999999997</v>
      </c>
      <c r="AW26" s="386">
        <v>0.55545800000000001</v>
      </c>
      <c r="AX26" s="386">
        <v>0.62060700000000002</v>
      </c>
      <c r="AY26" s="386">
        <v>0.66277807</v>
      </c>
      <c r="AZ26" s="897">
        <v>0.63485287000000001</v>
      </c>
      <c r="BA26" s="897">
        <v>0.55357431536000001</v>
      </c>
      <c r="BB26" s="897">
        <v>0.50702378577999996</v>
      </c>
      <c r="BC26" s="358">
        <v>0.50904629999999995</v>
      </c>
      <c r="BD26" s="358">
        <v>0.52839650000000005</v>
      </c>
      <c r="BE26" s="358">
        <v>0.55141019999999996</v>
      </c>
      <c r="BF26" s="358">
        <v>0.54507110000000003</v>
      </c>
      <c r="BG26" s="358">
        <v>0.53776409999999997</v>
      </c>
      <c r="BH26" s="358">
        <v>0.52433269999999998</v>
      </c>
      <c r="BI26" s="358">
        <v>0.51381619999999995</v>
      </c>
      <c r="BJ26" s="358">
        <v>0.55965810000000005</v>
      </c>
      <c r="BK26" s="358">
        <v>0.58207699999999996</v>
      </c>
      <c r="BL26" s="358">
        <v>0.5674437</v>
      </c>
      <c r="BM26" s="358">
        <v>0.55430349999999995</v>
      </c>
      <c r="BN26" s="358">
        <v>0.51732049999999996</v>
      </c>
      <c r="BO26" s="358">
        <v>0.51111620000000002</v>
      </c>
      <c r="BP26" s="358">
        <v>0.52912899999999996</v>
      </c>
      <c r="BQ26" s="358">
        <v>0.55164159999999995</v>
      </c>
      <c r="BR26" s="358">
        <v>0.54502819999999996</v>
      </c>
      <c r="BS26" s="358">
        <v>0.53754000000000002</v>
      </c>
      <c r="BT26" s="358">
        <v>0.5239085</v>
      </c>
      <c r="BU26" s="358">
        <v>0.51331930000000003</v>
      </c>
      <c r="BV26" s="358">
        <v>0.55910510000000002</v>
      </c>
    </row>
    <row r="27" spans="1:74" s="278" customFormat="1" ht="11.1" customHeight="1" x14ac:dyDescent="0.2">
      <c r="A27" s="448" t="s">
        <v>580</v>
      </c>
      <c r="B27" s="729" t="s">
        <v>1369</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12.282129319999999</v>
      </c>
      <c r="AN27" s="107">
        <v>10.757935440000001</v>
      </c>
      <c r="AO27" s="107">
        <v>11.397714355</v>
      </c>
      <c r="AP27" s="107">
        <v>10.556855580000001</v>
      </c>
      <c r="AQ27" s="107">
        <v>10.82249618</v>
      </c>
      <c r="AR27" s="107">
        <v>11.264271900000001</v>
      </c>
      <c r="AS27" s="107">
        <v>11.964002049999999</v>
      </c>
      <c r="AT27" s="107">
        <v>12.039961659999999</v>
      </c>
      <c r="AU27" s="107">
        <v>11.4792171</v>
      </c>
      <c r="AV27" s="107">
        <v>11.35664323</v>
      </c>
      <c r="AW27" s="107">
        <v>11.35758315</v>
      </c>
      <c r="AX27" s="107">
        <v>11.798583259999999</v>
      </c>
      <c r="AY27" s="107">
        <v>11.831307413999999</v>
      </c>
      <c r="AZ27" s="635">
        <v>10.384304650000001</v>
      </c>
      <c r="BA27" s="635">
        <v>11.20227</v>
      </c>
      <c r="BB27" s="635">
        <v>10.665100000000001</v>
      </c>
      <c r="BC27" s="396">
        <v>11.08066</v>
      </c>
      <c r="BD27" s="396">
        <v>11.528370000000001</v>
      </c>
      <c r="BE27" s="396">
        <v>12.306609999999999</v>
      </c>
      <c r="BF27" s="396">
        <v>12.34914</v>
      </c>
      <c r="BG27" s="396">
        <v>11.538790000000001</v>
      </c>
      <c r="BH27" s="396">
        <v>11.409129999999999</v>
      </c>
      <c r="BI27" s="396">
        <v>11.297000000000001</v>
      </c>
      <c r="BJ27" s="396">
        <v>11.94084</v>
      </c>
      <c r="BK27" s="396">
        <v>11.92719</v>
      </c>
      <c r="BL27" s="396">
        <v>10.545769999999999</v>
      </c>
      <c r="BM27" s="396">
        <v>11.248150000000001</v>
      </c>
      <c r="BN27" s="396">
        <v>10.7051</v>
      </c>
      <c r="BO27" s="396">
        <v>11.12011</v>
      </c>
      <c r="BP27" s="396">
        <v>11.56739</v>
      </c>
      <c r="BQ27" s="396">
        <v>12.34071</v>
      </c>
      <c r="BR27" s="396">
        <v>12.380459999999999</v>
      </c>
      <c r="BS27" s="396">
        <v>11.577260000000001</v>
      </c>
      <c r="BT27" s="396">
        <v>11.47124</v>
      </c>
      <c r="BU27" s="396">
        <v>11.357900000000001</v>
      </c>
      <c r="BV27" s="396">
        <v>12.00268</v>
      </c>
    </row>
    <row r="28" spans="1:74" ht="11.1" customHeight="1" x14ac:dyDescent="0.2">
      <c r="A28" s="51"/>
      <c r="B28" s="731"/>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1"/>
      <c r="BA28" s="891"/>
      <c r="BB28" s="891"/>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1370</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1053.6469233</v>
      </c>
      <c r="AN29" s="386">
        <v>882.02878609000004</v>
      </c>
      <c r="AO29" s="386">
        <v>753.72955680999996</v>
      </c>
      <c r="AP29" s="386">
        <v>673.06127045999995</v>
      </c>
      <c r="AQ29" s="386">
        <v>725.28120034000005</v>
      </c>
      <c r="AR29" s="386">
        <v>939.47273254000004</v>
      </c>
      <c r="AS29" s="386">
        <v>1162.1187196999999</v>
      </c>
      <c r="AT29" s="386">
        <v>1073.5349933</v>
      </c>
      <c r="AU29" s="386">
        <v>876.91176924000001</v>
      </c>
      <c r="AV29" s="386">
        <v>742.27831129000003</v>
      </c>
      <c r="AW29" s="386">
        <v>700.14879836</v>
      </c>
      <c r="AX29" s="386">
        <v>896.89642235999997</v>
      </c>
      <c r="AY29" s="386">
        <v>996.16234640000005</v>
      </c>
      <c r="AZ29" s="897">
        <v>879.04932213999996</v>
      </c>
      <c r="BA29" s="897">
        <v>750.44942434999996</v>
      </c>
      <c r="BB29" s="897">
        <v>663.18252451000001</v>
      </c>
      <c r="BC29" s="358">
        <v>708.98490000000004</v>
      </c>
      <c r="BD29" s="358">
        <v>920.28110000000004</v>
      </c>
      <c r="BE29" s="358">
        <v>1155.9670000000001</v>
      </c>
      <c r="BF29" s="358">
        <v>1151.318</v>
      </c>
      <c r="BG29" s="358">
        <v>911.01959999999997</v>
      </c>
      <c r="BH29" s="358">
        <v>744.39769999999999</v>
      </c>
      <c r="BI29" s="358">
        <v>703.96479999999997</v>
      </c>
      <c r="BJ29" s="358">
        <v>879.82140000000004</v>
      </c>
      <c r="BK29" s="358">
        <v>941.95809999999994</v>
      </c>
      <c r="BL29" s="358">
        <v>852.43510000000003</v>
      </c>
      <c r="BM29" s="358">
        <v>768.29</v>
      </c>
      <c r="BN29" s="358">
        <v>672.14840000000004</v>
      </c>
      <c r="BO29" s="358">
        <v>723.09450000000004</v>
      </c>
      <c r="BP29" s="358">
        <v>929.94399999999996</v>
      </c>
      <c r="BQ29" s="358">
        <v>1159.7760000000001</v>
      </c>
      <c r="BR29" s="358">
        <v>1156.278</v>
      </c>
      <c r="BS29" s="358">
        <v>913.33240000000001</v>
      </c>
      <c r="BT29" s="358">
        <v>745.16989999999998</v>
      </c>
      <c r="BU29" s="358">
        <v>702.64959999999996</v>
      </c>
      <c r="BV29" s="358">
        <v>877.10119999999995</v>
      </c>
    </row>
    <row r="30" spans="1:74" ht="11.1" customHeight="1" x14ac:dyDescent="0.2">
      <c r="A30" s="51"/>
      <c r="B30" s="730"/>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933"/>
      <c r="BA30" s="933"/>
      <c r="BB30" s="933"/>
      <c r="BC30" s="44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1371</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933"/>
      <c r="BA31" s="933"/>
      <c r="BB31" s="933"/>
      <c r="BC31" s="44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1372</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113.290268</v>
      </c>
      <c r="AN32" s="343">
        <v>106.80279299999999</v>
      </c>
      <c r="AO32" s="343">
        <v>111.65731599999999</v>
      </c>
      <c r="AP32" s="343">
        <v>115.91934500000001</v>
      </c>
      <c r="AQ32" s="343">
        <v>119.48746800000001</v>
      </c>
      <c r="AR32" s="343">
        <v>116.420506</v>
      </c>
      <c r="AS32" s="343">
        <v>108.73090500000001</v>
      </c>
      <c r="AT32" s="343">
        <v>104.604045</v>
      </c>
      <c r="AU32" s="343">
        <v>105.397986</v>
      </c>
      <c r="AV32" s="343">
        <v>109.066423</v>
      </c>
      <c r="AW32" s="343">
        <v>111.846991</v>
      </c>
      <c r="AX32" s="343">
        <v>109.451629</v>
      </c>
      <c r="AY32" s="343">
        <v>104.018411</v>
      </c>
      <c r="AZ32" s="893">
        <v>104.72132499999999</v>
      </c>
      <c r="BA32" s="893">
        <v>113.9498</v>
      </c>
      <c r="BB32" s="893">
        <v>122.23</v>
      </c>
      <c r="BC32" s="354">
        <v>129.24780000000001</v>
      </c>
      <c r="BD32" s="354">
        <v>129.18809999999999</v>
      </c>
      <c r="BE32" s="354">
        <v>122.8565</v>
      </c>
      <c r="BF32" s="354">
        <v>119.1108</v>
      </c>
      <c r="BG32" s="354">
        <v>118.84569999999999</v>
      </c>
      <c r="BH32" s="354">
        <v>123.4374</v>
      </c>
      <c r="BI32" s="354">
        <v>126.2214</v>
      </c>
      <c r="BJ32" s="354">
        <v>122.9034</v>
      </c>
      <c r="BK32" s="354">
        <v>123.874</v>
      </c>
      <c r="BL32" s="354">
        <v>123.197</v>
      </c>
      <c r="BM32" s="354">
        <v>128.958</v>
      </c>
      <c r="BN32" s="354">
        <v>133.89420000000001</v>
      </c>
      <c r="BO32" s="354">
        <v>139.11240000000001</v>
      </c>
      <c r="BP32" s="354">
        <v>136.965</v>
      </c>
      <c r="BQ32" s="354">
        <v>128.8854</v>
      </c>
      <c r="BR32" s="354">
        <v>123.32769999999999</v>
      </c>
      <c r="BS32" s="354">
        <v>121.4187</v>
      </c>
      <c r="BT32" s="354">
        <v>124.4186</v>
      </c>
      <c r="BU32" s="354">
        <v>125.9572</v>
      </c>
      <c r="BV32" s="354">
        <v>121.66419999999999</v>
      </c>
    </row>
    <row r="33" spans="1:74" ht="11.1" customHeight="1" x14ac:dyDescent="0.2">
      <c r="A33" s="51" t="s">
        <v>50</v>
      </c>
      <c r="B33" s="445" t="s">
        <v>1373</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4.7137149999999997</v>
      </c>
      <c r="AN33" s="343">
        <v>4.5352699999999997</v>
      </c>
      <c r="AO33" s="343">
        <v>4.8327720000000003</v>
      </c>
      <c r="AP33" s="343">
        <v>4.9106370000000004</v>
      </c>
      <c r="AQ33" s="343">
        <v>5.0068489999999999</v>
      </c>
      <c r="AR33" s="343">
        <v>4.8521320000000001</v>
      </c>
      <c r="AS33" s="343">
        <v>4.6883350000000004</v>
      </c>
      <c r="AT33" s="343">
        <v>4.7435729999999996</v>
      </c>
      <c r="AU33" s="343">
        <v>4.6200289999999997</v>
      </c>
      <c r="AV33" s="343">
        <v>4.6160920000000001</v>
      </c>
      <c r="AW33" s="343">
        <v>4.7499349999999998</v>
      </c>
      <c r="AX33" s="343">
        <v>4.392379</v>
      </c>
      <c r="AY33" s="343">
        <v>3.5347490000000001</v>
      </c>
      <c r="AZ33" s="893">
        <v>3.807204</v>
      </c>
      <c r="BA33" s="893">
        <v>4.5390509999999997</v>
      </c>
      <c r="BB33" s="893">
        <v>4.8439800000000002</v>
      </c>
      <c r="BC33" s="354">
        <v>4.6647220000000003</v>
      </c>
      <c r="BD33" s="354">
        <v>4.5251539999999997</v>
      </c>
      <c r="BE33" s="354">
        <v>4.192469</v>
      </c>
      <c r="BF33" s="354">
        <v>3.7168969999999999</v>
      </c>
      <c r="BG33" s="354">
        <v>3.7347549999999998</v>
      </c>
      <c r="BH33" s="354">
        <v>3.6914889999999998</v>
      </c>
      <c r="BI33" s="354">
        <v>3.8417520000000001</v>
      </c>
      <c r="BJ33" s="354">
        <v>3.8477640000000002</v>
      </c>
      <c r="BK33" s="354">
        <v>3.6719900000000001</v>
      </c>
      <c r="BL33" s="354">
        <v>3.78688</v>
      </c>
      <c r="BM33" s="354">
        <v>4.0131920000000001</v>
      </c>
      <c r="BN33" s="354">
        <v>4.170299</v>
      </c>
      <c r="BO33" s="354">
        <v>4.048451</v>
      </c>
      <c r="BP33" s="354">
        <v>3.9324650000000001</v>
      </c>
      <c r="BQ33" s="354">
        <v>3.6138409999999999</v>
      </c>
      <c r="BR33" s="354">
        <v>3.137756</v>
      </c>
      <c r="BS33" s="354">
        <v>3.1325310000000002</v>
      </c>
      <c r="BT33" s="354">
        <v>3.0598580000000002</v>
      </c>
      <c r="BU33" s="354">
        <v>3.2142870000000001</v>
      </c>
      <c r="BV33" s="354">
        <v>3.3077899999999998</v>
      </c>
    </row>
    <row r="34" spans="1:74" ht="11.1" customHeight="1" x14ac:dyDescent="0.2">
      <c r="A34" s="51" t="s">
        <v>51</v>
      </c>
      <c r="B34" s="445" t="s">
        <v>1374</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16.039798999999999</v>
      </c>
      <c r="AN34" s="343">
        <v>16.215817000000001</v>
      </c>
      <c r="AO34" s="343">
        <v>16.151585000000001</v>
      </c>
      <c r="AP34" s="343">
        <v>16.454537999999999</v>
      </c>
      <c r="AQ34" s="343">
        <v>16.637353000000001</v>
      </c>
      <c r="AR34" s="343">
        <v>15.907520999999999</v>
      </c>
      <c r="AS34" s="343">
        <v>15.687537000000001</v>
      </c>
      <c r="AT34" s="343">
        <v>15.880447</v>
      </c>
      <c r="AU34" s="343">
        <v>15.862235</v>
      </c>
      <c r="AV34" s="343">
        <v>15.865594</v>
      </c>
      <c r="AW34" s="343">
        <v>15.890765</v>
      </c>
      <c r="AX34" s="343">
        <v>16.078334999999999</v>
      </c>
      <c r="AY34" s="343">
        <v>14.457948</v>
      </c>
      <c r="AZ34" s="893">
        <v>15.086117</v>
      </c>
      <c r="BA34" s="893">
        <v>15.070679999999999</v>
      </c>
      <c r="BB34" s="893">
        <v>14.94717</v>
      </c>
      <c r="BC34" s="354">
        <v>14.86027</v>
      </c>
      <c r="BD34" s="354">
        <v>14.92652</v>
      </c>
      <c r="BE34" s="354">
        <v>14.8651</v>
      </c>
      <c r="BF34" s="354">
        <v>14.843170000000001</v>
      </c>
      <c r="BG34" s="354">
        <v>14.848509999999999</v>
      </c>
      <c r="BH34" s="354">
        <v>14.92216</v>
      </c>
      <c r="BI34" s="354">
        <v>15.0931</v>
      </c>
      <c r="BJ34" s="354">
        <v>15.130409999999999</v>
      </c>
      <c r="BK34" s="354">
        <v>15.201320000000001</v>
      </c>
      <c r="BL34" s="354">
        <v>15.12069</v>
      </c>
      <c r="BM34" s="354">
        <v>15.00563</v>
      </c>
      <c r="BN34" s="354">
        <v>14.862450000000001</v>
      </c>
      <c r="BO34" s="354">
        <v>14.78412</v>
      </c>
      <c r="BP34" s="354">
        <v>14.852220000000001</v>
      </c>
      <c r="BQ34" s="354">
        <v>14.790459999999999</v>
      </c>
      <c r="BR34" s="354">
        <v>14.76681</v>
      </c>
      <c r="BS34" s="354">
        <v>14.77308</v>
      </c>
      <c r="BT34" s="354">
        <v>14.84517</v>
      </c>
      <c r="BU34" s="354">
        <v>15.015459999999999</v>
      </c>
      <c r="BV34" s="354">
        <v>15.052199999999999</v>
      </c>
    </row>
    <row r="35" spans="1:74" ht="11.1" customHeight="1" x14ac:dyDescent="0.2">
      <c r="A35" s="51"/>
      <c r="B35" s="730"/>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933"/>
      <c r="BA35" s="933"/>
      <c r="BB35" s="933"/>
      <c r="BC35" s="44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3"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933"/>
      <c r="BA36" s="933"/>
      <c r="BB36" s="933"/>
      <c r="BC36" s="44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1375</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933"/>
      <c r="BA37" s="933"/>
      <c r="BB37" s="933"/>
      <c r="BC37" s="44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253</v>
      </c>
      <c r="B38" s="446" t="s">
        <v>472</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2.4074516031000002</v>
      </c>
      <c r="AN38" s="429">
        <v>2.4218919803999999</v>
      </c>
      <c r="AO38" s="429">
        <v>2.4480426473999999</v>
      </c>
      <c r="AP38" s="429">
        <v>2.4750664440999999</v>
      </c>
      <c r="AQ38" s="429">
        <v>2.4976897628999999</v>
      </c>
      <c r="AR38" s="429">
        <v>2.4556935038000001</v>
      </c>
      <c r="AS38" s="429">
        <v>2.4038538293</v>
      </c>
      <c r="AT38" s="429">
        <v>2.4052350316000002</v>
      </c>
      <c r="AU38" s="429">
        <v>2.4085215382</v>
      </c>
      <c r="AV38" s="429">
        <v>2.3886597709999999</v>
      </c>
      <c r="AW38" s="429">
        <v>2.3943675542</v>
      </c>
      <c r="AX38" s="429">
        <v>2.3848649649999998</v>
      </c>
      <c r="AY38" s="429">
        <v>2.4454179549999999</v>
      </c>
      <c r="AZ38" s="891">
        <v>2.3940255168000002</v>
      </c>
      <c r="BA38" s="891">
        <v>2.3637139999999999</v>
      </c>
      <c r="BB38" s="891">
        <v>2.354816</v>
      </c>
      <c r="BC38" s="352">
        <v>2.359702</v>
      </c>
      <c r="BD38" s="352">
        <v>2.3424680000000002</v>
      </c>
      <c r="BE38" s="352">
        <v>2.3427039999999999</v>
      </c>
      <c r="BF38" s="352">
        <v>2.345602</v>
      </c>
      <c r="BG38" s="352">
        <v>2.3381989999999999</v>
      </c>
      <c r="BH38" s="352">
        <v>2.324427</v>
      </c>
      <c r="BI38" s="352">
        <v>2.3231869999999999</v>
      </c>
      <c r="BJ38" s="352">
        <v>2.3382299999999998</v>
      </c>
      <c r="BK38" s="352">
        <v>2.3391380000000002</v>
      </c>
      <c r="BL38" s="352">
        <v>2.3324539999999998</v>
      </c>
      <c r="BM38" s="352">
        <v>2.3359139999999998</v>
      </c>
      <c r="BN38" s="352">
        <v>2.345879</v>
      </c>
      <c r="BO38" s="352">
        <v>2.3517980000000001</v>
      </c>
      <c r="BP38" s="352">
        <v>2.333682</v>
      </c>
      <c r="BQ38" s="352">
        <v>2.333996</v>
      </c>
      <c r="BR38" s="352">
        <v>2.3378199999999998</v>
      </c>
      <c r="BS38" s="352">
        <v>2.3305630000000002</v>
      </c>
      <c r="BT38" s="352">
        <v>2.3192550000000001</v>
      </c>
      <c r="BU38" s="352">
        <v>2.319804</v>
      </c>
      <c r="BV38" s="352">
        <v>2.3330510000000002</v>
      </c>
    </row>
    <row r="39" spans="1:74" ht="11.1" customHeight="1" x14ac:dyDescent="0.2">
      <c r="A39" s="51" t="s">
        <v>255</v>
      </c>
      <c r="B39" s="446" t="s">
        <v>1018</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5.8751660674000004</v>
      </c>
      <c r="AN39" s="429">
        <v>4.8104435451000001</v>
      </c>
      <c r="AO39" s="429">
        <v>4.1730048768000003</v>
      </c>
      <c r="AP39" s="429">
        <v>3.5806145393</v>
      </c>
      <c r="AQ39" s="429">
        <v>3.2834531185000002</v>
      </c>
      <c r="AR39" s="429">
        <v>3.3355905506000001</v>
      </c>
      <c r="AS39" s="429">
        <v>3.5245461805999998</v>
      </c>
      <c r="AT39" s="429">
        <v>3.1676547364999998</v>
      </c>
      <c r="AU39" s="429">
        <v>3.0409609649</v>
      </c>
      <c r="AV39" s="429">
        <v>3.0820126627</v>
      </c>
      <c r="AW39" s="429">
        <v>3.8880261140000001</v>
      </c>
      <c r="AX39" s="429">
        <v>5.0377258979999997</v>
      </c>
      <c r="AY39" s="429">
        <v>9.8066621323999996</v>
      </c>
      <c r="AZ39" s="891">
        <v>6.2766332887000003</v>
      </c>
      <c r="BA39" s="891">
        <v>4.0292120000000002</v>
      </c>
      <c r="BB39" s="891">
        <v>3.1792069999999999</v>
      </c>
      <c r="BC39" s="352">
        <v>2.9987539999999999</v>
      </c>
      <c r="BD39" s="352">
        <v>2.974523</v>
      </c>
      <c r="BE39" s="352">
        <v>3.0644140000000002</v>
      </c>
      <c r="BF39" s="352">
        <v>3.0815389999999998</v>
      </c>
      <c r="BG39" s="352">
        <v>3.121588</v>
      </c>
      <c r="BH39" s="352">
        <v>3.2157450000000001</v>
      </c>
      <c r="BI39" s="352">
        <v>3.4094530000000001</v>
      </c>
      <c r="BJ39" s="352">
        <v>4.0328220000000004</v>
      </c>
      <c r="BK39" s="352">
        <v>4.3129619999999997</v>
      </c>
      <c r="BL39" s="352">
        <v>3.800157</v>
      </c>
      <c r="BM39" s="352">
        <v>3.3453270000000002</v>
      </c>
      <c r="BN39" s="352">
        <v>3.061185</v>
      </c>
      <c r="BO39" s="352">
        <v>2.8088389999999999</v>
      </c>
      <c r="BP39" s="352">
        <v>2.8834810000000002</v>
      </c>
      <c r="BQ39" s="352">
        <v>2.9885079999999999</v>
      </c>
      <c r="BR39" s="352">
        <v>3.167621</v>
      </c>
      <c r="BS39" s="352">
        <v>3.1243889999999999</v>
      </c>
      <c r="BT39" s="352">
        <v>3.014688</v>
      </c>
      <c r="BU39" s="352">
        <v>3.3866670000000001</v>
      </c>
      <c r="BV39" s="352">
        <v>4.1082349999999996</v>
      </c>
    </row>
    <row r="40" spans="1:74" ht="11.1" customHeight="1" x14ac:dyDescent="0.2">
      <c r="A40" s="29" t="s">
        <v>254</v>
      </c>
      <c r="B40" s="446" t="s">
        <v>1104</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v>
      </c>
      <c r="AW40" s="429">
        <v>15.41</v>
      </c>
      <c r="AX40" s="429">
        <v>15.02</v>
      </c>
      <c r="AY40" s="429">
        <v>13.990861854</v>
      </c>
      <c r="AZ40" s="891">
        <v>13.377299327999999</v>
      </c>
      <c r="BA40" s="891">
        <v>14.950519999999999</v>
      </c>
      <c r="BB40" s="891">
        <v>19.54646</v>
      </c>
      <c r="BC40" s="352">
        <v>21.504940000000001</v>
      </c>
      <c r="BD40" s="352">
        <v>21.96461</v>
      </c>
      <c r="BE40" s="352">
        <v>21.29139</v>
      </c>
      <c r="BF40" s="352">
        <v>20.44061</v>
      </c>
      <c r="BG40" s="352">
        <v>19.660229999999999</v>
      </c>
      <c r="BH40" s="352">
        <v>18.96894</v>
      </c>
      <c r="BI40" s="352">
        <v>18.299959999999999</v>
      </c>
      <c r="BJ40" s="352">
        <v>18.068449999999999</v>
      </c>
      <c r="BK40" s="352">
        <v>17.72465</v>
      </c>
      <c r="BL40" s="352">
        <v>17.076989999999999</v>
      </c>
      <c r="BM40" s="352">
        <v>17.168589999999998</v>
      </c>
      <c r="BN40" s="352">
        <v>17.584379999999999</v>
      </c>
      <c r="BO40" s="352">
        <v>16.95025</v>
      </c>
      <c r="BP40" s="352">
        <v>17.126940000000001</v>
      </c>
      <c r="BQ40" s="352">
        <v>16.468070000000001</v>
      </c>
      <c r="BR40" s="352">
        <v>15.84747</v>
      </c>
      <c r="BS40" s="352">
        <v>15.54313</v>
      </c>
      <c r="BT40" s="352">
        <v>15.33399</v>
      </c>
      <c r="BU40" s="352">
        <v>15.02481</v>
      </c>
      <c r="BV40" s="352">
        <v>15.24837</v>
      </c>
    </row>
    <row r="41" spans="1:74" ht="11.1" customHeight="1" x14ac:dyDescent="0.2">
      <c r="A41" s="29" t="s">
        <v>7</v>
      </c>
      <c r="B41" s="446" t="s">
        <v>1103</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18.07</v>
      </c>
      <c r="AW41" s="429">
        <v>18.3</v>
      </c>
      <c r="AX41" s="429">
        <v>17.329999999999998</v>
      </c>
      <c r="AY41" s="429">
        <v>17.727223581000001</v>
      </c>
      <c r="AZ41" s="891">
        <v>17.685621079000001</v>
      </c>
      <c r="BA41" s="891">
        <v>23.733969999999999</v>
      </c>
      <c r="BB41" s="891">
        <v>28.88232</v>
      </c>
      <c r="BC41" s="352">
        <v>28.86863</v>
      </c>
      <c r="BD41" s="352">
        <v>28.615749999999998</v>
      </c>
      <c r="BE41" s="352">
        <v>28.234359999999999</v>
      </c>
      <c r="BF41" s="352">
        <v>27.31663</v>
      </c>
      <c r="BG41" s="352">
        <v>26.496120000000001</v>
      </c>
      <c r="BH41" s="352">
        <v>25.8096</v>
      </c>
      <c r="BI41" s="352">
        <v>25.596830000000001</v>
      </c>
      <c r="BJ41" s="352">
        <v>24.434909999999999</v>
      </c>
      <c r="BK41" s="352">
        <v>24.451820000000001</v>
      </c>
      <c r="BL41" s="352">
        <v>24.109059999999999</v>
      </c>
      <c r="BM41" s="352">
        <v>24.089099999999998</v>
      </c>
      <c r="BN41" s="352">
        <v>23.49438</v>
      </c>
      <c r="BO41" s="352">
        <v>22.988099999999999</v>
      </c>
      <c r="BP41" s="352">
        <v>22.926839999999999</v>
      </c>
      <c r="BQ41" s="352">
        <v>22.669879999999999</v>
      </c>
      <c r="BR41" s="352">
        <v>22.394570000000002</v>
      </c>
      <c r="BS41" s="352">
        <v>22.34844</v>
      </c>
      <c r="BT41" s="352">
        <v>21.899049999999999</v>
      </c>
      <c r="BU41" s="352">
        <v>22.044</v>
      </c>
      <c r="BV41" s="352">
        <v>21.245329999999999</v>
      </c>
    </row>
    <row r="42" spans="1:74" ht="11.1" customHeight="1" x14ac:dyDescent="0.2">
      <c r="A42" s="29"/>
      <c r="B42" s="382" t="s">
        <v>1376</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891"/>
      <c r="BA42" s="891"/>
      <c r="BB42" s="891"/>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257</v>
      </c>
      <c r="B43" s="446" t="s">
        <v>1032</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16.43</v>
      </c>
      <c r="AO43" s="429">
        <v>17.09</v>
      </c>
      <c r="AP43" s="429">
        <v>17.55</v>
      </c>
      <c r="AQ43" s="429">
        <v>17.37</v>
      </c>
      <c r="AR43" s="429">
        <v>17.47</v>
      </c>
      <c r="AS43" s="429">
        <v>17.45</v>
      </c>
      <c r="AT43" s="429">
        <v>17.61</v>
      </c>
      <c r="AU43" s="429">
        <v>18.079999999999998</v>
      </c>
      <c r="AV43" s="429">
        <v>17.97</v>
      </c>
      <c r="AW43" s="429">
        <v>17.78</v>
      </c>
      <c r="AX43" s="429">
        <v>17.239999999999998</v>
      </c>
      <c r="AY43" s="429">
        <v>17.45</v>
      </c>
      <c r="AZ43" s="891">
        <v>17.649999999999999</v>
      </c>
      <c r="BA43" s="891">
        <v>18.170909999999999</v>
      </c>
      <c r="BB43" s="891">
        <v>18.571370000000002</v>
      </c>
      <c r="BC43" s="352">
        <v>18.25346</v>
      </c>
      <c r="BD43" s="352">
        <v>18.33586</v>
      </c>
      <c r="BE43" s="352">
        <v>18.246739999999999</v>
      </c>
      <c r="BF43" s="352">
        <v>18.232959999999999</v>
      </c>
      <c r="BG43" s="352">
        <v>18.654620000000001</v>
      </c>
      <c r="BH43" s="352">
        <v>18.506319999999999</v>
      </c>
      <c r="BI43" s="352">
        <v>18.263680000000001</v>
      </c>
      <c r="BJ43" s="352">
        <v>17.729399999999998</v>
      </c>
      <c r="BK43" s="352">
        <v>18.018380000000001</v>
      </c>
      <c r="BL43" s="352">
        <v>18.0443</v>
      </c>
      <c r="BM43" s="352">
        <v>18.439530000000001</v>
      </c>
      <c r="BN43" s="352">
        <v>19.060199999999998</v>
      </c>
      <c r="BO43" s="352">
        <v>18.634060000000002</v>
      </c>
      <c r="BP43" s="352">
        <v>18.67501</v>
      </c>
      <c r="BQ43" s="352">
        <v>18.578970000000002</v>
      </c>
      <c r="BR43" s="352">
        <v>18.52656</v>
      </c>
      <c r="BS43" s="352">
        <v>18.98413</v>
      </c>
      <c r="BT43" s="352">
        <v>18.75489</v>
      </c>
      <c r="BU43" s="352">
        <v>18.648949999999999</v>
      </c>
      <c r="BV43" s="352">
        <v>18.114100000000001</v>
      </c>
    </row>
    <row r="44" spans="1:74" ht="11.1" customHeight="1" x14ac:dyDescent="0.2">
      <c r="A44" s="29" t="s">
        <v>2</v>
      </c>
      <c r="B44" s="446" t="s">
        <v>986</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12.82</v>
      </c>
      <c r="AN44" s="429">
        <v>12.98</v>
      </c>
      <c r="AO44" s="429">
        <v>13.16</v>
      </c>
      <c r="AP44" s="429">
        <v>12.89</v>
      </c>
      <c r="AQ44" s="429">
        <v>12.93</v>
      </c>
      <c r="AR44" s="429">
        <v>13.54</v>
      </c>
      <c r="AS44" s="429">
        <v>14.05</v>
      </c>
      <c r="AT44" s="429">
        <v>13.93</v>
      </c>
      <c r="AU44" s="429">
        <v>13.99</v>
      </c>
      <c r="AV44" s="429">
        <v>13.49</v>
      </c>
      <c r="AW44" s="429">
        <v>13.19</v>
      </c>
      <c r="AX44" s="429">
        <v>13.63</v>
      </c>
      <c r="AY44" s="429">
        <v>13.64</v>
      </c>
      <c r="AZ44" s="891">
        <v>14.37</v>
      </c>
      <c r="BA44" s="891">
        <v>14.103160000000001</v>
      </c>
      <c r="BB44" s="891">
        <v>13.64995</v>
      </c>
      <c r="BC44" s="352">
        <v>13.526109999999999</v>
      </c>
      <c r="BD44" s="352">
        <v>14.053850000000001</v>
      </c>
      <c r="BE44" s="352">
        <v>14.49798</v>
      </c>
      <c r="BF44" s="352">
        <v>14.318059999999999</v>
      </c>
      <c r="BG44" s="352">
        <v>14.33522</v>
      </c>
      <c r="BH44" s="352">
        <v>13.77552</v>
      </c>
      <c r="BI44" s="352">
        <v>13.40915</v>
      </c>
      <c r="BJ44" s="352">
        <v>13.84201</v>
      </c>
      <c r="BK44" s="352">
        <v>13.735099999999999</v>
      </c>
      <c r="BL44" s="352">
        <v>14.40629</v>
      </c>
      <c r="BM44" s="352">
        <v>14.163069999999999</v>
      </c>
      <c r="BN44" s="352">
        <v>13.65874</v>
      </c>
      <c r="BO44" s="352">
        <v>13.485580000000001</v>
      </c>
      <c r="BP44" s="352">
        <v>14.005470000000001</v>
      </c>
      <c r="BQ44" s="352">
        <v>14.449759999999999</v>
      </c>
      <c r="BR44" s="352">
        <v>14.23292</v>
      </c>
      <c r="BS44" s="352">
        <v>14.2799</v>
      </c>
      <c r="BT44" s="352">
        <v>13.77918</v>
      </c>
      <c r="BU44" s="352">
        <v>13.42333</v>
      </c>
      <c r="BV44" s="352">
        <v>13.87566</v>
      </c>
    </row>
    <row r="45" spans="1:74" ht="11.1" customHeight="1" x14ac:dyDescent="0.2">
      <c r="A45" s="29" t="s">
        <v>1</v>
      </c>
      <c r="B45" s="446" t="s">
        <v>985</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8.34</v>
      </c>
      <c r="AN45" s="429">
        <v>8.24</v>
      </c>
      <c r="AO45" s="429">
        <v>8.26</v>
      </c>
      <c r="AP45" s="429">
        <v>8.2100000000000009</v>
      </c>
      <c r="AQ45" s="429">
        <v>8.2899999999999991</v>
      </c>
      <c r="AR45" s="429">
        <v>8.9</v>
      </c>
      <c r="AS45" s="429">
        <v>9.33</v>
      </c>
      <c r="AT45" s="429">
        <v>9.08</v>
      </c>
      <c r="AU45" s="429">
        <v>9.02</v>
      </c>
      <c r="AV45" s="429">
        <v>8.65</v>
      </c>
      <c r="AW45" s="429">
        <v>8.44</v>
      </c>
      <c r="AX45" s="429">
        <v>8.5299999999999994</v>
      </c>
      <c r="AY45" s="429">
        <v>9.2899999999999991</v>
      </c>
      <c r="AZ45" s="891">
        <v>8.9499999999999993</v>
      </c>
      <c r="BA45" s="891">
        <v>8.8629449999999999</v>
      </c>
      <c r="BB45" s="891">
        <v>8.7168430000000008</v>
      </c>
      <c r="BC45" s="352">
        <v>8.7232570000000003</v>
      </c>
      <c r="BD45" s="352">
        <v>9.2432160000000003</v>
      </c>
      <c r="BE45" s="352">
        <v>9.5390040000000003</v>
      </c>
      <c r="BF45" s="352">
        <v>9.3761650000000003</v>
      </c>
      <c r="BG45" s="352">
        <v>9.3423350000000003</v>
      </c>
      <c r="BH45" s="352">
        <v>8.8284730000000007</v>
      </c>
      <c r="BI45" s="352">
        <v>8.5813170000000003</v>
      </c>
      <c r="BJ45" s="352">
        <v>8.7694220000000005</v>
      </c>
      <c r="BK45" s="352">
        <v>9.0339179999999999</v>
      </c>
      <c r="BL45" s="352">
        <v>9.1730940000000007</v>
      </c>
      <c r="BM45" s="352">
        <v>9.1045069999999999</v>
      </c>
      <c r="BN45" s="352">
        <v>8.8128630000000001</v>
      </c>
      <c r="BO45" s="352">
        <v>8.6892680000000002</v>
      </c>
      <c r="BP45" s="352">
        <v>9.1813319999999994</v>
      </c>
      <c r="BQ45" s="352">
        <v>9.4665730000000003</v>
      </c>
      <c r="BR45" s="352">
        <v>9.2946229999999996</v>
      </c>
      <c r="BS45" s="352">
        <v>9.2612380000000005</v>
      </c>
      <c r="BT45" s="352">
        <v>8.8039559999999994</v>
      </c>
      <c r="BU45" s="352">
        <v>8.5566359999999992</v>
      </c>
      <c r="BV45" s="352">
        <v>8.7228080000000006</v>
      </c>
    </row>
    <row r="46" spans="1:74" ht="11.1" customHeight="1" x14ac:dyDescent="0.2">
      <c r="A46" s="29"/>
      <c r="B46" s="382" t="s">
        <v>1377</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891"/>
      <c r="BA46" s="891"/>
      <c r="BB46" s="891"/>
      <c r="BC46" s="35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582</v>
      </c>
      <c r="B47" s="446" t="s">
        <v>990</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35.726846590999997</v>
      </c>
      <c r="AY47" s="429">
        <v>54.282812499999999</v>
      </c>
      <c r="AZ47" s="891">
        <v>18.322906249999999</v>
      </c>
      <c r="BA47" s="891">
        <v>23.424573863999999</v>
      </c>
      <c r="BB47" s="891">
        <v>36.842897727</v>
      </c>
      <c r="BC47" s="352">
        <v>32.468580000000003</v>
      </c>
      <c r="BD47" s="352">
        <v>35.122169999999997</v>
      </c>
      <c r="BE47" s="352">
        <v>40.393709999999999</v>
      </c>
      <c r="BF47" s="352">
        <v>44.975479999999997</v>
      </c>
      <c r="BG47" s="352">
        <v>53.027270000000001</v>
      </c>
      <c r="BH47" s="352">
        <v>35.004309999999997</v>
      </c>
      <c r="BI47" s="352">
        <v>35.412129999999998</v>
      </c>
      <c r="BJ47" s="352">
        <v>42.052259999999997</v>
      </c>
      <c r="BK47" s="352">
        <v>42.624650000000003</v>
      </c>
      <c r="BL47" s="352">
        <v>39.358989999999999</v>
      </c>
      <c r="BM47" s="352">
        <v>31.77365</v>
      </c>
      <c r="BN47" s="352">
        <v>31.087759999999999</v>
      </c>
      <c r="BO47" s="352">
        <v>33.91957</v>
      </c>
      <c r="BP47" s="352">
        <v>39.000779999999999</v>
      </c>
      <c r="BQ47" s="352">
        <v>43.250520000000002</v>
      </c>
      <c r="BR47" s="352">
        <v>48.525390000000002</v>
      </c>
      <c r="BS47" s="352">
        <v>49.59393</v>
      </c>
      <c r="BT47" s="352">
        <v>37.110639999999997</v>
      </c>
      <c r="BU47" s="352">
        <v>35.787680000000002</v>
      </c>
      <c r="BV47" s="352">
        <v>41.215200000000003</v>
      </c>
    </row>
    <row r="48" spans="1:74" ht="11.1" customHeight="1" x14ac:dyDescent="0.2">
      <c r="A48" s="29" t="s">
        <v>583</v>
      </c>
      <c r="B48" s="446" t="s">
        <v>991</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36.949807860999996</v>
      </c>
      <c r="AY48" s="429">
        <v>31.808463633999999</v>
      </c>
      <c r="AZ48" s="891">
        <v>21.729896693000001</v>
      </c>
      <c r="BA48" s="891">
        <v>12.682203774</v>
      </c>
      <c r="BB48" s="891">
        <v>2.3152523558000002</v>
      </c>
      <c r="BC48" s="352">
        <v>19.618010000000002</v>
      </c>
      <c r="BD48" s="352">
        <v>21.787469999999999</v>
      </c>
      <c r="BE48" s="352">
        <v>26.595569999999999</v>
      </c>
      <c r="BF48" s="352">
        <v>28.01051</v>
      </c>
      <c r="BG48" s="352">
        <v>26.736260000000001</v>
      </c>
      <c r="BH48" s="352">
        <v>25.516449999999999</v>
      </c>
      <c r="BI48" s="352">
        <v>26.99709</v>
      </c>
      <c r="BJ48" s="352">
        <v>32.322099999999999</v>
      </c>
      <c r="BK48" s="352">
        <v>34.986080000000001</v>
      </c>
      <c r="BL48" s="352">
        <v>26.763999999999999</v>
      </c>
      <c r="BM48" s="352">
        <v>21.939820000000001</v>
      </c>
      <c r="BN48" s="352">
        <v>18.850709999999999</v>
      </c>
      <c r="BO48" s="352">
        <v>18.590070000000001</v>
      </c>
      <c r="BP48" s="352">
        <v>20.57835</v>
      </c>
      <c r="BQ48" s="352">
        <v>26.944859999999998</v>
      </c>
      <c r="BR48" s="352">
        <v>29.182279999999999</v>
      </c>
      <c r="BS48" s="352">
        <v>27.162559999999999</v>
      </c>
      <c r="BT48" s="352">
        <v>25.459510000000002</v>
      </c>
      <c r="BU48" s="352">
        <v>27.680859999999999</v>
      </c>
      <c r="BV48" s="352">
        <v>32.201000000000001</v>
      </c>
    </row>
    <row r="49" spans="1:74" ht="11.1" customHeight="1" x14ac:dyDescent="0.2">
      <c r="A49" s="29" t="s">
        <v>584</v>
      </c>
      <c r="B49" s="446" t="s">
        <v>992</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145.46735795000001</v>
      </c>
      <c r="AY49" s="429">
        <v>186.50994317999999</v>
      </c>
      <c r="AZ49" s="891">
        <v>130.00496874999999</v>
      </c>
      <c r="BA49" s="891">
        <v>50.519090908999999</v>
      </c>
      <c r="BB49" s="891">
        <v>51.136079545000001</v>
      </c>
      <c r="BC49" s="352">
        <v>38.141730000000003</v>
      </c>
      <c r="BD49" s="352">
        <v>54.154150000000001</v>
      </c>
      <c r="BE49" s="352">
        <v>74.389840000000007</v>
      </c>
      <c r="BF49" s="352">
        <v>66.730580000000003</v>
      </c>
      <c r="BG49" s="352">
        <v>45.482480000000002</v>
      </c>
      <c r="BH49" s="352">
        <v>43.927019999999999</v>
      </c>
      <c r="BI49" s="352">
        <v>52.649419999999999</v>
      </c>
      <c r="BJ49" s="352">
        <v>71.467749999999995</v>
      </c>
      <c r="BK49" s="352">
        <v>82.034120000000001</v>
      </c>
      <c r="BL49" s="352">
        <v>76.20814</v>
      </c>
      <c r="BM49" s="352">
        <v>52.560459999999999</v>
      </c>
      <c r="BN49" s="352">
        <v>39.666069999999998</v>
      </c>
      <c r="BO49" s="352">
        <v>33.118870000000001</v>
      </c>
      <c r="BP49" s="352">
        <v>45.658099999999997</v>
      </c>
      <c r="BQ49" s="352">
        <v>67.342619999999997</v>
      </c>
      <c r="BR49" s="352">
        <v>63.684130000000003</v>
      </c>
      <c r="BS49" s="352">
        <v>41.412599999999998</v>
      </c>
      <c r="BT49" s="352">
        <v>41.827480000000001</v>
      </c>
      <c r="BU49" s="352">
        <v>47.484940000000002</v>
      </c>
      <c r="BV49" s="352">
        <v>69.421139999999994</v>
      </c>
    </row>
    <row r="50" spans="1:74" ht="11.1" customHeight="1" x14ac:dyDescent="0.2">
      <c r="A50" s="29" t="s">
        <v>585</v>
      </c>
      <c r="B50" s="446" t="s">
        <v>993</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114.17159091000001</v>
      </c>
      <c r="AY50" s="429">
        <v>216.27784091000001</v>
      </c>
      <c r="AZ50" s="891">
        <v>124.59446875</v>
      </c>
      <c r="BA50" s="891">
        <v>52.835284090999998</v>
      </c>
      <c r="BB50" s="891">
        <v>46.298210226999998</v>
      </c>
      <c r="BC50" s="352">
        <v>46.530470000000001</v>
      </c>
      <c r="BD50" s="352">
        <v>56.531599999999997</v>
      </c>
      <c r="BE50" s="352">
        <v>63.93882</v>
      </c>
      <c r="BF50" s="352">
        <v>62.466729999999998</v>
      </c>
      <c r="BG50" s="352">
        <v>50.98319</v>
      </c>
      <c r="BH50" s="352">
        <v>47.114849999999997</v>
      </c>
      <c r="BI50" s="352">
        <v>55.227089999999997</v>
      </c>
      <c r="BJ50" s="352">
        <v>68.54871</v>
      </c>
      <c r="BK50" s="352">
        <v>80.058080000000004</v>
      </c>
      <c r="BL50" s="352">
        <v>79.115579999999994</v>
      </c>
      <c r="BM50" s="352">
        <v>54.773719999999997</v>
      </c>
      <c r="BN50" s="352">
        <v>48.504359999999998</v>
      </c>
      <c r="BO50" s="352">
        <v>43.387790000000003</v>
      </c>
      <c r="BP50" s="352">
        <v>50.659689999999998</v>
      </c>
      <c r="BQ50" s="352">
        <v>59.400069999999999</v>
      </c>
      <c r="BR50" s="352">
        <v>59.068019999999997</v>
      </c>
      <c r="BS50" s="352">
        <v>49.955089999999998</v>
      </c>
      <c r="BT50" s="352">
        <v>48.58999</v>
      </c>
      <c r="BU50" s="352">
        <v>54.345529999999997</v>
      </c>
      <c r="BV50" s="352">
        <v>67.687579999999997</v>
      </c>
    </row>
    <row r="51" spans="1:74" ht="11.1" customHeight="1" x14ac:dyDescent="0.2">
      <c r="A51" s="29" t="s">
        <v>586</v>
      </c>
      <c r="B51" s="446" t="s">
        <v>994</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78.535580455000002</v>
      </c>
      <c r="AY51" s="429">
        <v>166.30364668000001</v>
      </c>
      <c r="AZ51" s="891">
        <v>81.862416249999995</v>
      </c>
      <c r="BA51" s="891">
        <v>56.601634631000003</v>
      </c>
      <c r="BB51" s="891">
        <v>62.978497273000002</v>
      </c>
      <c r="BC51" s="352">
        <v>55.427239999999998</v>
      </c>
      <c r="BD51" s="352">
        <v>62.423740000000002</v>
      </c>
      <c r="BE51" s="352">
        <v>68.603629999999995</v>
      </c>
      <c r="BF51" s="352">
        <v>68.852440000000001</v>
      </c>
      <c r="BG51" s="352">
        <v>61.877850000000002</v>
      </c>
      <c r="BH51" s="352">
        <v>56.386110000000002</v>
      </c>
      <c r="BI51" s="352">
        <v>60.173960000000001</v>
      </c>
      <c r="BJ51" s="352">
        <v>76.430670000000006</v>
      </c>
      <c r="BK51" s="352">
        <v>86.718279999999993</v>
      </c>
      <c r="BL51" s="352">
        <v>80.728020000000001</v>
      </c>
      <c r="BM51" s="352">
        <v>62.495240000000003</v>
      </c>
      <c r="BN51" s="352">
        <v>58.373730000000002</v>
      </c>
      <c r="BO51" s="352">
        <v>57.453220000000002</v>
      </c>
      <c r="BP51" s="352">
        <v>62.977319999999999</v>
      </c>
      <c r="BQ51" s="352">
        <v>70.602189999999993</v>
      </c>
      <c r="BR51" s="352">
        <v>70.885490000000004</v>
      </c>
      <c r="BS51" s="352">
        <v>62.862070000000003</v>
      </c>
      <c r="BT51" s="352">
        <v>58.851590000000002</v>
      </c>
      <c r="BU51" s="352">
        <v>61.579970000000003</v>
      </c>
      <c r="BV51" s="352">
        <v>74.670370000000005</v>
      </c>
    </row>
    <row r="52" spans="1:74" ht="11.1" customHeight="1" x14ac:dyDescent="0.2">
      <c r="A52" s="29" t="s">
        <v>587</v>
      </c>
      <c r="B52" s="446" t="s">
        <v>995</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47.664460226999999</v>
      </c>
      <c r="AY52" s="429">
        <v>86.053494318000006</v>
      </c>
      <c r="AZ52" s="891">
        <v>42.306656250000003</v>
      </c>
      <c r="BA52" s="891">
        <v>35.183380681999999</v>
      </c>
      <c r="BB52" s="891">
        <v>33.682556818000002</v>
      </c>
      <c r="BC52" s="352">
        <v>41.34986</v>
      </c>
      <c r="BD52" s="352">
        <v>45.780740000000002</v>
      </c>
      <c r="BE52" s="352">
        <v>49.025680000000001</v>
      </c>
      <c r="BF52" s="352">
        <v>48.546210000000002</v>
      </c>
      <c r="BG52" s="352">
        <v>44.198239999999998</v>
      </c>
      <c r="BH52" s="352">
        <v>38.999400000000001</v>
      </c>
      <c r="BI52" s="352">
        <v>40.757800000000003</v>
      </c>
      <c r="BJ52" s="352">
        <v>48.634880000000003</v>
      </c>
      <c r="BK52" s="352">
        <v>52.76641</v>
      </c>
      <c r="BL52" s="352">
        <v>48.020150000000001</v>
      </c>
      <c r="BM52" s="352">
        <v>41.754710000000003</v>
      </c>
      <c r="BN52" s="352">
        <v>39.658560000000001</v>
      </c>
      <c r="BO52" s="352">
        <v>41.175310000000003</v>
      </c>
      <c r="BP52" s="352">
        <v>44.565689999999996</v>
      </c>
      <c r="BQ52" s="352">
        <v>47.444319999999998</v>
      </c>
      <c r="BR52" s="352">
        <v>47.488700000000001</v>
      </c>
      <c r="BS52" s="352">
        <v>44.500320000000002</v>
      </c>
      <c r="BT52" s="352">
        <v>41.129069999999999</v>
      </c>
      <c r="BU52" s="352">
        <v>42.730919999999998</v>
      </c>
      <c r="BV52" s="352">
        <v>49.316319999999997</v>
      </c>
    </row>
    <row r="53" spans="1:74" ht="11.1" customHeight="1" x14ac:dyDescent="0.2">
      <c r="A53" s="29" t="s">
        <v>588</v>
      </c>
      <c r="B53" s="446" t="s">
        <v>996</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32.379060226999997</v>
      </c>
      <c r="AY53" s="429">
        <v>56.196237783999997</v>
      </c>
      <c r="AZ53" s="891">
        <v>20.995489063000001</v>
      </c>
      <c r="BA53" s="891">
        <v>18.407797159000001</v>
      </c>
      <c r="BB53" s="891">
        <v>19.122159374999999</v>
      </c>
      <c r="BC53" s="352">
        <v>36.074629999999999</v>
      </c>
      <c r="BD53" s="352">
        <v>39.856360000000002</v>
      </c>
      <c r="BE53" s="352">
        <v>41.339269999999999</v>
      </c>
      <c r="BF53" s="352">
        <v>41.866059999999997</v>
      </c>
      <c r="BG53" s="352">
        <v>38.70825</v>
      </c>
      <c r="BH53" s="352">
        <v>32.977460000000001</v>
      </c>
      <c r="BI53" s="352">
        <v>32.545900000000003</v>
      </c>
      <c r="BJ53" s="352">
        <v>34.9679</v>
      </c>
      <c r="BK53" s="352">
        <v>38.268180000000001</v>
      </c>
      <c r="BL53" s="352">
        <v>33.830620000000003</v>
      </c>
      <c r="BM53" s="352">
        <v>31.803439999999998</v>
      </c>
      <c r="BN53" s="352">
        <v>31.081800000000001</v>
      </c>
      <c r="BO53" s="352">
        <v>32.344659999999998</v>
      </c>
      <c r="BP53" s="352">
        <v>35.041820000000001</v>
      </c>
      <c r="BQ53" s="352">
        <v>37.08276</v>
      </c>
      <c r="BR53" s="352">
        <v>38.308839999999996</v>
      </c>
      <c r="BS53" s="352">
        <v>35.919229999999999</v>
      </c>
      <c r="BT53" s="352">
        <v>30.86477</v>
      </c>
      <c r="BU53" s="352">
        <v>31.37772</v>
      </c>
      <c r="BV53" s="352">
        <v>35.19359</v>
      </c>
    </row>
    <row r="54" spans="1:74" ht="11.1" customHeight="1" x14ac:dyDescent="0.2">
      <c r="A54" s="51" t="s">
        <v>589</v>
      </c>
      <c r="B54" s="446" t="s">
        <v>1604</v>
      </c>
      <c r="C54" s="429">
        <v>41.612499999999997</v>
      </c>
      <c r="D54" s="429">
        <v>41.171052631999999</v>
      </c>
      <c r="E54" s="429">
        <v>44.554347825999997</v>
      </c>
      <c r="F54" s="429">
        <v>64.537499999999994</v>
      </c>
      <c r="G54" s="429">
        <v>82.916666667000001</v>
      </c>
      <c r="H54" s="429">
        <v>107.41666667</v>
      </c>
      <c r="I54" s="429">
        <v>97.4375</v>
      </c>
      <c r="J54" s="429">
        <v>98.476086957000007</v>
      </c>
      <c r="K54" s="429">
        <v>88.559523810000002</v>
      </c>
      <c r="L54" s="429">
        <v>58.940476189999998</v>
      </c>
      <c r="M54" s="429">
        <v>57.421052631999999</v>
      </c>
      <c r="N54" s="429">
        <v>61.619047619</v>
      </c>
      <c r="O54" s="429">
        <v>35.962499999999999</v>
      </c>
      <c r="P54" s="429">
        <v>26.907894736999999</v>
      </c>
      <c r="Q54" s="429">
        <v>28.72826087</v>
      </c>
      <c r="R54" s="429">
        <v>31.631578947000001</v>
      </c>
      <c r="S54" s="429">
        <v>30.965909091</v>
      </c>
      <c r="T54" s="429">
        <v>32.386363635999999</v>
      </c>
      <c r="U54" s="429">
        <v>39.75</v>
      </c>
      <c r="V54" s="429">
        <v>37.836956522000001</v>
      </c>
      <c r="W54" s="429">
        <v>31.75</v>
      </c>
      <c r="X54" s="429">
        <v>32.545454544999998</v>
      </c>
      <c r="Y54" s="429">
        <v>31.592105263000001</v>
      </c>
      <c r="Z54" s="429">
        <v>27.074999999999999</v>
      </c>
      <c r="AA54" s="429">
        <v>40.678571429000002</v>
      </c>
      <c r="AB54" s="429">
        <v>21.287500000000001</v>
      </c>
      <c r="AC54" s="429">
        <v>21.9</v>
      </c>
      <c r="AD54" s="429">
        <v>25.159090909</v>
      </c>
      <c r="AE54" s="429">
        <v>31.761363635999999</v>
      </c>
      <c r="AF54" s="429">
        <v>30.684210526000001</v>
      </c>
      <c r="AG54" s="429">
        <v>31.202380951999999</v>
      </c>
      <c r="AH54" s="429">
        <v>32.306818182000001</v>
      </c>
      <c r="AI54" s="429">
        <v>31.087499999999999</v>
      </c>
      <c r="AJ54" s="429">
        <v>31.397727273000001</v>
      </c>
      <c r="AK54" s="429">
        <v>27.291666667000001</v>
      </c>
      <c r="AL54" s="429">
        <v>30.869047619</v>
      </c>
      <c r="AM54" s="429">
        <v>46.607142856999999</v>
      </c>
      <c r="AN54" s="429">
        <v>46.210526315999999</v>
      </c>
      <c r="AO54" s="429">
        <v>37.023809524000001</v>
      </c>
      <c r="AP54" s="429">
        <v>40.085238095000001</v>
      </c>
      <c r="AQ54" s="429">
        <v>38.285714286000001</v>
      </c>
      <c r="AR54" s="429">
        <v>42.024999999999999</v>
      </c>
      <c r="AS54" s="429">
        <v>51.409090909</v>
      </c>
      <c r="AT54" s="429">
        <v>36.809523810000002</v>
      </c>
      <c r="AU54" s="429">
        <v>36.75</v>
      </c>
      <c r="AV54" s="429">
        <v>39.625</v>
      </c>
      <c r="AW54" s="429">
        <v>41.132352941000001</v>
      </c>
      <c r="AX54" s="429">
        <v>40.973809524000004</v>
      </c>
      <c r="AY54" s="429">
        <v>83.684210526000001</v>
      </c>
      <c r="AZ54" s="891">
        <v>43.302631579</v>
      </c>
      <c r="BA54" s="891">
        <v>36.386363635999999</v>
      </c>
      <c r="BB54" s="891">
        <v>37.452380951999999</v>
      </c>
      <c r="BC54" s="352">
        <v>37.796689999999998</v>
      </c>
      <c r="BD54" s="352">
        <v>42.24042</v>
      </c>
      <c r="BE54" s="352">
        <v>45.348529999999997</v>
      </c>
      <c r="BF54" s="352">
        <v>45.685560000000002</v>
      </c>
      <c r="BG54" s="352">
        <v>42.283560000000001</v>
      </c>
      <c r="BH54" s="352">
        <v>36.378830000000001</v>
      </c>
      <c r="BI54" s="352">
        <v>37.312570000000001</v>
      </c>
      <c r="BJ54" s="352">
        <v>45.224589999999999</v>
      </c>
      <c r="BK54" s="352">
        <v>49.523620000000001</v>
      </c>
      <c r="BL54" s="352">
        <v>45.064500000000002</v>
      </c>
      <c r="BM54" s="352">
        <v>38.151620000000001</v>
      </c>
      <c r="BN54" s="352">
        <v>36.457659999999997</v>
      </c>
      <c r="BO54" s="352">
        <v>37.441650000000003</v>
      </c>
      <c r="BP54" s="352">
        <v>40.181890000000003</v>
      </c>
      <c r="BQ54" s="352">
        <v>42.899949999999997</v>
      </c>
      <c r="BR54" s="352">
        <v>43.235880000000002</v>
      </c>
      <c r="BS54" s="352">
        <v>41.481560000000002</v>
      </c>
      <c r="BT54" s="352">
        <v>38.379339999999999</v>
      </c>
      <c r="BU54" s="352">
        <v>38.64076</v>
      </c>
      <c r="BV54" s="352">
        <v>44.192880000000002</v>
      </c>
    </row>
    <row r="55" spans="1:74" ht="11.1" customHeight="1" x14ac:dyDescent="0.2">
      <c r="A55" s="29" t="s">
        <v>590</v>
      </c>
      <c r="B55" s="446" t="s">
        <v>1605</v>
      </c>
      <c r="C55" s="429">
        <v>40.262500000000003</v>
      </c>
      <c r="D55" s="429">
        <v>39.486842105000001</v>
      </c>
      <c r="E55" s="429">
        <v>43.586956522000001</v>
      </c>
      <c r="F55" s="429">
        <v>62.287500000000001</v>
      </c>
      <c r="G55" s="429">
        <v>75.714285713999999</v>
      </c>
      <c r="H55" s="429">
        <v>98.107142856999999</v>
      </c>
      <c r="I55" s="429">
        <v>92.775000000000006</v>
      </c>
      <c r="J55" s="429">
        <v>94.641304348000006</v>
      </c>
      <c r="K55" s="429">
        <v>90.726190475999999</v>
      </c>
      <c r="L55" s="429">
        <v>59.297619048000001</v>
      </c>
      <c r="M55" s="429">
        <v>57.3</v>
      </c>
      <c r="N55" s="429">
        <v>59.035714286000001</v>
      </c>
      <c r="O55" s="429">
        <v>34.075000000000003</v>
      </c>
      <c r="P55" s="429">
        <v>27.921052631999999</v>
      </c>
      <c r="Q55" s="429">
        <v>28.934782608999999</v>
      </c>
      <c r="R55" s="429">
        <v>33.828947368000001</v>
      </c>
      <c r="S55" s="429">
        <v>31.954545455000002</v>
      </c>
      <c r="T55" s="429">
        <v>33.386363635999999</v>
      </c>
      <c r="U55" s="429">
        <v>39.328947368000001</v>
      </c>
      <c r="V55" s="429">
        <v>38.793478260999997</v>
      </c>
      <c r="W55" s="429">
        <v>32.237499999999997</v>
      </c>
      <c r="X55" s="429">
        <v>34.272727273000001</v>
      </c>
      <c r="Y55" s="429">
        <v>33.276315789000002</v>
      </c>
      <c r="Z55" s="429">
        <v>28.6</v>
      </c>
      <c r="AA55" s="429">
        <v>42.023809524000001</v>
      </c>
      <c r="AB55" s="429">
        <v>24.3125</v>
      </c>
      <c r="AC55" s="429">
        <v>23.7</v>
      </c>
      <c r="AD55" s="429">
        <v>27.397727273000001</v>
      </c>
      <c r="AE55" s="429">
        <v>35.477272726999999</v>
      </c>
      <c r="AF55" s="429">
        <v>32.565789473999999</v>
      </c>
      <c r="AG55" s="429">
        <v>33.035714286000001</v>
      </c>
      <c r="AH55" s="429">
        <v>34.295454544999998</v>
      </c>
      <c r="AI55" s="429">
        <v>32.450000000000003</v>
      </c>
      <c r="AJ55" s="429">
        <v>31.295454544999998</v>
      </c>
      <c r="AK55" s="429">
        <v>29.097222221999999</v>
      </c>
      <c r="AL55" s="429">
        <v>32.273809524000001</v>
      </c>
      <c r="AM55" s="429">
        <v>49.226190475999999</v>
      </c>
      <c r="AN55" s="429">
        <v>49.236842105000001</v>
      </c>
      <c r="AO55" s="429">
        <v>39.845238094999999</v>
      </c>
      <c r="AP55" s="429">
        <v>41.761904762</v>
      </c>
      <c r="AQ55" s="429">
        <v>40.238095238</v>
      </c>
      <c r="AR55" s="429">
        <v>45.3</v>
      </c>
      <c r="AS55" s="429">
        <v>53.613636364000001</v>
      </c>
      <c r="AT55" s="429">
        <v>39.083333332999999</v>
      </c>
      <c r="AU55" s="429">
        <v>41.202380951999999</v>
      </c>
      <c r="AV55" s="429">
        <v>44.210869565000003</v>
      </c>
      <c r="AW55" s="429">
        <v>47.352941176000002</v>
      </c>
      <c r="AX55" s="429">
        <v>44.166666667000001</v>
      </c>
      <c r="AY55" s="429">
        <v>92.842105262999993</v>
      </c>
      <c r="AZ55" s="891">
        <v>47.828947368000001</v>
      </c>
      <c r="BA55" s="891">
        <v>41.875</v>
      </c>
      <c r="BB55" s="891">
        <v>42.607142856999999</v>
      </c>
      <c r="BC55" s="352">
        <v>42.704859999999996</v>
      </c>
      <c r="BD55" s="352">
        <v>43.462400000000002</v>
      </c>
      <c r="BE55" s="352">
        <v>44.673079999999999</v>
      </c>
      <c r="BF55" s="352">
        <v>43.749899999999997</v>
      </c>
      <c r="BG55" s="352">
        <v>45.197049999999997</v>
      </c>
      <c r="BH55" s="352">
        <v>41.174019999999999</v>
      </c>
      <c r="BI55" s="352">
        <v>39.169240000000002</v>
      </c>
      <c r="BJ55" s="352">
        <v>42.605359999999997</v>
      </c>
      <c r="BK55" s="352">
        <v>44.61703</v>
      </c>
      <c r="BL55" s="352">
        <v>40.36674</v>
      </c>
      <c r="BM55" s="352">
        <v>39.865110000000001</v>
      </c>
      <c r="BN55" s="352">
        <v>39.213209999999997</v>
      </c>
      <c r="BO55" s="352">
        <v>40.198009999999996</v>
      </c>
      <c r="BP55" s="352">
        <v>41.73404</v>
      </c>
      <c r="BQ55" s="352">
        <v>43.941020000000002</v>
      </c>
      <c r="BR55" s="352">
        <v>43.717919999999999</v>
      </c>
      <c r="BS55" s="352">
        <v>45.312730000000002</v>
      </c>
      <c r="BT55" s="352">
        <v>42.368459999999999</v>
      </c>
      <c r="BU55" s="352">
        <v>40.452460000000002</v>
      </c>
      <c r="BV55" s="352">
        <v>42.190429999999999</v>
      </c>
    </row>
    <row r="56" spans="1:74" ht="11.1" customHeight="1" x14ac:dyDescent="0.2">
      <c r="A56" s="51" t="s">
        <v>591</v>
      </c>
      <c r="B56" s="446" t="s">
        <v>1606</v>
      </c>
      <c r="C56" s="429">
        <v>43.232500000000002</v>
      </c>
      <c r="D56" s="429">
        <v>40.961578947</v>
      </c>
      <c r="E56" s="429">
        <v>35.341739130000001</v>
      </c>
      <c r="F56" s="429">
        <v>75.004999999999995</v>
      </c>
      <c r="G56" s="429">
        <v>62.478571428999999</v>
      </c>
      <c r="H56" s="429">
        <v>40.696190475999998</v>
      </c>
      <c r="I56" s="429">
        <v>75.810500000000005</v>
      </c>
      <c r="J56" s="429">
        <v>113.55869565</v>
      </c>
      <c r="K56" s="429">
        <v>224.09428571000001</v>
      </c>
      <c r="L56" s="429">
        <v>75.009523810000005</v>
      </c>
      <c r="M56" s="429">
        <v>95.880526316000001</v>
      </c>
      <c r="N56" s="429">
        <v>283.27142857000001</v>
      </c>
      <c r="O56" s="429">
        <v>132.94999999999999</v>
      </c>
      <c r="P56" s="429">
        <v>97.488421052999996</v>
      </c>
      <c r="Q56" s="429">
        <v>87.541304347999997</v>
      </c>
      <c r="R56" s="429">
        <v>105.29052632</v>
      </c>
      <c r="S56" s="429">
        <v>20.886818181999999</v>
      </c>
      <c r="T56" s="429">
        <v>49.663181817999998</v>
      </c>
      <c r="U56" s="429">
        <v>94.384210526000004</v>
      </c>
      <c r="V56" s="429">
        <v>90.652608696000001</v>
      </c>
      <c r="W56" s="429">
        <v>62.055</v>
      </c>
      <c r="X56" s="429">
        <v>100.48272727</v>
      </c>
      <c r="Y56" s="429">
        <v>82.177368420999997</v>
      </c>
      <c r="Z56" s="429">
        <v>55.805500000000002</v>
      </c>
      <c r="AA56" s="429">
        <v>209.24809524</v>
      </c>
      <c r="AB56" s="429">
        <v>52.073</v>
      </c>
      <c r="AC56" s="429">
        <v>37.895499999999998</v>
      </c>
      <c r="AD56" s="429">
        <v>32.375909090999997</v>
      </c>
      <c r="AE56" s="429">
        <v>32.343636363999998</v>
      </c>
      <c r="AF56" s="429">
        <v>34.020526316000002</v>
      </c>
      <c r="AG56" s="429">
        <v>70.551428571000002</v>
      </c>
      <c r="AH56" s="429">
        <v>50.288181817999998</v>
      </c>
      <c r="AI56" s="429">
        <v>62.106499999999997</v>
      </c>
      <c r="AJ56" s="429">
        <v>52.388636364</v>
      </c>
      <c r="AK56" s="429">
        <v>37.519444444000001</v>
      </c>
      <c r="AL56" s="429">
        <v>45.374761905</v>
      </c>
      <c r="AM56" s="429">
        <v>50.754285713999998</v>
      </c>
      <c r="AN56" s="429">
        <v>73.842105262999993</v>
      </c>
      <c r="AO56" s="429">
        <v>36.567142857</v>
      </c>
      <c r="AP56" s="429">
        <v>26.173333332999999</v>
      </c>
      <c r="AQ56" s="429">
        <v>36.675238094999997</v>
      </c>
      <c r="AR56" s="429">
        <v>42.4895</v>
      </c>
      <c r="AS56" s="429">
        <v>49.759090909000001</v>
      </c>
      <c r="AT56" s="429">
        <v>52.531904762000003</v>
      </c>
      <c r="AU56" s="429">
        <v>56.996190476000002</v>
      </c>
      <c r="AV56" s="429">
        <v>43.427391303999997</v>
      </c>
      <c r="AW56" s="429">
        <v>44.048823529000003</v>
      </c>
      <c r="AX56" s="429">
        <v>33.544761905000001</v>
      </c>
      <c r="AY56" s="429">
        <v>35.657894736999999</v>
      </c>
      <c r="AZ56" s="891">
        <v>27.263157894999999</v>
      </c>
      <c r="BA56" s="891">
        <v>19.882727273</v>
      </c>
      <c r="BB56" s="891">
        <v>14.303809524</v>
      </c>
      <c r="BC56" s="352">
        <v>27.149470000000001</v>
      </c>
      <c r="BD56" s="352">
        <v>28.787839999999999</v>
      </c>
      <c r="BE56" s="352">
        <v>29.923590000000001</v>
      </c>
      <c r="BF56" s="352">
        <v>30.614599999999999</v>
      </c>
      <c r="BG56" s="352">
        <v>30.08202</v>
      </c>
      <c r="BH56" s="352">
        <v>30.174289999999999</v>
      </c>
      <c r="BI56" s="352">
        <v>31.72073</v>
      </c>
      <c r="BJ56" s="352">
        <v>37.962609999999998</v>
      </c>
      <c r="BK56" s="352">
        <v>40.556629999999998</v>
      </c>
      <c r="BL56" s="352">
        <v>32.855609999999999</v>
      </c>
      <c r="BM56" s="352">
        <v>26.292860000000001</v>
      </c>
      <c r="BN56" s="352">
        <v>23.199590000000001</v>
      </c>
      <c r="BO56" s="352">
        <v>20.94537</v>
      </c>
      <c r="BP56" s="352">
        <v>21.82827</v>
      </c>
      <c r="BQ56" s="352">
        <v>28.246510000000001</v>
      </c>
      <c r="BR56" s="352">
        <v>31.40241</v>
      </c>
      <c r="BS56" s="352">
        <v>30.99804</v>
      </c>
      <c r="BT56" s="352">
        <v>30.349209999999999</v>
      </c>
      <c r="BU56" s="352">
        <v>32.238799999999998</v>
      </c>
      <c r="BV56" s="352">
        <v>37.439410000000002</v>
      </c>
    </row>
    <row r="57" spans="1:74" ht="11.1" customHeight="1" x14ac:dyDescent="0.2">
      <c r="A57" s="53" t="s">
        <v>592</v>
      </c>
      <c r="B57" s="447" t="s">
        <v>1607</v>
      </c>
      <c r="C57" s="431">
        <v>39.200000000000003</v>
      </c>
      <c r="D57" s="431">
        <v>41.792105263000003</v>
      </c>
      <c r="E57" s="431">
        <v>36.076086957000001</v>
      </c>
      <c r="F57" s="431">
        <v>54.552500000000002</v>
      </c>
      <c r="G57" s="431">
        <v>55.416666667000001</v>
      </c>
      <c r="H57" s="431">
        <v>71.521428571000001</v>
      </c>
      <c r="I57" s="431">
        <v>84.98</v>
      </c>
      <c r="J57" s="431">
        <v>113.96391303999999</v>
      </c>
      <c r="K57" s="431">
        <v>185.8</v>
      </c>
      <c r="L57" s="431">
        <v>63.321428570999998</v>
      </c>
      <c r="M57" s="431">
        <v>74.605263158</v>
      </c>
      <c r="N57" s="431">
        <v>252.42047618999999</v>
      </c>
      <c r="O57" s="431">
        <v>128.33750000000001</v>
      </c>
      <c r="P57" s="431">
        <v>64.715789474000005</v>
      </c>
      <c r="Q57" s="431">
        <v>59.52173913</v>
      </c>
      <c r="R57" s="431">
        <v>50.842105263000001</v>
      </c>
      <c r="S57" s="431">
        <v>19.155454545000001</v>
      </c>
      <c r="T57" s="431">
        <v>24.795454544999998</v>
      </c>
      <c r="U57" s="431">
        <v>96.09</v>
      </c>
      <c r="V57" s="431">
        <v>82.195652174000003</v>
      </c>
      <c r="W57" s="431">
        <v>37.575000000000003</v>
      </c>
      <c r="X57" s="431">
        <v>52.988636364000001</v>
      </c>
      <c r="Y57" s="431">
        <v>55.592631578999999</v>
      </c>
      <c r="Z57" s="431">
        <v>41.725000000000001</v>
      </c>
      <c r="AA57" s="431">
        <v>51.699047618999998</v>
      </c>
      <c r="AB57" s="431">
        <v>27.398</v>
      </c>
      <c r="AC57" s="431">
        <v>9.75</v>
      </c>
      <c r="AD57" s="431">
        <v>0.82954545454999995</v>
      </c>
      <c r="AE57" s="431">
        <v>5.375</v>
      </c>
      <c r="AF57" s="431">
        <v>27.457368421000002</v>
      </c>
      <c r="AG57" s="431">
        <v>65</v>
      </c>
      <c r="AH57" s="431">
        <v>45.765000000000001</v>
      </c>
      <c r="AI57" s="431">
        <v>39.75</v>
      </c>
      <c r="AJ57" s="431">
        <v>36.840909091</v>
      </c>
      <c r="AK57" s="431">
        <v>29.861111111</v>
      </c>
      <c r="AL57" s="431">
        <v>38.238095238</v>
      </c>
      <c r="AM57" s="431">
        <v>38.75</v>
      </c>
      <c r="AN57" s="431">
        <v>25.342105263000001</v>
      </c>
      <c r="AO57" s="431">
        <v>19.535714286000001</v>
      </c>
      <c r="AP57" s="431">
        <v>16.02</v>
      </c>
      <c r="AQ57" s="431">
        <v>19.857142856999999</v>
      </c>
      <c r="AR57" s="431">
        <v>34.475000000000001</v>
      </c>
      <c r="AS57" s="431">
        <v>36.286363635999997</v>
      </c>
      <c r="AT57" s="431">
        <v>42.559523810000002</v>
      </c>
      <c r="AU57" s="431">
        <v>38.476190475999999</v>
      </c>
      <c r="AV57" s="431">
        <v>29.902173912999999</v>
      </c>
      <c r="AW57" s="431">
        <v>38.267647058999998</v>
      </c>
      <c r="AX57" s="431">
        <v>37.642857143000001</v>
      </c>
      <c r="AY57" s="431">
        <v>33.815789473999999</v>
      </c>
      <c r="AZ57" s="905">
        <v>21.578947368000001</v>
      </c>
      <c r="BA57" s="905">
        <v>14.227272727000001</v>
      </c>
      <c r="BB57" s="905">
        <v>5.2142857142999999</v>
      </c>
      <c r="BC57" s="378">
        <v>21.057780000000001</v>
      </c>
      <c r="BD57" s="378">
        <v>25.320789999999999</v>
      </c>
      <c r="BE57" s="378">
        <v>30.308299999999999</v>
      </c>
      <c r="BF57" s="378">
        <v>33.427379999999999</v>
      </c>
      <c r="BG57" s="378">
        <v>29.47842</v>
      </c>
      <c r="BH57" s="378">
        <v>28.26924</v>
      </c>
      <c r="BI57" s="378">
        <v>27.987279999999998</v>
      </c>
      <c r="BJ57" s="378">
        <v>33.786740000000002</v>
      </c>
      <c r="BK57" s="378">
        <v>38.78002</v>
      </c>
      <c r="BL57" s="378">
        <v>26.64237</v>
      </c>
      <c r="BM57" s="378">
        <v>22.447959999999998</v>
      </c>
      <c r="BN57" s="378">
        <v>19.874420000000001</v>
      </c>
      <c r="BO57" s="378">
        <v>22.351009999999999</v>
      </c>
      <c r="BP57" s="378">
        <v>25.708950000000002</v>
      </c>
      <c r="BQ57" s="378">
        <v>32.52178</v>
      </c>
      <c r="BR57" s="378">
        <v>34.354990000000001</v>
      </c>
      <c r="BS57" s="378">
        <v>29.67502</v>
      </c>
      <c r="BT57" s="378">
        <v>27.171990000000001</v>
      </c>
      <c r="BU57" s="378">
        <v>28.174630000000001</v>
      </c>
      <c r="BV57" s="378">
        <v>33.459069999999997</v>
      </c>
    </row>
    <row r="58" spans="1:74" s="336" customFormat="1" ht="12" customHeight="1" x14ac:dyDescent="0.2">
      <c r="A58" s="335"/>
      <c r="B58" s="1069" t="s">
        <v>1415</v>
      </c>
      <c r="C58" s="1070"/>
      <c r="D58" s="1070"/>
      <c r="E58" s="1070"/>
      <c r="F58" s="1070"/>
      <c r="G58" s="1070"/>
      <c r="H58" s="1070"/>
      <c r="I58" s="1070"/>
      <c r="J58" s="1070"/>
      <c r="K58" s="1070"/>
      <c r="L58" s="1070"/>
      <c r="M58" s="1070"/>
      <c r="N58" s="1070"/>
      <c r="O58" s="1070"/>
      <c r="P58" s="1070"/>
      <c r="Q58" s="1070"/>
      <c r="R58" s="780"/>
      <c r="AY58" s="339"/>
      <c r="AZ58" s="339"/>
      <c r="BA58" s="339"/>
      <c r="BB58" s="339"/>
      <c r="BC58" s="339"/>
      <c r="BD58" s="339"/>
      <c r="BE58" s="339"/>
      <c r="BF58" s="339"/>
      <c r="BG58" s="339"/>
      <c r="BH58" s="339"/>
      <c r="BI58" s="339"/>
    </row>
    <row r="59" spans="1:74" s="180" customFormat="1" ht="12" customHeight="1" x14ac:dyDescent="0.2">
      <c r="A59" s="179"/>
      <c r="B59" s="1057" t="s">
        <v>1416</v>
      </c>
      <c r="C59" s="998"/>
      <c r="D59" s="998"/>
      <c r="E59" s="998"/>
      <c r="F59" s="998"/>
      <c r="G59" s="998"/>
      <c r="H59" s="998"/>
      <c r="I59" s="998"/>
      <c r="J59" s="998"/>
      <c r="K59" s="998"/>
      <c r="L59" s="998"/>
      <c r="M59" s="998"/>
      <c r="N59" s="998"/>
      <c r="O59" s="998"/>
      <c r="P59" s="998"/>
      <c r="Q59" s="999"/>
      <c r="R59" s="780"/>
      <c r="AY59" s="669"/>
      <c r="AZ59" s="669"/>
      <c r="BA59" s="669"/>
      <c r="BB59" s="669"/>
      <c r="BC59" s="669"/>
      <c r="BD59" s="669"/>
      <c r="BE59" s="669"/>
      <c r="BF59" s="669"/>
      <c r="BG59" s="669"/>
      <c r="BH59" s="669"/>
      <c r="BI59" s="669"/>
      <c r="BJ59" s="207"/>
    </row>
    <row r="60" spans="1:74" s="180" customFormat="1" ht="12" customHeight="1" x14ac:dyDescent="0.2">
      <c r="A60" s="179"/>
      <c r="B60" s="1068" t="s">
        <v>1417</v>
      </c>
      <c r="C60" s="1068"/>
      <c r="D60" s="1068"/>
      <c r="E60" s="1068"/>
      <c r="F60" s="1068"/>
      <c r="G60" s="1068"/>
      <c r="H60" s="1068"/>
      <c r="I60" s="1068"/>
      <c r="J60" s="1068"/>
      <c r="K60" s="1068"/>
      <c r="L60" s="1068"/>
      <c r="M60" s="1068"/>
      <c r="N60" s="1068"/>
      <c r="O60" s="1068"/>
      <c r="P60" s="1068"/>
      <c r="Q60" s="1068"/>
      <c r="R60" s="780"/>
      <c r="AY60" s="669"/>
      <c r="AZ60" s="669"/>
      <c r="BA60" s="669"/>
      <c r="BB60" s="669"/>
      <c r="BC60" s="669"/>
      <c r="BD60" s="670"/>
      <c r="BE60" s="670"/>
      <c r="BF60" s="670"/>
      <c r="BG60" s="669"/>
      <c r="BH60" s="669"/>
      <c r="BI60" s="669"/>
      <c r="BJ60" s="207"/>
    </row>
    <row r="61" spans="1:74" s="180" customFormat="1" ht="24" customHeight="1" x14ac:dyDescent="0.2">
      <c r="A61" s="181"/>
      <c r="B61" s="1057" t="s">
        <v>1425</v>
      </c>
      <c r="C61" s="998"/>
      <c r="D61" s="998"/>
      <c r="E61" s="998"/>
      <c r="F61" s="998"/>
      <c r="G61" s="998"/>
      <c r="H61" s="998"/>
      <c r="I61" s="998"/>
      <c r="J61" s="998"/>
      <c r="K61" s="998"/>
      <c r="L61" s="998"/>
      <c r="M61" s="998"/>
      <c r="N61" s="998"/>
      <c r="O61" s="998"/>
      <c r="P61" s="998"/>
      <c r="Q61" s="999"/>
      <c r="R61" s="780"/>
      <c r="AY61" s="669"/>
      <c r="AZ61" s="669"/>
      <c r="BA61" s="669"/>
      <c r="BB61" s="669"/>
      <c r="BC61" s="669"/>
      <c r="BD61" s="670"/>
      <c r="BE61" s="670"/>
      <c r="BF61" s="670"/>
      <c r="BG61" s="669"/>
      <c r="BH61" s="669"/>
      <c r="BI61" s="669"/>
      <c r="BJ61" s="207"/>
    </row>
    <row r="62" spans="1:74" s="180" customFormat="1" ht="12.75" hidden="1" x14ac:dyDescent="0.2">
      <c r="A62" s="181"/>
      <c r="B62" s="1057" t="s">
        <v>1581</v>
      </c>
      <c r="C62" s="998"/>
      <c r="D62" s="998"/>
      <c r="E62" s="998"/>
      <c r="F62" s="998"/>
      <c r="G62" s="998"/>
      <c r="H62" s="998"/>
      <c r="I62" s="998"/>
      <c r="J62" s="998"/>
      <c r="K62" s="998"/>
      <c r="L62" s="998"/>
      <c r="M62" s="998"/>
      <c r="N62" s="998"/>
      <c r="O62" s="998"/>
      <c r="P62" s="998"/>
      <c r="Q62" s="999"/>
      <c r="R62" s="780"/>
      <c r="AY62" s="669"/>
      <c r="AZ62" s="669"/>
      <c r="BA62" s="669"/>
      <c r="BB62" s="669"/>
      <c r="BC62" s="669"/>
      <c r="BD62" s="670"/>
      <c r="BE62" s="670"/>
      <c r="BF62" s="670"/>
      <c r="BG62" s="669"/>
      <c r="BH62" s="669"/>
      <c r="BI62" s="669"/>
      <c r="BJ62" s="207"/>
    </row>
    <row r="63" spans="1:74" s="180" customFormat="1" ht="12" customHeight="1" x14ac:dyDescent="0.2">
      <c r="A63" s="181"/>
      <c r="B63" s="773" t="s">
        <v>808</v>
      </c>
      <c r="C63" s="773"/>
      <c r="D63" s="773"/>
      <c r="E63" s="773"/>
      <c r="F63" s="773"/>
      <c r="G63" s="773"/>
      <c r="H63" s="774"/>
      <c r="I63" s="773"/>
      <c r="J63" s="773"/>
      <c r="K63" s="773"/>
      <c r="L63" s="773"/>
      <c r="M63" s="773"/>
      <c r="N63" s="773"/>
      <c r="O63" s="773"/>
      <c r="P63" s="773"/>
      <c r="Q63" s="773"/>
      <c r="R63" s="775"/>
      <c r="AY63" s="669"/>
      <c r="AZ63" s="669"/>
      <c r="BA63" s="669"/>
      <c r="BB63" s="669"/>
      <c r="BC63" s="669"/>
      <c r="BD63" s="670"/>
      <c r="BE63" s="670"/>
      <c r="BF63" s="670"/>
      <c r="BG63" s="669"/>
      <c r="BH63" s="669"/>
      <c r="BI63" s="669"/>
      <c r="BJ63" s="207"/>
    </row>
    <row r="64" spans="1:74" s="180" customFormat="1" ht="12" customHeight="1" x14ac:dyDescent="0.2">
      <c r="A64" s="181"/>
      <c r="B64" s="993" t="str">
        <f>Dates!$G$2</f>
        <v>EIA completed modeling and analysis for this report on Thursday, May 7, 2026.</v>
      </c>
      <c r="C64" s="980"/>
      <c r="D64" s="980"/>
      <c r="E64" s="980"/>
      <c r="F64" s="980"/>
      <c r="G64" s="980"/>
      <c r="H64" s="980"/>
      <c r="I64" s="980"/>
      <c r="J64" s="980"/>
      <c r="K64" s="980"/>
      <c r="L64" s="980"/>
      <c r="M64" s="980"/>
      <c r="N64" s="980"/>
      <c r="O64" s="980"/>
      <c r="P64" s="980"/>
      <c r="Q64" s="980"/>
      <c r="R64" s="776"/>
      <c r="AY64" s="669"/>
      <c r="AZ64" s="669"/>
      <c r="BA64" s="669"/>
      <c r="BB64" s="669"/>
      <c r="BC64" s="669"/>
      <c r="BD64" s="670"/>
      <c r="BE64" s="670"/>
      <c r="BF64" s="670"/>
      <c r="BG64" s="669"/>
      <c r="BH64" s="669"/>
      <c r="BI64" s="669"/>
      <c r="BJ64" s="207"/>
    </row>
    <row r="65" spans="1:74" s="112" customFormat="1" ht="12" customHeight="1" x14ac:dyDescent="0.2">
      <c r="A65" s="50"/>
      <c r="B65" s="1002" t="s">
        <v>1402</v>
      </c>
      <c r="C65" s="989"/>
      <c r="D65" s="989"/>
      <c r="E65" s="989"/>
      <c r="F65" s="989"/>
      <c r="G65" s="989"/>
      <c r="H65" s="989"/>
      <c r="I65" s="989"/>
      <c r="J65" s="989"/>
      <c r="K65" s="989"/>
      <c r="L65" s="989"/>
      <c r="M65" s="989"/>
      <c r="N65" s="989"/>
      <c r="O65" s="989"/>
      <c r="P65" s="989"/>
      <c r="Q65" s="989"/>
      <c r="R65" s="780"/>
      <c r="AY65" s="828"/>
      <c r="AZ65" s="828"/>
      <c r="BA65" s="828"/>
      <c r="BB65" s="828"/>
      <c r="BC65" s="828"/>
      <c r="BD65" s="668"/>
      <c r="BE65" s="668"/>
      <c r="BF65" s="668"/>
      <c r="BG65" s="828"/>
      <c r="BH65" s="828"/>
      <c r="BI65" s="828"/>
      <c r="BJ65" s="206"/>
    </row>
    <row r="66" spans="1:74" s="180" customFormat="1" ht="12" customHeight="1" x14ac:dyDescent="0.2">
      <c r="A66" s="181"/>
      <c r="B66" s="988" t="s">
        <v>798</v>
      </c>
      <c r="C66" s="989"/>
      <c r="D66" s="989"/>
      <c r="E66" s="989"/>
      <c r="F66" s="989"/>
      <c r="G66" s="989"/>
      <c r="H66" s="989"/>
      <c r="I66" s="989"/>
      <c r="J66" s="989"/>
      <c r="K66" s="989"/>
      <c r="L66" s="989"/>
      <c r="M66" s="989"/>
      <c r="N66" s="989"/>
      <c r="O66" s="989"/>
      <c r="P66" s="989"/>
      <c r="Q66" s="989"/>
      <c r="R66" s="780"/>
      <c r="AY66" s="669"/>
      <c r="AZ66" s="669"/>
      <c r="BA66" s="669"/>
      <c r="BB66" s="669"/>
      <c r="BC66" s="669"/>
      <c r="BD66" s="670"/>
      <c r="BE66" s="670"/>
      <c r="BF66" s="670"/>
      <c r="BG66" s="669"/>
      <c r="BH66" s="669"/>
      <c r="BI66" s="669"/>
      <c r="BJ66" s="207"/>
    </row>
    <row r="67" spans="1:74" s="180" customFormat="1" ht="12.75" x14ac:dyDescent="0.2">
      <c r="A67" s="181"/>
      <c r="B67" s="988" t="s">
        <v>66</v>
      </c>
      <c r="C67" s="989"/>
      <c r="D67" s="989"/>
      <c r="E67" s="989"/>
      <c r="F67" s="989"/>
      <c r="G67" s="989"/>
      <c r="H67" s="989"/>
      <c r="I67" s="989"/>
      <c r="J67" s="989"/>
      <c r="K67" s="989"/>
      <c r="L67" s="989"/>
      <c r="M67" s="989"/>
      <c r="N67" s="989"/>
      <c r="O67" s="989"/>
      <c r="P67" s="989"/>
      <c r="Q67" s="989"/>
      <c r="R67" s="780"/>
      <c r="AY67" s="669"/>
      <c r="AZ67" s="669"/>
      <c r="BA67" s="669"/>
      <c r="BB67" s="669"/>
      <c r="BC67" s="669"/>
      <c r="BD67" s="670"/>
      <c r="BE67" s="670"/>
      <c r="BF67" s="670"/>
      <c r="BG67" s="669"/>
      <c r="BH67" s="669"/>
      <c r="BI67" s="669"/>
      <c r="BJ67" s="207"/>
    </row>
    <row r="68" spans="1:74" s="180" customFormat="1" x14ac:dyDescent="0.2">
      <c r="A68" s="181"/>
      <c r="B68" s="994" t="s">
        <v>821</v>
      </c>
      <c r="C68" s="994"/>
      <c r="D68" s="994"/>
      <c r="E68" s="994"/>
      <c r="F68" s="994"/>
      <c r="G68" s="994"/>
      <c r="H68" s="994"/>
      <c r="I68" s="994"/>
      <c r="J68" s="994"/>
      <c r="K68" s="994"/>
      <c r="L68" s="994"/>
      <c r="M68" s="994"/>
      <c r="N68" s="994"/>
      <c r="O68" s="994"/>
      <c r="P68" s="994"/>
      <c r="Q68" s="994"/>
      <c r="R68" s="994"/>
      <c r="AY68" s="669"/>
      <c r="AZ68" s="669"/>
      <c r="BA68" s="669"/>
      <c r="BB68" s="669"/>
      <c r="BC68" s="669"/>
      <c r="BD68" s="670"/>
      <c r="BE68" s="670"/>
      <c r="BF68" s="670"/>
      <c r="BG68" s="669"/>
      <c r="BH68" s="669"/>
      <c r="BI68" s="669"/>
      <c r="BJ68" s="207"/>
    </row>
    <row r="69" spans="1:74" s="180" customFormat="1" ht="24.75" customHeight="1" x14ac:dyDescent="0.2">
      <c r="A69" s="179"/>
      <c r="B69" s="1072" t="s">
        <v>1599</v>
      </c>
      <c r="C69" s="998"/>
      <c r="D69" s="998"/>
      <c r="E69" s="998"/>
      <c r="F69" s="998"/>
      <c r="G69" s="998"/>
      <c r="H69" s="998"/>
      <c r="I69" s="998"/>
      <c r="J69" s="998"/>
      <c r="K69" s="998"/>
      <c r="L69" s="998"/>
      <c r="M69" s="998"/>
      <c r="N69" s="998"/>
      <c r="O69" s="998"/>
      <c r="P69" s="998"/>
      <c r="Q69" s="999"/>
      <c r="R69" s="780"/>
      <c r="AY69" s="669"/>
      <c r="AZ69" s="669"/>
      <c r="BA69" s="669"/>
      <c r="BB69" s="669"/>
      <c r="BC69" s="669"/>
      <c r="BD69" s="670"/>
      <c r="BE69" s="670"/>
      <c r="BF69" s="670"/>
      <c r="BG69" s="669"/>
      <c r="BH69" s="669"/>
      <c r="BI69" s="669"/>
      <c r="BJ69" s="207"/>
    </row>
    <row r="70" spans="1:74" s="180" customFormat="1" ht="14.25" x14ac:dyDescent="0.2">
      <c r="A70" s="179"/>
      <c r="B70" s="997" t="s">
        <v>799</v>
      </c>
      <c r="C70" s="999"/>
      <c r="D70" s="999"/>
      <c r="E70" s="999"/>
      <c r="F70" s="999"/>
      <c r="G70" s="999"/>
      <c r="H70" s="999"/>
      <c r="I70" s="999"/>
      <c r="J70" s="999"/>
      <c r="K70" s="999"/>
      <c r="L70" s="999"/>
      <c r="M70" s="999"/>
      <c r="N70" s="999"/>
      <c r="O70" s="999"/>
      <c r="P70" s="999"/>
      <c r="Q70" s="1073"/>
      <c r="R70" s="780"/>
      <c r="AY70" s="669"/>
      <c r="AZ70" s="669"/>
      <c r="BA70" s="669"/>
      <c r="BB70" s="669"/>
      <c r="BC70" s="669"/>
      <c r="BD70" s="670"/>
      <c r="BE70" s="670"/>
      <c r="BF70" s="670"/>
      <c r="BG70" s="669"/>
      <c r="BH70" s="669"/>
      <c r="BI70" s="669"/>
      <c r="BJ70" s="207"/>
    </row>
    <row r="71" spans="1:74" s="180" customFormat="1" ht="12" customHeight="1" x14ac:dyDescent="0.2">
      <c r="A71" s="179"/>
      <c r="B71" s="1074" t="s">
        <v>823</v>
      </c>
      <c r="C71" s="999"/>
      <c r="D71" s="999"/>
      <c r="E71" s="999"/>
      <c r="F71" s="999"/>
      <c r="G71" s="999"/>
      <c r="H71" s="999"/>
      <c r="I71" s="999"/>
      <c r="J71" s="999"/>
      <c r="K71" s="999"/>
      <c r="L71" s="999"/>
      <c r="M71" s="999"/>
      <c r="N71" s="999"/>
      <c r="O71" s="999"/>
      <c r="P71" s="999"/>
      <c r="Q71" s="999"/>
      <c r="R71" s="780"/>
      <c r="AY71" s="669"/>
      <c r="AZ71" s="669"/>
      <c r="BA71" s="669"/>
      <c r="BB71" s="669"/>
      <c r="BC71" s="669"/>
      <c r="BD71" s="670"/>
      <c r="BE71" s="670"/>
      <c r="BF71" s="670"/>
      <c r="BG71" s="669"/>
      <c r="BH71" s="669"/>
      <c r="BI71" s="669"/>
      <c r="BJ71" s="207"/>
    </row>
    <row r="72" spans="1:74" s="182" customFormat="1" ht="12" customHeight="1" x14ac:dyDescent="0.2">
      <c r="A72" s="49"/>
      <c r="B72" s="1014"/>
      <c r="C72" s="1071"/>
      <c r="D72" s="1071"/>
      <c r="E72" s="1071"/>
      <c r="F72" s="1071"/>
      <c r="G72" s="1071"/>
      <c r="H72" s="1071"/>
      <c r="I72" s="1071"/>
      <c r="J72" s="1071"/>
      <c r="K72" s="1071"/>
      <c r="L72" s="1071"/>
      <c r="M72" s="1071"/>
      <c r="N72" s="1071"/>
      <c r="O72" s="1071"/>
      <c r="P72" s="1071"/>
      <c r="Q72" s="1015"/>
      <c r="AY72" s="829"/>
      <c r="AZ72" s="829"/>
      <c r="BA72" s="829"/>
      <c r="BB72" s="829"/>
      <c r="BC72" s="829"/>
      <c r="BD72" s="671"/>
      <c r="BE72" s="671"/>
      <c r="BF72" s="671"/>
      <c r="BG72" s="829"/>
      <c r="BH72" s="829"/>
      <c r="BI72" s="829"/>
      <c r="BJ72" s="203"/>
    </row>
    <row r="73" spans="1:74" ht="12.6" customHeight="1" x14ac:dyDescent="0.2">
      <c r="B73" s="1014"/>
      <c r="C73" s="1015"/>
      <c r="D73" s="1015"/>
      <c r="E73" s="1015"/>
      <c r="F73" s="1015"/>
      <c r="G73" s="1015"/>
      <c r="H73" s="1015"/>
      <c r="I73" s="1015"/>
      <c r="J73" s="1015"/>
      <c r="K73" s="1015"/>
      <c r="L73" s="1015"/>
      <c r="M73" s="1015"/>
      <c r="N73" s="1015"/>
      <c r="O73" s="1015"/>
      <c r="P73" s="1015"/>
      <c r="Q73" s="996"/>
      <c r="BK73" s="142"/>
      <c r="BL73" s="142"/>
      <c r="BM73" s="142"/>
      <c r="BN73" s="142"/>
      <c r="BO73" s="142"/>
      <c r="BP73" s="142"/>
      <c r="BQ73" s="142"/>
      <c r="BR73" s="142"/>
      <c r="BS73" s="142"/>
      <c r="BT73" s="142"/>
      <c r="BU73" s="142"/>
      <c r="BV73" s="142"/>
    </row>
    <row r="74" spans="1:74" ht="12.6" customHeight="1" x14ac:dyDescent="0.2">
      <c r="B74" s="1012"/>
      <c r="C74" s="996"/>
      <c r="D74" s="996"/>
      <c r="E74" s="996"/>
      <c r="F74" s="996"/>
      <c r="G74" s="996"/>
      <c r="H74" s="996"/>
      <c r="I74" s="996"/>
      <c r="J74" s="996"/>
      <c r="K74" s="996"/>
      <c r="L74" s="996"/>
      <c r="M74" s="996"/>
      <c r="N74" s="996"/>
      <c r="O74" s="996"/>
      <c r="P74" s="996"/>
      <c r="Q74" s="996"/>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 ref="AY3:BJ3"/>
    <mergeCell ref="BK3:BV3"/>
    <mergeCell ref="B66:Q66"/>
    <mergeCell ref="B60:Q60"/>
    <mergeCell ref="B58:Q58"/>
    <mergeCell ref="O3:Z3"/>
    <mergeCell ref="AA3:AL3"/>
    <mergeCell ref="B62:Q62"/>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O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0" customWidth="1"/>
    <col min="56" max="58" width="6.5703125" style="672" customWidth="1"/>
    <col min="59" max="61" width="6.5703125" style="830" customWidth="1"/>
    <col min="62" max="62" width="6.5703125" style="141" customWidth="1"/>
    <col min="63" max="74" width="6.5703125" style="55" customWidth="1"/>
    <col min="75" max="16384" width="9.5703125" style="55"/>
  </cols>
  <sheetData>
    <row r="1" spans="1:74" ht="15.6" customHeight="1" x14ac:dyDescent="0.2">
      <c r="A1" s="977" t="s">
        <v>477</v>
      </c>
      <c r="B1" s="1077" t="s">
        <v>756</v>
      </c>
      <c r="C1" s="1078"/>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c r="AE1" s="1078"/>
      <c r="AF1" s="1078"/>
      <c r="AG1" s="1078"/>
      <c r="AH1" s="1078"/>
      <c r="AI1" s="1078"/>
      <c r="AJ1" s="1078"/>
      <c r="AK1" s="1078"/>
      <c r="AL1" s="1078"/>
    </row>
    <row r="2" spans="1:74" ht="13.35" customHeight="1"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934"/>
      <c r="BA5" s="934"/>
      <c r="BB5" s="934"/>
      <c r="BC5" s="458"/>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636</v>
      </c>
      <c r="B6" s="738" t="s">
        <v>1378</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361.98107067000001</v>
      </c>
      <c r="AN6" s="299">
        <v>320.56101751</v>
      </c>
      <c r="AO6" s="299">
        <v>307.24125937000002</v>
      </c>
      <c r="AP6" s="299">
        <v>294.84637762</v>
      </c>
      <c r="AQ6" s="299">
        <v>312.48873369</v>
      </c>
      <c r="AR6" s="299">
        <v>357.10037978999998</v>
      </c>
      <c r="AS6" s="299">
        <v>407.62971622999999</v>
      </c>
      <c r="AT6" s="299">
        <v>392.63089488999998</v>
      </c>
      <c r="AU6" s="299">
        <v>346.20217063000001</v>
      </c>
      <c r="AV6" s="299">
        <v>320.58800986</v>
      </c>
      <c r="AW6" s="299">
        <v>299.02180757000002</v>
      </c>
      <c r="AX6" s="299">
        <v>337.71572591</v>
      </c>
      <c r="AY6" s="299">
        <v>355.94017294999998</v>
      </c>
      <c r="AZ6" s="911">
        <v>323.03452278999998</v>
      </c>
      <c r="BA6" s="911">
        <v>315.23557059000001</v>
      </c>
      <c r="BB6" s="911">
        <v>295.53989861000002</v>
      </c>
      <c r="BC6" s="462">
        <v>315.13310000000001</v>
      </c>
      <c r="BD6" s="462">
        <v>358.13330000000002</v>
      </c>
      <c r="BE6" s="462">
        <v>410.28070000000002</v>
      </c>
      <c r="BF6" s="462">
        <v>413.15589999999997</v>
      </c>
      <c r="BG6" s="462">
        <v>357.291</v>
      </c>
      <c r="BH6" s="462">
        <v>324.64170000000001</v>
      </c>
      <c r="BI6" s="462">
        <v>304.67779999999999</v>
      </c>
      <c r="BJ6" s="462">
        <v>337.38630000000001</v>
      </c>
      <c r="BK6" s="462">
        <v>357.15289999999999</v>
      </c>
      <c r="BL6" s="462">
        <v>326.9633</v>
      </c>
      <c r="BM6" s="462">
        <v>326.13729999999998</v>
      </c>
      <c r="BN6" s="462">
        <v>307.16230000000002</v>
      </c>
      <c r="BO6" s="462">
        <v>328.93869999999998</v>
      </c>
      <c r="BP6" s="462">
        <v>371.65289999999999</v>
      </c>
      <c r="BQ6" s="462">
        <v>424.3777</v>
      </c>
      <c r="BR6" s="462">
        <v>428.02980000000002</v>
      </c>
      <c r="BS6" s="462">
        <v>370.28750000000002</v>
      </c>
      <c r="BT6" s="462">
        <v>336.40350000000001</v>
      </c>
      <c r="BU6" s="462">
        <v>315.33120000000002</v>
      </c>
      <c r="BV6" s="462">
        <v>348.56889999999999</v>
      </c>
    </row>
    <row r="7" spans="1:74" ht="11.1" customHeight="1" x14ac:dyDescent="0.2">
      <c r="A7" s="54" t="s">
        <v>626</v>
      </c>
      <c r="B7" s="736" t="s">
        <v>1001</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10.661849</v>
      </c>
      <c r="AN7" s="452">
        <v>9.5081597999999996</v>
      </c>
      <c r="AO7" s="452">
        <v>9.0636031999999993</v>
      </c>
      <c r="AP7" s="452">
        <v>8.5489264299999999</v>
      </c>
      <c r="AQ7" s="452">
        <v>8.4017786000000001</v>
      </c>
      <c r="AR7" s="452">
        <v>9.6086107799999994</v>
      </c>
      <c r="AS7" s="452">
        <v>11.666071390000001</v>
      </c>
      <c r="AT7" s="452">
        <v>10.62560759</v>
      </c>
      <c r="AU7" s="452">
        <v>8.9663759400000007</v>
      </c>
      <c r="AV7" s="452">
        <v>8.6498828900000007</v>
      </c>
      <c r="AW7" s="452">
        <v>8.2833042399999997</v>
      </c>
      <c r="AX7" s="452">
        <v>10.34442374</v>
      </c>
      <c r="AY7" s="452">
        <v>10.59969057</v>
      </c>
      <c r="AZ7" s="912">
        <v>10.02565704</v>
      </c>
      <c r="BA7" s="912">
        <v>9.4860006385000002</v>
      </c>
      <c r="BB7" s="912">
        <v>8.5984991976000007</v>
      </c>
      <c r="BC7" s="456">
        <v>8.4102940000000004</v>
      </c>
      <c r="BD7" s="456">
        <v>9.4726499999999998</v>
      </c>
      <c r="BE7" s="456">
        <v>11.483560000000001</v>
      </c>
      <c r="BF7" s="456">
        <v>11.41225</v>
      </c>
      <c r="BG7" s="456">
        <v>9.2257540000000002</v>
      </c>
      <c r="BH7" s="456">
        <v>8.6741539999999997</v>
      </c>
      <c r="BI7" s="456">
        <v>8.1450060000000004</v>
      </c>
      <c r="BJ7" s="456">
        <v>9.8551199999999994</v>
      </c>
      <c r="BK7" s="456">
        <v>10.057180000000001</v>
      </c>
      <c r="BL7" s="456">
        <v>9.500254</v>
      </c>
      <c r="BM7" s="456">
        <v>9.3325359999999993</v>
      </c>
      <c r="BN7" s="456">
        <v>8.5869549999999997</v>
      </c>
      <c r="BO7" s="456">
        <v>8.3896829999999998</v>
      </c>
      <c r="BP7" s="456">
        <v>9.4706989999999998</v>
      </c>
      <c r="BQ7" s="456">
        <v>11.53572</v>
      </c>
      <c r="BR7" s="456">
        <v>11.46693</v>
      </c>
      <c r="BS7" s="456">
        <v>9.2436260000000008</v>
      </c>
      <c r="BT7" s="456">
        <v>8.6806450000000002</v>
      </c>
      <c r="BU7" s="456">
        <v>8.1522860000000001</v>
      </c>
      <c r="BV7" s="456">
        <v>9.8672090000000008</v>
      </c>
    </row>
    <row r="8" spans="1:74" ht="11.1" customHeight="1" x14ac:dyDescent="0.2">
      <c r="A8" s="54" t="s">
        <v>627</v>
      </c>
      <c r="B8" s="737" t="s">
        <v>1002</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33.48369349</v>
      </c>
      <c r="AN8" s="452">
        <v>30.077539949999998</v>
      </c>
      <c r="AO8" s="452">
        <v>28.241172339999999</v>
      </c>
      <c r="AP8" s="452">
        <v>25.84183093</v>
      </c>
      <c r="AQ8" s="452">
        <v>26.178571430000002</v>
      </c>
      <c r="AR8" s="452">
        <v>30.445713170000001</v>
      </c>
      <c r="AS8" s="452">
        <v>38.12849567</v>
      </c>
      <c r="AT8" s="452">
        <v>34.016928610000001</v>
      </c>
      <c r="AU8" s="452">
        <v>28.846576710000001</v>
      </c>
      <c r="AV8" s="452">
        <v>26.95080759</v>
      </c>
      <c r="AW8" s="452">
        <v>25.681721809999999</v>
      </c>
      <c r="AX8" s="452">
        <v>31.978583059999998</v>
      </c>
      <c r="AY8" s="452">
        <v>33.471668409999999</v>
      </c>
      <c r="AZ8" s="912">
        <v>31.098801269999999</v>
      </c>
      <c r="BA8" s="912">
        <v>28.799001158999999</v>
      </c>
      <c r="BB8" s="912">
        <v>25.677380200000002</v>
      </c>
      <c r="BC8" s="456">
        <v>26.947679999999998</v>
      </c>
      <c r="BD8" s="456">
        <v>30.698139999999999</v>
      </c>
      <c r="BE8" s="456">
        <v>37.281260000000003</v>
      </c>
      <c r="BF8" s="456">
        <v>36.522950000000002</v>
      </c>
      <c r="BG8" s="456">
        <v>30.778790000000001</v>
      </c>
      <c r="BH8" s="456">
        <v>27.618880000000001</v>
      </c>
      <c r="BI8" s="456">
        <v>26.78126</v>
      </c>
      <c r="BJ8" s="456">
        <v>31.13618</v>
      </c>
      <c r="BK8" s="456">
        <v>33.417810000000003</v>
      </c>
      <c r="BL8" s="456">
        <v>30.23884</v>
      </c>
      <c r="BM8" s="456">
        <v>29.788820000000001</v>
      </c>
      <c r="BN8" s="456">
        <v>27.12537</v>
      </c>
      <c r="BO8" s="456">
        <v>27.581869999999999</v>
      </c>
      <c r="BP8" s="456">
        <v>31.466550000000002</v>
      </c>
      <c r="BQ8" s="456">
        <v>38.163290000000003</v>
      </c>
      <c r="BR8" s="456">
        <v>37.380540000000003</v>
      </c>
      <c r="BS8" s="456">
        <v>31.50292</v>
      </c>
      <c r="BT8" s="456">
        <v>28.264340000000001</v>
      </c>
      <c r="BU8" s="456">
        <v>27.41891</v>
      </c>
      <c r="BV8" s="456">
        <v>31.87274</v>
      </c>
    </row>
    <row r="9" spans="1:74" ht="11.1" customHeight="1" x14ac:dyDescent="0.2">
      <c r="A9" s="54" t="s">
        <v>628</v>
      </c>
      <c r="B9" s="736" t="s">
        <v>1003</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51.016240119999999</v>
      </c>
      <c r="AN9" s="452">
        <v>45.87170613</v>
      </c>
      <c r="AO9" s="452">
        <v>44.392553069999998</v>
      </c>
      <c r="AP9" s="452">
        <v>41.38495949</v>
      </c>
      <c r="AQ9" s="452">
        <v>42.532004540000003</v>
      </c>
      <c r="AR9" s="452">
        <v>50.285189699999997</v>
      </c>
      <c r="AS9" s="452">
        <v>58.035358799999997</v>
      </c>
      <c r="AT9" s="452">
        <v>53.91490451</v>
      </c>
      <c r="AU9" s="452">
        <v>46.200331720000001</v>
      </c>
      <c r="AV9" s="452">
        <v>44.089819560000002</v>
      </c>
      <c r="AW9" s="452">
        <v>43.389551339999997</v>
      </c>
      <c r="AX9" s="452">
        <v>50.001504590000003</v>
      </c>
      <c r="AY9" s="452">
        <v>51.700652759999997</v>
      </c>
      <c r="AZ9" s="912">
        <v>46.321268230000001</v>
      </c>
      <c r="BA9" s="912">
        <v>45.446010698000002</v>
      </c>
      <c r="BB9" s="912">
        <v>41.996178530000002</v>
      </c>
      <c r="BC9" s="456">
        <v>43.812190000000001</v>
      </c>
      <c r="BD9" s="456">
        <v>49.638800000000003</v>
      </c>
      <c r="BE9" s="456">
        <v>55.70796</v>
      </c>
      <c r="BF9" s="456">
        <v>55.307769999999998</v>
      </c>
      <c r="BG9" s="456">
        <v>46.466990000000003</v>
      </c>
      <c r="BH9" s="456">
        <v>43.957070000000002</v>
      </c>
      <c r="BI9" s="456">
        <v>43.20534</v>
      </c>
      <c r="BJ9" s="456">
        <v>48.848149999999997</v>
      </c>
      <c r="BK9" s="456">
        <v>52.075369999999999</v>
      </c>
      <c r="BL9" s="456">
        <v>47.242539999999998</v>
      </c>
      <c r="BM9" s="456">
        <v>48.01493</v>
      </c>
      <c r="BN9" s="456">
        <v>43.567239999999998</v>
      </c>
      <c r="BO9" s="456">
        <v>46.077629999999999</v>
      </c>
      <c r="BP9" s="456">
        <v>51.812609999999999</v>
      </c>
      <c r="BQ9" s="456">
        <v>58.047130000000003</v>
      </c>
      <c r="BR9" s="456">
        <v>57.721980000000002</v>
      </c>
      <c r="BS9" s="456">
        <v>48.424149999999997</v>
      </c>
      <c r="BT9" s="456">
        <v>45.91272</v>
      </c>
      <c r="BU9" s="456">
        <v>45.115789999999997</v>
      </c>
      <c r="BV9" s="456">
        <v>50.954810000000002</v>
      </c>
    </row>
    <row r="10" spans="1:74" ht="11.1" customHeight="1" x14ac:dyDescent="0.2">
      <c r="A10" s="54" t="s">
        <v>629</v>
      </c>
      <c r="B10" s="736" t="s">
        <v>1004</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29.978121009999999</v>
      </c>
      <c r="AN10" s="452">
        <v>27.436830730000001</v>
      </c>
      <c r="AO10" s="452">
        <v>25.816893050000001</v>
      </c>
      <c r="AP10" s="452">
        <v>23.778910610000001</v>
      </c>
      <c r="AQ10" s="452">
        <v>24.355779139999999</v>
      </c>
      <c r="AR10" s="452">
        <v>28.054391710000001</v>
      </c>
      <c r="AS10" s="452">
        <v>32.088353359999999</v>
      </c>
      <c r="AT10" s="452">
        <v>30.72026477</v>
      </c>
      <c r="AU10" s="452">
        <v>26.828490420000001</v>
      </c>
      <c r="AV10" s="452">
        <v>25.410688610000001</v>
      </c>
      <c r="AW10" s="452">
        <v>24.82163778</v>
      </c>
      <c r="AX10" s="452">
        <v>28.87513921</v>
      </c>
      <c r="AY10" s="452">
        <v>30.26009913</v>
      </c>
      <c r="AZ10" s="912">
        <v>26.480638989999999</v>
      </c>
      <c r="BA10" s="912">
        <v>26.814995740000001</v>
      </c>
      <c r="BB10" s="912">
        <v>24.433735347999999</v>
      </c>
      <c r="BC10" s="456">
        <v>25.06653</v>
      </c>
      <c r="BD10" s="456">
        <v>28.761649999999999</v>
      </c>
      <c r="BE10" s="456">
        <v>32.98556</v>
      </c>
      <c r="BF10" s="456">
        <v>32.61056</v>
      </c>
      <c r="BG10" s="456">
        <v>27.349160000000001</v>
      </c>
      <c r="BH10" s="456">
        <v>26.220030000000001</v>
      </c>
      <c r="BI10" s="456">
        <v>25.818480000000001</v>
      </c>
      <c r="BJ10" s="456">
        <v>29.493790000000001</v>
      </c>
      <c r="BK10" s="456">
        <v>30.381989999999998</v>
      </c>
      <c r="BL10" s="456">
        <v>27.642060000000001</v>
      </c>
      <c r="BM10" s="456">
        <v>28.091380000000001</v>
      </c>
      <c r="BN10" s="456">
        <v>25.099430000000002</v>
      </c>
      <c r="BO10" s="456">
        <v>25.801189999999998</v>
      </c>
      <c r="BP10" s="456">
        <v>29.39106</v>
      </c>
      <c r="BQ10" s="456">
        <v>33.664940000000001</v>
      </c>
      <c r="BR10" s="456">
        <v>33.306330000000003</v>
      </c>
      <c r="BS10" s="456">
        <v>27.92305</v>
      </c>
      <c r="BT10" s="456">
        <v>26.781790000000001</v>
      </c>
      <c r="BU10" s="456">
        <v>26.363849999999999</v>
      </c>
      <c r="BV10" s="456">
        <v>30.0962</v>
      </c>
    </row>
    <row r="11" spans="1:74" ht="11.1" customHeight="1" x14ac:dyDescent="0.2">
      <c r="A11" s="54" t="s">
        <v>630</v>
      </c>
      <c r="B11" s="736" t="s">
        <v>1005</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82.463817599999999</v>
      </c>
      <c r="AN11" s="452">
        <v>68.963072749999995</v>
      </c>
      <c r="AO11" s="452">
        <v>65.722525529999999</v>
      </c>
      <c r="AP11" s="452">
        <v>64.835688239999996</v>
      </c>
      <c r="AQ11" s="452">
        <v>71.378273629999995</v>
      </c>
      <c r="AR11" s="452">
        <v>82.041187649999998</v>
      </c>
      <c r="AS11" s="452">
        <v>91.586520250000007</v>
      </c>
      <c r="AT11" s="452">
        <v>85.845805870000007</v>
      </c>
      <c r="AU11" s="452">
        <v>75.679696539999995</v>
      </c>
      <c r="AV11" s="452">
        <v>69.33221503</v>
      </c>
      <c r="AW11" s="452">
        <v>65.121466400000003</v>
      </c>
      <c r="AX11" s="452">
        <v>74.368069610000006</v>
      </c>
      <c r="AY11" s="452">
        <v>79.397820839999994</v>
      </c>
      <c r="AZ11" s="912">
        <v>72.311542739999993</v>
      </c>
      <c r="BA11" s="912">
        <v>66.898015458000003</v>
      </c>
      <c r="BB11" s="912">
        <v>64.175112542999997</v>
      </c>
      <c r="BC11" s="456">
        <v>69.910240000000002</v>
      </c>
      <c r="BD11" s="456">
        <v>80.199640000000002</v>
      </c>
      <c r="BE11" s="456">
        <v>90.62621</v>
      </c>
      <c r="BF11" s="456">
        <v>91.167779999999993</v>
      </c>
      <c r="BG11" s="456">
        <v>78.76173</v>
      </c>
      <c r="BH11" s="456">
        <v>70.58493</v>
      </c>
      <c r="BI11" s="456">
        <v>66.395970000000005</v>
      </c>
      <c r="BJ11" s="456">
        <v>72.545180000000002</v>
      </c>
      <c r="BK11" s="456">
        <v>75.846050000000005</v>
      </c>
      <c r="BL11" s="456">
        <v>69.606030000000004</v>
      </c>
      <c r="BM11" s="456">
        <v>67.255319999999998</v>
      </c>
      <c r="BN11" s="456">
        <v>65.210480000000004</v>
      </c>
      <c r="BO11" s="456">
        <v>71.869079999999997</v>
      </c>
      <c r="BP11" s="456">
        <v>81.417869999999994</v>
      </c>
      <c r="BQ11" s="456">
        <v>91.852729999999994</v>
      </c>
      <c r="BR11" s="456">
        <v>92.516980000000004</v>
      </c>
      <c r="BS11" s="456">
        <v>79.83775</v>
      </c>
      <c r="BT11" s="456">
        <v>71.537030000000001</v>
      </c>
      <c r="BU11" s="456">
        <v>67.217659999999995</v>
      </c>
      <c r="BV11" s="456">
        <v>73.41507</v>
      </c>
    </row>
    <row r="12" spans="1:74" ht="11.1" customHeight="1" x14ac:dyDescent="0.2">
      <c r="A12" s="54" t="s">
        <v>631</v>
      </c>
      <c r="B12" s="736" t="s">
        <v>1006</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29.614819969999999</v>
      </c>
      <c r="AN12" s="452">
        <v>26.287198239999999</v>
      </c>
      <c r="AO12" s="452">
        <v>24.24723779</v>
      </c>
      <c r="AP12" s="452">
        <v>23.325937039999999</v>
      </c>
      <c r="AQ12" s="452">
        <v>24.286827970000001</v>
      </c>
      <c r="AR12" s="452">
        <v>27.679770569999999</v>
      </c>
      <c r="AS12" s="452">
        <v>32.272026949999997</v>
      </c>
      <c r="AT12" s="452">
        <v>31.348799360000001</v>
      </c>
      <c r="AU12" s="452">
        <v>27.70823893</v>
      </c>
      <c r="AV12" s="452">
        <v>24.789638589999999</v>
      </c>
      <c r="AW12" s="452">
        <v>23.053330599999999</v>
      </c>
      <c r="AX12" s="452">
        <v>26.68914496</v>
      </c>
      <c r="AY12" s="452">
        <v>28.532242920000002</v>
      </c>
      <c r="AZ12" s="912">
        <v>27.763313109999999</v>
      </c>
      <c r="BA12" s="912">
        <v>25.140999999999998</v>
      </c>
      <c r="BB12" s="912">
        <v>23.320955999999999</v>
      </c>
      <c r="BC12" s="456">
        <v>24.449120000000001</v>
      </c>
      <c r="BD12" s="456">
        <v>27.594950000000001</v>
      </c>
      <c r="BE12" s="456">
        <v>31.698129999999999</v>
      </c>
      <c r="BF12" s="456">
        <v>32.07488</v>
      </c>
      <c r="BG12" s="456">
        <v>28.38381</v>
      </c>
      <c r="BH12" s="456">
        <v>24.881820000000001</v>
      </c>
      <c r="BI12" s="456">
        <v>23.238409999999998</v>
      </c>
      <c r="BJ12" s="456">
        <v>26.55912</v>
      </c>
      <c r="BK12" s="456">
        <v>27.624300000000002</v>
      </c>
      <c r="BL12" s="456">
        <v>27.016660000000002</v>
      </c>
      <c r="BM12" s="456">
        <v>25.135590000000001</v>
      </c>
      <c r="BN12" s="456">
        <v>23.77946</v>
      </c>
      <c r="BO12" s="456">
        <v>24.707619999999999</v>
      </c>
      <c r="BP12" s="456">
        <v>27.822389999999999</v>
      </c>
      <c r="BQ12" s="456">
        <v>31.818349999999999</v>
      </c>
      <c r="BR12" s="456">
        <v>32.216360000000002</v>
      </c>
      <c r="BS12" s="456">
        <v>28.48452</v>
      </c>
      <c r="BT12" s="456">
        <v>24.94848</v>
      </c>
      <c r="BU12" s="456">
        <v>23.297029999999999</v>
      </c>
      <c r="BV12" s="456">
        <v>26.631699999999999</v>
      </c>
    </row>
    <row r="13" spans="1:74" ht="11.1" customHeight="1" x14ac:dyDescent="0.2">
      <c r="A13" s="54" t="s">
        <v>632</v>
      </c>
      <c r="B13" s="736" t="s">
        <v>1007</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62.613346030000002</v>
      </c>
      <c r="AN13" s="452">
        <v>57.817146059999999</v>
      </c>
      <c r="AO13" s="452">
        <v>54.035300829999997</v>
      </c>
      <c r="AP13" s="452">
        <v>54.195581869999998</v>
      </c>
      <c r="AQ13" s="452">
        <v>59.0366055</v>
      </c>
      <c r="AR13" s="452">
        <v>66.657257709999996</v>
      </c>
      <c r="AS13" s="452">
        <v>74.131280009999998</v>
      </c>
      <c r="AT13" s="452">
        <v>74.957432519999998</v>
      </c>
      <c r="AU13" s="452">
        <v>68.241730619999998</v>
      </c>
      <c r="AV13" s="452">
        <v>62.867404989999997</v>
      </c>
      <c r="AW13" s="452">
        <v>54.401475570000002</v>
      </c>
      <c r="AX13" s="452">
        <v>56.897923259999999</v>
      </c>
      <c r="AY13" s="452">
        <v>60.624908900000001</v>
      </c>
      <c r="AZ13" s="912">
        <v>54.930070890000003</v>
      </c>
      <c r="BA13" s="912">
        <v>54.715004200000003</v>
      </c>
      <c r="BB13" s="912">
        <v>53.825738407000003</v>
      </c>
      <c r="BC13" s="456">
        <v>59.94462</v>
      </c>
      <c r="BD13" s="456">
        <v>68.818240000000003</v>
      </c>
      <c r="BE13" s="456">
        <v>77.518379999999993</v>
      </c>
      <c r="BF13" s="456">
        <v>80.579790000000003</v>
      </c>
      <c r="BG13" s="456">
        <v>71.215869999999995</v>
      </c>
      <c r="BH13" s="456">
        <v>63.041350000000001</v>
      </c>
      <c r="BI13" s="456">
        <v>55.434139999999999</v>
      </c>
      <c r="BJ13" s="456">
        <v>58.072830000000003</v>
      </c>
      <c r="BK13" s="456">
        <v>64.742180000000005</v>
      </c>
      <c r="BL13" s="456">
        <v>60.226779999999998</v>
      </c>
      <c r="BM13" s="456">
        <v>59.709890000000001</v>
      </c>
      <c r="BN13" s="456">
        <v>59.123139999999999</v>
      </c>
      <c r="BO13" s="456">
        <v>66.087490000000003</v>
      </c>
      <c r="BP13" s="456">
        <v>75.950980000000001</v>
      </c>
      <c r="BQ13" s="456">
        <v>85.08381</v>
      </c>
      <c r="BR13" s="456">
        <v>88.666030000000006</v>
      </c>
      <c r="BS13" s="456">
        <v>78.655919999999995</v>
      </c>
      <c r="BT13" s="456">
        <v>69.537689999999998</v>
      </c>
      <c r="BU13" s="456">
        <v>61.169550000000001</v>
      </c>
      <c r="BV13" s="456">
        <v>63.875990000000002</v>
      </c>
    </row>
    <row r="14" spans="1:74" ht="11.1" customHeight="1" x14ac:dyDescent="0.2">
      <c r="A14" s="54" t="s">
        <v>633</v>
      </c>
      <c r="B14" s="736" t="s">
        <v>1008</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25.367956270000001</v>
      </c>
      <c r="AN14" s="452">
        <v>22.390126460000001</v>
      </c>
      <c r="AO14" s="452">
        <v>23.30570548</v>
      </c>
      <c r="AP14" s="452">
        <v>22.75432648</v>
      </c>
      <c r="AQ14" s="452">
        <v>25.36880884</v>
      </c>
      <c r="AR14" s="452">
        <v>29.21227799</v>
      </c>
      <c r="AS14" s="452">
        <v>32.904873930000001</v>
      </c>
      <c r="AT14" s="452">
        <v>33.066469570000002</v>
      </c>
      <c r="AU14" s="452">
        <v>27.823495650000002</v>
      </c>
      <c r="AV14" s="452">
        <v>24.527087170000001</v>
      </c>
      <c r="AW14" s="452">
        <v>22.990515169999998</v>
      </c>
      <c r="AX14" s="452">
        <v>24.498210010000001</v>
      </c>
      <c r="AY14" s="452">
        <v>25.276740159999999</v>
      </c>
      <c r="AZ14" s="912">
        <v>22.425363409999999</v>
      </c>
      <c r="BA14" s="912">
        <v>24.117999405999999</v>
      </c>
      <c r="BB14" s="912">
        <v>22.919234651</v>
      </c>
      <c r="BC14" s="456">
        <v>25.73657</v>
      </c>
      <c r="BD14" s="456">
        <v>29.704830000000001</v>
      </c>
      <c r="BE14" s="456">
        <v>34.542630000000003</v>
      </c>
      <c r="BF14" s="456">
        <v>33.779620000000001</v>
      </c>
      <c r="BG14" s="456">
        <v>28.581029999999998</v>
      </c>
      <c r="BH14" s="456">
        <v>25.144010000000002</v>
      </c>
      <c r="BI14" s="456">
        <v>23.73704</v>
      </c>
      <c r="BJ14" s="456">
        <v>25.841239999999999</v>
      </c>
      <c r="BK14" s="456">
        <v>26.159579999999998</v>
      </c>
      <c r="BL14" s="456">
        <v>23.21144</v>
      </c>
      <c r="BM14" s="456">
        <v>24.310009999999998</v>
      </c>
      <c r="BN14" s="456">
        <v>23.731539999999999</v>
      </c>
      <c r="BO14" s="456">
        <v>26.592449999999999</v>
      </c>
      <c r="BP14" s="456">
        <v>30.381460000000001</v>
      </c>
      <c r="BQ14" s="456">
        <v>35.261360000000003</v>
      </c>
      <c r="BR14" s="456">
        <v>34.488970000000002</v>
      </c>
      <c r="BS14" s="456">
        <v>29.17108</v>
      </c>
      <c r="BT14" s="456">
        <v>25.668900000000001</v>
      </c>
      <c r="BU14" s="456">
        <v>24.226649999999999</v>
      </c>
      <c r="BV14" s="456">
        <v>26.346019999999999</v>
      </c>
    </row>
    <row r="15" spans="1:74" ht="11.1" customHeight="1" x14ac:dyDescent="0.2">
      <c r="A15" s="54" t="s">
        <v>634</v>
      </c>
      <c r="B15" s="736" t="s">
        <v>1009</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35.462492679999997</v>
      </c>
      <c r="AN15" s="452">
        <v>31.04431018</v>
      </c>
      <c r="AO15" s="452">
        <v>31.154037670000001</v>
      </c>
      <c r="AP15" s="452">
        <v>28.96890939</v>
      </c>
      <c r="AQ15" s="452">
        <v>29.721816759999999</v>
      </c>
      <c r="AR15" s="452">
        <v>31.914672549999999</v>
      </c>
      <c r="AS15" s="452">
        <v>35.535858249999997</v>
      </c>
      <c r="AT15" s="452">
        <v>36.82655493</v>
      </c>
      <c r="AU15" s="452">
        <v>34.625437660000003</v>
      </c>
      <c r="AV15" s="452">
        <v>32.643263150000003</v>
      </c>
      <c r="AW15" s="452">
        <v>29.984869509999999</v>
      </c>
      <c r="AX15" s="452">
        <v>32.686065560000003</v>
      </c>
      <c r="AY15" s="452">
        <v>34.68390007</v>
      </c>
      <c r="AZ15" s="912">
        <v>30.4917488</v>
      </c>
      <c r="BA15" s="912">
        <v>32.549997316000002</v>
      </c>
      <c r="BB15" s="912">
        <v>29.377308635999999</v>
      </c>
      <c r="BC15" s="456">
        <v>29.620750000000001</v>
      </c>
      <c r="BD15" s="456">
        <v>32.034329999999997</v>
      </c>
      <c r="BE15" s="456">
        <v>37.154319999999998</v>
      </c>
      <c r="BF15" s="456">
        <v>38.38879</v>
      </c>
      <c r="BG15" s="456">
        <v>35.255679999999998</v>
      </c>
      <c r="BH15" s="456">
        <v>33.19285</v>
      </c>
      <c r="BI15" s="456">
        <v>30.627109999999998</v>
      </c>
      <c r="BJ15" s="456">
        <v>33.670409999999997</v>
      </c>
      <c r="BK15" s="456">
        <v>35.470950000000002</v>
      </c>
      <c r="BL15" s="456">
        <v>31.08503</v>
      </c>
      <c r="BM15" s="456">
        <v>33.221870000000003</v>
      </c>
      <c r="BN15" s="456">
        <v>29.711929999999999</v>
      </c>
      <c r="BO15" s="456">
        <v>30.583179999999999</v>
      </c>
      <c r="BP15" s="456">
        <v>32.714849999999998</v>
      </c>
      <c r="BQ15" s="456">
        <v>37.651670000000003</v>
      </c>
      <c r="BR15" s="456">
        <v>38.936259999999997</v>
      </c>
      <c r="BS15" s="456">
        <v>35.753079999999997</v>
      </c>
      <c r="BT15" s="456">
        <v>33.723149999999997</v>
      </c>
      <c r="BU15" s="456">
        <v>31.051629999999999</v>
      </c>
      <c r="BV15" s="456">
        <v>34.120510000000003</v>
      </c>
    </row>
    <row r="16" spans="1:74" ht="11.25" customHeight="1" x14ac:dyDescent="0.2">
      <c r="A16" s="54" t="s">
        <v>635</v>
      </c>
      <c r="B16" s="736" t="s">
        <v>1010</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1.2622304099999999</v>
      </c>
      <c r="AP16" s="452">
        <v>1.2113071399999999</v>
      </c>
      <c r="AQ16" s="452">
        <v>1.2282672800000001</v>
      </c>
      <c r="AR16" s="452">
        <v>1.2013079600000001</v>
      </c>
      <c r="AS16" s="452">
        <v>1.2808776200000001</v>
      </c>
      <c r="AT16" s="452">
        <v>1.30812716</v>
      </c>
      <c r="AU16" s="452">
        <v>1.2817964399999999</v>
      </c>
      <c r="AV16" s="452">
        <v>1.3272022800000001</v>
      </c>
      <c r="AW16" s="452">
        <v>1.29393515</v>
      </c>
      <c r="AX16" s="452">
        <v>1.3766619099999999</v>
      </c>
      <c r="AY16" s="452">
        <v>1.3924491999999999</v>
      </c>
      <c r="AZ16" s="912">
        <v>1.1861183</v>
      </c>
      <c r="BA16" s="912">
        <v>1.26754598</v>
      </c>
      <c r="BB16" s="912">
        <v>1.2157551</v>
      </c>
      <c r="BC16" s="456">
        <v>1.235063</v>
      </c>
      <c r="BD16" s="456">
        <v>1.2100869999999999</v>
      </c>
      <c r="BE16" s="456">
        <v>1.282651</v>
      </c>
      <c r="BF16" s="456">
        <v>1.311499</v>
      </c>
      <c r="BG16" s="456">
        <v>1.272159</v>
      </c>
      <c r="BH16" s="456">
        <v>1.326568</v>
      </c>
      <c r="BI16" s="456">
        <v>1.2950569999999999</v>
      </c>
      <c r="BJ16" s="456">
        <v>1.3642920000000001</v>
      </c>
      <c r="BK16" s="456">
        <v>1.377521</v>
      </c>
      <c r="BL16" s="456">
        <v>1.193616</v>
      </c>
      <c r="BM16" s="456">
        <v>1.2769429999999999</v>
      </c>
      <c r="BN16" s="456">
        <v>1.226715</v>
      </c>
      <c r="BO16" s="456">
        <v>1.2484960000000001</v>
      </c>
      <c r="BP16" s="456">
        <v>1.224394</v>
      </c>
      <c r="BQ16" s="456">
        <v>1.2987299999999999</v>
      </c>
      <c r="BR16" s="456">
        <v>1.329377</v>
      </c>
      <c r="BS16" s="456">
        <v>1.2914380000000001</v>
      </c>
      <c r="BT16" s="456">
        <v>1.3487370000000001</v>
      </c>
      <c r="BU16" s="456">
        <v>1.317817</v>
      </c>
      <c r="BV16" s="456">
        <v>1.3886849999999999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935"/>
      <c r="BA17" s="935"/>
      <c r="BB17" s="935"/>
      <c r="BC17" s="876"/>
      <c r="BD17" s="877"/>
      <c r="BE17" s="877"/>
      <c r="BF17" s="877"/>
      <c r="BG17" s="877"/>
      <c r="BH17" s="877"/>
      <c r="BI17" s="455"/>
      <c r="BJ17" s="455"/>
      <c r="BK17" s="455"/>
      <c r="BL17" s="455"/>
      <c r="BM17" s="455"/>
      <c r="BN17" s="455"/>
      <c r="BO17" s="455"/>
      <c r="BP17" s="455"/>
      <c r="BQ17" s="455"/>
      <c r="BR17" s="455"/>
      <c r="BS17" s="455"/>
      <c r="BT17" s="455"/>
      <c r="BU17" s="455"/>
      <c r="BV17" s="455"/>
    </row>
    <row r="18" spans="1:74" s="57" customFormat="1" ht="11.1" customHeight="1" x14ac:dyDescent="0.2">
      <c r="A18" s="460" t="s">
        <v>603</v>
      </c>
      <c r="B18" s="738" t="s">
        <v>1032</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152.32858847</v>
      </c>
      <c r="AN18" s="299">
        <v>127.51728971999999</v>
      </c>
      <c r="AO18" s="299">
        <v>108.96872277</v>
      </c>
      <c r="AP18" s="299">
        <v>97.306290200000007</v>
      </c>
      <c r="AQ18" s="299">
        <v>104.85586685</v>
      </c>
      <c r="AR18" s="299">
        <v>135.82211659000001</v>
      </c>
      <c r="AS18" s="299">
        <v>168.01064976999999</v>
      </c>
      <c r="AT18" s="299">
        <v>155.20386060999999</v>
      </c>
      <c r="AU18" s="299">
        <v>126.77750874</v>
      </c>
      <c r="AV18" s="299">
        <v>107.31318520000001</v>
      </c>
      <c r="AW18" s="299">
        <v>101.22240745000001</v>
      </c>
      <c r="AX18" s="299">
        <v>129.66674415</v>
      </c>
      <c r="AY18" s="299">
        <v>145.11501143999999</v>
      </c>
      <c r="AZ18" s="911">
        <v>128.05468195</v>
      </c>
      <c r="BA18" s="911">
        <v>109.32101298000001</v>
      </c>
      <c r="BB18" s="911">
        <v>96.608489548999998</v>
      </c>
      <c r="BC18" s="462">
        <v>103.2807</v>
      </c>
      <c r="BD18" s="462">
        <v>134.06110000000001</v>
      </c>
      <c r="BE18" s="462">
        <v>168.39439999999999</v>
      </c>
      <c r="BF18" s="462">
        <v>167.71719999999999</v>
      </c>
      <c r="BG18" s="462">
        <v>132.71190000000001</v>
      </c>
      <c r="BH18" s="462">
        <v>108.43940000000001</v>
      </c>
      <c r="BI18" s="462">
        <v>102.54940000000001</v>
      </c>
      <c r="BJ18" s="462">
        <v>128.16720000000001</v>
      </c>
      <c r="BK18" s="462">
        <v>138.12799999999999</v>
      </c>
      <c r="BL18" s="462">
        <v>125.0004</v>
      </c>
      <c r="BM18" s="462">
        <v>112.6615</v>
      </c>
      <c r="BN18" s="462">
        <v>98.563329999999993</v>
      </c>
      <c r="BO18" s="462">
        <v>106.03400000000001</v>
      </c>
      <c r="BP18" s="462">
        <v>136.3663</v>
      </c>
      <c r="BQ18" s="462">
        <v>170.06870000000001</v>
      </c>
      <c r="BR18" s="462">
        <v>169.5558</v>
      </c>
      <c r="BS18" s="462">
        <v>133.93039999999999</v>
      </c>
      <c r="BT18" s="462">
        <v>109.27119999999999</v>
      </c>
      <c r="BU18" s="462">
        <v>103.036</v>
      </c>
      <c r="BV18" s="462">
        <v>128.61750000000001</v>
      </c>
    </row>
    <row r="19" spans="1:74" ht="11.1" customHeight="1" x14ac:dyDescent="0.2">
      <c r="A19" s="54" t="s">
        <v>593</v>
      </c>
      <c r="B19" s="736" t="s">
        <v>1001</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4.9277556999999996</v>
      </c>
      <c r="AN19" s="452">
        <v>4.4745390399999998</v>
      </c>
      <c r="AO19" s="452">
        <v>3.9689567000000001</v>
      </c>
      <c r="AP19" s="452">
        <v>3.51626839</v>
      </c>
      <c r="AQ19" s="452">
        <v>3.2875117999999999</v>
      </c>
      <c r="AR19" s="452">
        <v>3.9440768899999998</v>
      </c>
      <c r="AS19" s="452">
        <v>5.43513365</v>
      </c>
      <c r="AT19" s="452">
        <v>4.7481465700000003</v>
      </c>
      <c r="AU19" s="452">
        <v>3.55974434</v>
      </c>
      <c r="AV19" s="452">
        <v>3.3538244700000002</v>
      </c>
      <c r="AW19" s="452">
        <v>3.4563673600000002</v>
      </c>
      <c r="AX19" s="452">
        <v>4.7418804400000001</v>
      </c>
      <c r="AY19" s="452">
        <v>5.0100799699999996</v>
      </c>
      <c r="AZ19" s="912">
        <v>4.7022271</v>
      </c>
      <c r="BA19" s="912">
        <v>4.2388090523999997</v>
      </c>
      <c r="BB19" s="912">
        <v>3.5904411501000002</v>
      </c>
      <c r="BC19" s="456">
        <v>3.341818</v>
      </c>
      <c r="BD19" s="456">
        <v>3.920404</v>
      </c>
      <c r="BE19" s="456">
        <v>5.3691899999999997</v>
      </c>
      <c r="BF19" s="456">
        <v>5.3225550000000004</v>
      </c>
      <c r="BG19" s="456">
        <v>3.8356819999999998</v>
      </c>
      <c r="BH19" s="456">
        <v>3.4189799999999999</v>
      </c>
      <c r="BI19" s="456">
        <v>3.409837</v>
      </c>
      <c r="BJ19" s="456">
        <v>4.4373760000000004</v>
      </c>
      <c r="BK19" s="456">
        <v>4.6541079999999999</v>
      </c>
      <c r="BL19" s="456">
        <v>4.3637079999999999</v>
      </c>
      <c r="BM19" s="456">
        <v>4.1617699999999997</v>
      </c>
      <c r="BN19" s="456">
        <v>3.6315499999999998</v>
      </c>
      <c r="BO19" s="456">
        <v>3.370349</v>
      </c>
      <c r="BP19" s="456">
        <v>3.9653900000000002</v>
      </c>
      <c r="BQ19" s="456">
        <v>5.454987</v>
      </c>
      <c r="BR19" s="456">
        <v>5.4053890000000004</v>
      </c>
      <c r="BS19" s="456">
        <v>3.8801060000000001</v>
      </c>
      <c r="BT19" s="456">
        <v>3.448159</v>
      </c>
      <c r="BU19" s="456">
        <v>3.4347249999999998</v>
      </c>
      <c r="BV19" s="456">
        <v>4.466151</v>
      </c>
    </row>
    <row r="20" spans="1:74" ht="11.1" customHeight="1" x14ac:dyDescent="0.2">
      <c r="A20" s="54" t="s">
        <v>594</v>
      </c>
      <c r="B20" s="737" t="s">
        <v>1002</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14.143167719999999</v>
      </c>
      <c r="AN20" s="452">
        <v>12.146117009999999</v>
      </c>
      <c r="AO20" s="452">
        <v>10.594260329999999</v>
      </c>
      <c r="AP20" s="452">
        <v>8.9343666800000001</v>
      </c>
      <c r="AQ20" s="452">
        <v>8.6453592799999992</v>
      </c>
      <c r="AR20" s="452">
        <v>11.641129980000001</v>
      </c>
      <c r="AS20" s="452">
        <v>16.530263999999999</v>
      </c>
      <c r="AT20" s="452">
        <v>13.897166159999999</v>
      </c>
      <c r="AU20" s="452">
        <v>10.41815523</v>
      </c>
      <c r="AV20" s="452">
        <v>9.1028884600000008</v>
      </c>
      <c r="AW20" s="452">
        <v>9.5051761700000004</v>
      </c>
      <c r="AX20" s="452">
        <v>12.98801754</v>
      </c>
      <c r="AY20" s="452">
        <v>14.186567139999999</v>
      </c>
      <c r="AZ20" s="912">
        <v>13.077313289999999</v>
      </c>
      <c r="BA20" s="912">
        <v>10.643535619</v>
      </c>
      <c r="BB20" s="912">
        <v>8.7324536487</v>
      </c>
      <c r="BC20" s="456">
        <v>8.7141660000000005</v>
      </c>
      <c r="BD20" s="456">
        <v>11.45872</v>
      </c>
      <c r="BE20" s="456">
        <v>15.851330000000001</v>
      </c>
      <c r="BF20" s="456">
        <v>15.394080000000001</v>
      </c>
      <c r="BG20" s="456">
        <v>11.20579</v>
      </c>
      <c r="BH20" s="456">
        <v>9.1386789999999998</v>
      </c>
      <c r="BI20" s="456">
        <v>9.321097</v>
      </c>
      <c r="BJ20" s="456">
        <v>12.035880000000001</v>
      </c>
      <c r="BK20" s="456">
        <v>12.90671</v>
      </c>
      <c r="BL20" s="456">
        <v>11.99451</v>
      </c>
      <c r="BM20" s="456">
        <v>10.601889999999999</v>
      </c>
      <c r="BN20" s="456">
        <v>8.8148459999999993</v>
      </c>
      <c r="BO20" s="456">
        <v>8.7648930000000007</v>
      </c>
      <c r="BP20" s="456">
        <v>11.582839999999999</v>
      </c>
      <c r="BQ20" s="456">
        <v>16.004020000000001</v>
      </c>
      <c r="BR20" s="456">
        <v>15.54748</v>
      </c>
      <c r="BS20" s="456">
        <v>11.286490000000001</v>
      </c>
      <c r="BT20" s="456">
        <v>9.1805959999999995</v>
      </c>
      <c r="BU20" s="456">
        <v>9.351623</v>
      </c>
      <c r="BV20" s="456">
        <v>12.06504</v>
      </c>
    </row>
    <row r="21" spans="1:74" ht="11.1" customHeight="1" x14ac:dyDescent="0.2">
      <c r="A21" s="54" t="s">
        <v>595</v>
      </c>
      <c r="B21" s="736" t="s">
        <v>1003</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19.591282639999999</v>
      </c>
      <c r="AN21" s="452">
        <v>16.689477799999999</v>
      </c>
      <c r="AO21" s="452">
        <v>14.31748213</v>
      </c>
      <c r="AP21" s="452">
        <v>12.190823460000001</v>
      </c>
      <c r="AQ21" s="452">
        <v>12.108653309999999</v>
      </c>
      <c r="AR21" s="452">
        <v>17.73346037</v>
      </c>
      <c r="AS21" s="452">
        <v>22.483949200000001</v>
      </c>
      <c r="AT21" s="452">
        <v>19.059873</v>
      </c>
      <c r="AU21" s="452">
        <v>14.23561563</v>
      </c>
      <c r="AV21" s="452">
        <v>12.6235424</v>
      </c>
      <c r="AW21" s="452">
        <v>13.57091018</v>
      </c>
      <c r="AX21" s="452">
        <v>17.97815743</v>
      </c>
      <c r="AY21" s="452">
        <v>19.21634349</v>
      </c>
      <c r="AZ21" s="912">
        <v>16.79981124</v>
      </c>
      <c r="BA21" s="912">
        <v>13.959970931000001</v>
      </c>
      <c r="BB21" s="912">
        <v>12.073438468000001</v>
      </c>
      <c r="BC21" s="456">
        <v>12.01788</v>
      </c>
      <c r="BD21" s="456">
        <v>16.931419999999999</v>
      </c>
      <c r="BE21" s="456">
        <v>20.957609999999999</v>
      </c>
      <c r="BF21" s="456">
        <v>20.38626</v>
      </c>
      <c r="BG21" s="456">
        <v>14.29726</v>
      </c>
      <c r="BH21" s="456">
        <v>12.745979999999999</v>
      </c>
      <c r="BI21" s="456">
        <v>13.45463</v>
      </c>
      <c r="BJ21" s="456">
        <v>16.98856</v>
      </c>
      <c r="BK21" s="456">
        <v>17.79466</v>
      </c>
      <c r="BL21" s="456">
        <v>16.477530000000002</v>
      </c>
      <c r="BM21" s="456">
        <v>14.549910000000001</v>
      </c>
      <c r="BN21" s="456">
        <v>12.40774</v>
      </c>
      <c r="BO21" s="456">
        <v>12.429069999999999</v>
      </c>
      <c r="BP21" s="456">
        <v>17.105560000000001</v>
      </c>
      <c r="BQ21" s="456">
        <v>21.150320000000001</v>
      </c>
      <c r="BR21" s="456">
        <v>20.59948</v>
      </c>
      <c r="BS21" s="456">
        <v>14.41384</v>
      </c>
      <c r="BT21" s="456">
        <v>12.82755</v>
      </c>
      <c r="BU21" s="456">
        <v>13.52927</v>
      </c>
      <c r="BV21" s="456">
        <v>17.074169999999999</v>
      </c>
    </row>
    <row r="22" spans="1:74" ht="11.1" customHeight="1" x14ac:dyDescent="0.2">
      <c r="A22" s="54" t="s">
        <v>596</v>
      </c>
      <c r="B22" s="736" t="s">
        <v>1004</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11.783584250000001</v>
      </c>
      <c r="AN22" s="452">
        <v>10.520825990000001</v>
      </c>
      <c r="AO22" s="452">
        <v>8.5308943199999998</v>
      </c>
      <c r="AP22" s="452">
        <v>6.9055601600000003</v>
      </c>
      <c r="AQ22" s="452">
        <v>6.9960360799999997</v>
      </c>
      <c r="AR22" s="452">
        <v>9.3504272000000004</v>
      </c>
      <c r="AS22" s="452">
        <v>12.03791069</v>
      </c>
      <c r="AT22" s="452">
        <v>10.73374424</v>
      </c>
      <c r="AU22" s="452">
        <v>8.4689615699999994</v>
      </c>
      <c r="AV22" s="452">
        <v>7.4003641299999998</v>
      </c>
      <c r="AW22" s="452">
        <v>7.4589503600000002</v>
      </c>
      <c r="AX22" s="452">
        <v>10.331633890000001</v>
      </c>
      <c r="AY22" s="452">
        <v>11.480273090000001</v>
      </c>
      <c r="AZ22" s="912">
        <v>9.3990597000000005</v>
      </c>
      <c r="BA22" s="912">
        <v>8.4813176147</v>
      </c>
      <c r="BB22" s="912">
        <v>7.0222712699000001</v>
      </c>
      <c r="BC22" s="456">
        <v>7.1729320000000003</v>
      </c>
      <c r="BD22" s="456">
        <v>9.5509389999999996</v>
      </c>
      <c r="BE22" s="456">
        <v>12.360239999999999</v>
      </c>
      <c r="BF22" s="456">
        <v>11.74701</v>
      </c>
      <c r="BG22" s="456">
        <v>8.6067160000000005</v>
      </c>
      <c r="BH22" s="456">
        <v>7.6676970000000004</v>
      </c>
      <c r="BI22" s="456">
        <v>7.9050500000000001</v>
      </c>
      <c r="BJ22" s="456">
        <v>10.487769999999999</v>
      </c>
      <c r="BK22" s="456">
        <v>11.28518</v>
      </c>
      <c r="BL22" s="456">
        <v>10.041499999999999</v>
      </c>
      <c r="BM22" s="456">
        <v>9.2269950000000005</v>
      </c>
      <c r="BN22" s="456">
        <v>7.290813</v>
      </c>
      <c r="BO22" s="456">
        <v>7.4174819999999997</v>
      </c>
      <c r="BP22" s="456">
        <v>9.7302169999999997</v>
      </c>
      <c r="BQ22" s="456">
        <v>12.5701</v>
      </c>
      <c r="BR22" s="456">
        <v>11.951700000000001</v>
      </c>
      <c r="BS22" s="456">
        <v>8.7347730000000006</v>
      </c>
      <c r="BT22" s="456">
        <v>7.7673509999999997</v>
      </c>
      <c r="BU22" s="456">
        <v>7.9943390000000001</v>
      </c>
      <c r="BV22" s="456">
        <v>10.598739999999999</v>
      </c>
    </row>
    <row r="23" spans="1:74" ht="11.1" customHeight="1" x14ac:dyDescent="0.2">
      <c r="A23" s="54" t="s">
        <v>597</v>
      </c>
      <c r="B23" s="736" t="s">
        <v>1005</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41.165786480000001</v>
      </c>
      <c r="AN23" s="452">
        <v>31.98890561</v>
      </c>
      <c r="AO23" s="452">
        <v>27.076918070000001</v>
      </c>
      <c r="AP23" s="452">
        <v>25.729028159999999</v>
      </c>
      <c r="AQ23" s="452">
        <v>29.343401620000002</v>
      </c>
      <c r="AR23" s="452">
        <v>37.03354006</v>
      </c>
      <c r="AS23" s="452">
        <v>43.612618670000003</v>
      </c>
      <c r="AT23" s="452">
        <v>38.916021909999998</v>
      </c>
      <c r="AU23" s="452">
        <v>32.445310050000003</v>
      </c>
      <c r="AV23" s="452">
        <v>27.843255039999999</v>
      </c>
      <c r="AW23" s="452">
        <v>26.518015389999999</v>
      </c>
      <c r="AX23" s="452">
        <v>34.163596509999998</v>
      </c>
      <c r="AY23" s="452">
        <v>38.038329580000003</v>
      </c>
      <c r="AZ23" s="912">
        <v>34.869512589999999</v>
      </c>
      <c r="BA23" s="912">
        <v>27.648632756000001</v>
      </c>
      <c r="BB23" s="912">
        <v>25.461059244000001</v>
      </c>
      <c r="BC23" s="456">
        <v>28.124549999999999</v>
      </c>
      <c r="BD23" s="456">
        <v>36.022129999999997</v>
      </c>
      <c r="BE23" s="456">
        <v>42.365639999999999</v>
      </c>
      <c r="BF23" s="456">
        <v>42.720019999999998</v>
      </c>
      <c r="BG23" s="456">
        <v>35.040900000000001</v>
      </c>
      <c r="BH23" s="456">
        <v>28.534700000000001</v>
      </c>
      <c r="BI23" s="456">
        <v>26.817039999999999</v>
      </c>
      <c r="BJ23" s="456">
        <v>32.207659999999997</v>
      </c>
      <c r="BK23" s="456">
        <v>34.230400000000003</v>
      </c>
      <c r="BL23" s="456">
        <v>31.943809999999999</v>
      </c>
      <c r="BM23" s="456">
        <v>27.940290000000001</v>
      </c>
      <c r="BN23" s="456">
        <v>26.074380000000001</v>
      </c>
      <c r="BO23" s="456">
        <v>28.998190000000001</v>
      </c>
      <c r="BP23" s="456">
        <v>36.538449999999997</v>
      </c>
      <c r="BQ23" s="456">
        <v>42.777799999999999</v>
      </c>
      <c r="BR23" s="456">
        <v>43.253480000000003</v>
      </c>
      <c r="BS23" s="456">
        <v>35.41545</v>
      </c>
      <c r="BT23" s="456">
        <v>28.779530000000001</v>
      </c>
      <c r="BU23" s="456">
        <v>26.909749999999999</v>
      </c>
      <c r="BV23" s="456">
        <v>32.245660000000001</v>
      </c>
    </row>
    <row r="24" spans="1:74" ht="11.1" customHeight="1" x14ac:dyDescent="0.2">
      <c r="A24" s="54" t="s">
        <v>598</v>
      </c>
      <c r="B24" s="736" t="s">
        <v>1006</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13.4868215</v>
      </c>
      <c r="AN24" s="452">
        <v>11.29648048</v>
      </c>
      <c r="AO24" s="452">
        <v>9.1959478699999995</v>
      </c>
      <c r="AP24" s="452">
        <v>7.7343048200000002</v>
      </c>
      <c r="AQ24" s="452">
        <v>8.2246917899999996</v>
      </c>
      <c r="AR24" s="452">
        <v>10.60860508</v>
      </c>
      <c r="AS24" s="452">
        <v>13.72617193</v>
      </c>
      <c r="AT24" s="452">
        <v>12.941395010000001</v>
      </c>
      <c r="AU24" s="452">
        <v>10.53730137</v>
      </c>
      <c r="AV24" s="452">
        <v>8.5590404800000002</v>
      </c>
      <c r="AW24" s="452">
        <v>7.91499547</v>
      </c>
      <c r="AX24" s="452">
        <v>10.84314498</v>
      </c>
      <c r="AY24" s="452">
        <v>12.2533852</v>
      </c>
      <c r="AZ24" s="912">
        <v>12.2872752</v>
      </c>
      <c r="BA24" s="912">
        <v>9.2395560240000005</v>
      </c>
      <c r="BB24" s="912">
        <v>7.5562247891999998</v>
      </c>
      <c r="BC24" s="456">
        <v>8.2614090000000004</v>
      </c>
      <c r="BD24" s="456">
        <v>10.573399999999999</v>
      </c>
      <c r="BE24" s="456">
        <v>13.31143</v>
      </c>
      <c r="BF24" s="456">
        <v>13.470610000000001</v>
      </c>
      <c r="BG24" s="456">
        <v>11.066549999999999</v>
      </c>
      <c r="BH24" s="456">
        <v>8.6322790000000005</v>
      </c>
      <c r="BI24" s="456">
        <v>8.0731219999999997</v>
      </c>
      <c r="BJ24" s="456">
        <v>10.742369999999999</v>
      </c>
      <c r="BK24" s="456">
        <v>11.34388</v>
      </c>
      <c r="BL24" s="456">
        <v>11.65063</v>
      </c>
      <c r="BM24" s="456">
        <v>9.7840109999999996</v>
      </c>
      <c r="BN24" s="456">
        <v>8.0086770000000005</v>
      </c>
      <c r="BO24" s="456">
        <v>8.4633559999999992</v>
      </c>
      <c r="BP24" s="456">
        <v>10.74863</v>
      </c>
      <c r="BQ24" s="456">
        <v>13.41769</v>
      </c>
      <c r="BR24" s="456">
        <v>13.58389</v>
      </c>
      <c r="BS24" s="456">
        <v>11.15061</v>
      </c>
      <c r="BT24" s="456">
        <v>8.6787749999999999</v>
      </c>
      <c r="BU24" s="456">
        <v>8.0981670000000001</v>
      </c>
      <c r="BV24" s="456">
        <v>10.758760000000001</v>
      </c>
    </row>
    <row r="25" spans="1:74" ht="11.1" customHeight="1" x14ac:dyDescent="0.2">
      <c r="A25" s="54" t="s">
        <v>599</v>
      </c>
      <c r="B25" s="736" t="s">
        <v>1007</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22.65439769</v>
      </c>
      <c r="AN25" s="452">
        <v>19.68803561</v>
      </c>
      <c r="AO25" s="452">
        <v>15.96309537</v>
      </c>
      <c r="AP25" s="452">
        <v>14.946027989999999</v>
      </c>
      <c r="AQ25" s="452">
        <v>18.167675849999998</v>
      </c>
      <c r="AR25" s="452">
        <v>23.323225050000001</v>
      </c>
      <c r="AS25" s="452">
        <v>27.542172910000001</v>
      </c>
      <c r="AT25" s="452">
        <v>27.78168148</v>
      </c>
      <c r="AU25" s="452">
        <v>23.67098571</v>
      </c>
      <c r="AV25" s="452">
        <v>19.664877359999998</v>
      </c>
      <c r="AW25" s="452">
        <v>14.92211095</v>
      </c>
      <c r="AX25" s="452">
        <v>18.076282379999999</v>
      </c>
      <c r="AY25" s="452">
        <v>20.742763109999999</v>
      </c>
      <c r="AZ25" s="912">
        <v>17.934036219999999</v>
      </c>
      <c r="BA25" s="912">
        <v>15.63856022</v>
      </c>
      <c r="BB25" s="912">
        <v>15.371353128000001</v>
      </c>
      <c r="BC25" s="456">
        <v>18.213699999999999</v>
      </c>
      <c r="BD25" s="456">
        <v>23.7011</v>
      </c>
      <c r="BE25" s="456">
        <v>29.625240000000002</v>
      </c>
      <c r="BF25" s="456">
        <v>30.433920000000001</v>
      </c>
      <c r="BG25" s="456">
        <v>24.764140000000001</v>
      </c>
      <c r="BH25" s="456">
        <v>19.1843</v>
      </c>
      <c r="BI25" s="456">
        <v>15.15888</v>
      </c>
      <c r="BJ25" s="456">
        <v>19.33249</v>
      </c>
      <c r="BK25" s="456">
        <v>20.686119999999999</v>
      </c>
      <c r="BL25" s="456">
        <v>18.845130000000001</v>
      </c>
      <c r="BM25" s="456">
        <v>16.646809999999999</v>
      </c>
      <c r="BN25" s="456">
        <v>14.98664</v>
      </c>
      <c r="BO25" s="456">
        <v>18.277840000000001</v>
      </c>
      <c r="BP25" s="456">
        <v>24.280419999999999</v>
      </c>
      <c r="BQ25" s="456">
        <v>29.87997</v>
      </c>
      <c r="BR25" s="456">
        <v>30.70636</v>
      </c>
      <c r="BS25" s="456">
        <v>24.973759999999999</v>
      </c>
      <c r="BT25" s="456">
        <v>19.318860000000001</v>
      </c>
      <c r="BU25" s="456">
        <v>15.241350000000001</v>
      </c>
      <c r="BV25" s="456">
        <v>19.418690000000002</v>
      </c>
    </row>
    <row r="26" spans="1:74" ht="11.1" customHeight="1" x14ac:dyDescent="0.2">
      <c r="A26" s="54" t="s">
        <v>600</v>
      </c>
      <c r="B26" s="736" t="s">
        <v>1008</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9.3477289799999994</v>
      </c>
      <c r="AN26" s="452">
        <v>7.7801861900000002</v>
      </c>
      <c r="AO26" s="452">
        <v>7.5929952800000002</v>
      </c>
      <c r="AP26" s="452">
        <v>7.1578140699999997</v>
      </c>
      <c r="AQ26" s="452">
        <v>8.3159948000000004</v>
      </c>
      <c r="AR26" s="452">
        <v>11.0354239</v>
      </c>
      <c r="AS26" s="452">
        <v>13.31738884</v>
      </c>
      <c r="AT26" s="452">
        <v>13.38495876</v>
      </c>
      <c r="AU26" s="452">
        <v>10.14890157</v>
      </c>
      <c r="AV26" s="452">
        <v>7.7167138499999997</v>
      </c>
      <c r="AW26" s="452">
        <v>7.1356835700000003</v>
      </c>
      <c r="AX26" s="452">
        <v>8.1588898800000003</v>
      </c>
      <c r="AY26" s="452">
        <v>8.6810106400000002</v>
      </c>
      <c r="AZ26" s="912">
        <v>7.2524991099999996</v>
      </c>
      <c r="BA26" s="912">
        <v>7.6772608610999997</v>
      </c>
      <c r="BB26" s="912">
        <v>6.9361869860000001</v>
      </c>
      <c r="BC26" s="456">
        <v>8.1537469999999992</v>
      </c>
      <c r="BD26" s="456">
        <v>10.997019999999999</v>
      </c>
      <c r="BE26" s="456">
        <v>14.15654</v>
      </c>
      <c r="BF26" s="456">
        <v>13.54237</v>
      </c>
      <c r="BG26" s="456">
        <v>10.35455</v>
      </c>
      <c r="BH26" s="456">
        <v>7.8444799999999999</v>
      </c>
      <c r="BI26" s="456">
        <v>7.4310130000000001</v>
      </c>
      <c r="BJ26" s="456">
        <v>8.9869769999999995</v>
      </c>
      <c r="BK26" s="456">
        <v>9.1612580000000001</v>
      </c>
      <c r="BL26" s="456">
        <v>7.6414010000000001</v>
      </c>
      <c r="BM26" s="456">
        <v>7.6771779999999996</v>
      </c>
      <c r="BN26" s="456">
        <v>7.2635300000000003</v>
      </c>
      <c r="BO26" s="456">
        <v>8.5031750000000006</v>
      </c>
      <c r="BP26" s="456">
        <v>11.186249999999999</v>
      </c>
      <c r="BQ26" s="456">
        <v>14.32963</v>
      </c>
      <c r="BR26" s="456">
        <v>13.704750000000001</v>
      </c>
      <c r="BS26" s="456">
        <v>10.45767</v>
      </c>
      <c r="BT26" s="456">
        <v>7.906765</v>
      </c>
      <c r="BU26" s="456">
        <v>7.479438</v>
      </c>
      <c r="BV26" s="456">
        <v>9.0375189999999996</v>
      </c>
    </row>
    <row r="27" spans="1:74" ht="11.1" customHeight="1" x14ac:dyDescent="0.2">
      <c r="A27" s="54" t="s">
        <v>601</v>
      </c>
      <c r="B27" s="736" t="s">
        <v>1009</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14.77586513</v>
      </c>
      <c r="AN27" s="452">
        <v>12.54848889</v>
      </c>
      <c r="AO27" s="452">
        <v>11.33315795</v>
      </c>
      <c r="AP27" s="452">
        <v>9.8231645200000006</v>
      </c>
      <c r="AQ27" s="452">
        <v>9.3959639100000008</v>
      </c>
      <c r="AR27" s="452">
        <v>10.79555036</v>
      </c>
      <c r="AS27" s="452">
        <v>12.935404220000001</v>
      </c>
      <c r="AT27" s="452">
        <v>13.33957715</v>
      </c>
      <c r="AU27" s="452">
        <v>12.90677606</v>
      </c>
      <c r="AV27" s="452">
        <v>10.64081657</v>
      </c>
      <c r="AW27" s="452">
        <v>10.325272999999999</v>
      </c>
      <c r="AX27" s="452">
        <v>11.91353215</v>
      </c>
      <c r="AY27" s="452">
        <v>15.002754700000001</v>
      </c>
      <c r="AZ27" s="912">
        <v>11.34488735</v>
      </c>
      <c r="BA27" s="912">
        <v>11.397644981999999</v>
      </c>
      <c r="BB27" s="912">
        <v>9.4974540650999995</v>
      </c>
      <c r="BC27" s="456">
        <v>8.9128939999999997</v>
      </c>
      <c r="BD27" s="456">
        <v>10.55317</v>
      </c>
      <c r="BE27" s="456">
        <v>14.012359999999999</v>
      </c>
      <c r="BF27" s="456">
        <v>14.30425</v>
      </c>
      <c r="BG27" s="456">
        <v>13.15977</v>
      </c>
      <c r="BH27" s="456">
        <v>10.869859999999999</v>
      </c>
      <c r="BI27" s="456">
        <v>10.569129999999999</v>
      </c>
      <c r="BJ27" s="456">
        <v>12.48245</v>
      </c>
      <c r="BK27" s="456">
        <v>15.568849999999999</v>
      </c>
      <c r="BL27" s="456">
        <v>11.659459999999999</v>
      </c>
      <c r="BM27" s="456">
        <v>11.68224</v>
      </c>
      <c r="BN27" s="456">
        <v>9.7220099999999992</v>
      </c>
      <c r="BO27" s="456">
        <v>9.4456109999999995</v>
      </c>
      <c r="BP27" s="456">
        <v>10.878489999999999</v>
      </c>
      <c r="BQ27" s="456">
        <v>14.10167</v>
      </c>
      <c r="BR27" s="456">
        <v>14.409000000000001</v>
      </c>
      <c r="BS27" s="456">
        <v>13.23865</v>
      </c>
      <c r="BT27" s="456">
        <v>10.962630000000001</v>
      </c>
      <c r="BU27" s="456">
        <v>10.589259999999999</v>
      </c>
      <c r="BV27" s="456">
        <v>12.48893</v>
      </c>
    </row>
    <row r="28" spans="1:74" ht="11.1" customHeight="1" x14ac:dyDescent="0.2">
      <c r="A28" s="54" t="s">
        <v>602</v>
      </c>
      <c r="B28" s="736" t="s">
        <v>1010</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0.38575721000000002</v>
      </c>
      <c r="AV28" s="452">
        <v>0.40786243999999999</v>
      </c>
      <c r="AW28" s="452">
        <v>0.41492499999999999</v>
      </c>
      <c r="AX28" s="452">
        <v>0.47160895000000003</v>
      </c>
      <c r="AY28" s="452">
        <v>0.50350454</v>
      </c>
      <c r="AZ28" s="912">
        <v>0.38806016999999998</v>
      </c>
      <c r="BA28" s="912">
        <v>0.39572491999999998</v>
      </c>
      <c r="BB28" s="912">
        <v>0.36760680000000001</v>
      </c>
      <c r="BC28" s="456">
        <v>0.36762089999999997</v>
      </c>
      <c r="BD28" s="456">
        <v>0.35276740000000001</v>
      </c>
      <c r="BE28" s="456">
        <v>0.38478420000000002</v>
      </c>
      <c r="BF28" s="456">
        <v>0.39608009999999999</v>
      </c>
      <c r="BG28" s="456">
        <v>0.38056570000000001</v>
      </c>
      <c r="BH28" s="456">
        <v>0.40247460000000002</v>
      </c>
      <c r="BI28" s="456">
        <v>0.40960299999999999</v>
      </c>
      <c r="BJ28" s="456">
        <v>0.46562379999999998</v>
      </c>
      <c r="BK28" s="456">
        <v>0.4968611</v>
      </c>
      <c r="BL28" s="456">
        <v>0.38276310000000002</v>
      </c>
      <c r="BM28" s="456">
        <v>0.39035979999999998</v>
      </c>
      <c r="BN28" s="456">
        <v>0.36313649999999997</v>
      </c>
      <c r="BO28" s="456">
        <v>0.36406919999999998</v>
      </c>
      <c r="BP28" s="456">
        <v>0.35005310000000001</v>
      </c>
      <c r="BQ28" s="456">
        <v>0.3825479</v>
      </c>
      <c r="BR28" s="456">
        <v>0.39421810000000002</v>
      </c>
      <c r="BS28" s="456">
        <v>0.37902209999999997</v>
      </c>
      <c r="BT28" s="456">
        <v>0.40093760000000001</v>
      </c>
      <c r="BU28" s="456">
        <v>0.40806999999999999</v>
      </c>
      <c r="BV28" s="456">
        <v>0.4638101</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936"/>
      <c r="BA29" s="936"/>
      <c r="BB29" s="936"/>
      <c r="BC29" s="45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614</v>
      </c>
      <c r="B30" s="738" t="s">
        <v>986</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124.44735304</v>
      </c>
      <c r="AN30" s="299">
        <v>113.20445431</v>
      </c>
      <c r="AO30" s="299">
        <v>114.42690426</v>
      </c>
      <c r="AP30" s="299">
        <v>112.43561529</v>
      </c>
      <c r="AQ30" s="299">
        <v>119.94259623000001</v>
      </c>
      <c r="AR30" s="299">
        <v>130.58900788</v>
      </c>
      <c r="AS30" s="299">
        <v>144.36314668</v>
      </c>
      <c r="AT30" s="299">
        <v>142.26268350000001</v>
      </c>
      <c r="AU30" s="299">
        <v>129.79109406000001</v>
      </c>
      <c r="AV30" s="299">
        <v>124.68003192</v>
      </c>
      <c r="AW30" s="299">
        <v>114.82161456</v>
      </c>
      <c r="AX30" s="299">
        <v>122.52159207</v>
      </c>
      <c r="AY30" s="299">
        <v>126.11966184000001</v>
      </c>
      <c r="AZ30" s="911">
        <v>115.69149597000001</v>
      </c>
      <c r="BA30" s="911">
        <v>119.92579483</v>
      </c>
      <c r="BB30" s="911">
        <v>113.67972779</v>
      </c>
      <c r="BC30" s="462">
        <v>122.8009</v>
      </c>
      <c r="BD30" s="462">
        <v>132.5043</v>
      </c>
      <c r="BE30" s="462">
        <v>145.93510000000001</v>
      </c>
      <c r="BF30" s="462">
        <v>148.7663</v>
      </c>
      <c r="BG30" s="462">
        <v>133.70349999999999</v>
      </c>
      <c r="BH30" s="462">
        <v>126.5095</v>
      </c>
      <c r="BI30" s="462">
        <v>117.9941</v>
      </c>
      <c r="BJ30" s="462">
        <v>123.1397</v>
      </c>
      <c r="BK30" s="462">
        <v>131.40559999999999</v>
      </c>
      <c r="BL30" s="462">
        <v>120.4773</v>
      </c>
      <c r="BM30" s="462">
        <v>125.2196</v>
      </c>
      <c r="BN30" s="462">
        <v>119.629</v>
      </c>
      <c r="BO30" s="462">
        <v>130.1156</v>
      </c>
      <c r="BP30" s="462">
        <v>139.71629999999999</v>
      </c>
      <c r="BQ30" s="462">
        <v>154.08189999999999</v>
      </c>
      <c r="BR30" s="462">
        <v>157.3372</v>
      </c>
      <c r="BS30" s="462">
        <v>141.4239</v>
      </c>
      <c r="BT30" s="462">
        <v>133.68819999999999</v>
      </c>
      <c r="BU30" s="462">
        <v>124.7192</v>
      </c>
      <c r="BV30" s="462">
        <v>130.274</v>
      </c>
    </row>
    <row r="31" spans="1:74" ht="11.1" customHeight="1" x14ac:dyDescent="0.2">
      <c r="A31" s="54" t="s">
        <v>604</v>
      </c>
      <c r="B31" s="736" t="s">
        <v>1001</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4.4860222900000002</v>
      </c>
      <c r="AN31" s="452">
        <v>3.8750649799999999</v>
      </c>
      <c r="AO31" s="452">
        <v>3.9304137899999998</v>
      </c>
      <c r="AP31" s="452">
        <v>3.8110810599999998</v>
      </c>
      <c r="AQ31" s="452">
        <v>3.8491775000000001</v>
      </c>
      <c r="AR31" s="452">
        <v>4.3547189499999996</v>
      </c>
      <c r="AS31" s="452">
        <v>4.8655296999999997</v>
      </c>
      <c r="AT31" s="452">
        <v>4.5372253799999998</v>
      </c>
      <c r="AU31" s="452">
        <v>4.16249029</v>
      </c>
      <c r="AV31" s="452">
        <v>3.99977574</v>
      </c>
      <c r="AW31" s="452">
        <v>3.63389161</v>
      </c>
      <c r="AX31" s="452">
        <v>4.3493090700000003</v>
      </c>
      <c r="AY31" s="452">
        <v>4.3457162299999998</v>
      </c>
      <c r="AZ31" s="912">
        <v>4.1447149699999999</v>
      </c>
      <c r="BA31" s="912">
        <v>4.0648055568999997</v>
      </c>
      <c r="BB31" s="912">
        <v>3.8027186636999999</v>
      </c>
      <c r="BC31" s="456">
        <v>3.8211590000000002</v>
      </c>
      <c r="BD31" s="456">
        <v>4.2665860000000002</v>
      </c>
      <c r="BE31" s="456">
        <v>4.7741809999999996</v>
      </c>
      <c r="BF31" s="456">
        <v>4.7738610000000001</v>
      </c>
      <c r="BG31" s="456">
        <v>4.1648969999999998</v>
      </c>
      <c r="BH31" s="456">
        <v>3.9739369999999998</v>
      </c>
      <c r="BI31" s="456">
        <v>3.5611929999999998</v>
      </c>
      <c r="BJ31" s="456">
        <v>4.1816060000000004</v>
      </c>
      <c r="BK31" s="456">
        <v>4.1834230000000003</v>
      </c>
      <c r="BL31" s="456">
        <v>3.9825689999999998</v>
      </c>
      <c r="BM31" s="456">
        <v>4.0101079999999998</v>
      </c>
      <c r="BN31" s="456">
        <v>3.7673800000000002</v>
      </c>
      <c r="BO31" s="456">
        <v>3.7893789999999998</v>
      </c>
      <c r="BP31" s="456">
        <v>4.2377799999999999</v>
      </c>
      <c r="BQ31" s="456">
        <v>4.762067</v>
      </c>
      <c r="BR31" s="456">
        <v>4.7668359999999996</v>
      </c>
      <c r="BS31" s="456">
        <v>4.157673</v>
      </c>
      <c r="BT31" s="456">
        <v>3.9697019999999998</v>
      </c>
      <c r="BU31" s="456">
        <v>3.5597150000000002</v>
      </c>
      <c r="BV31" s="456">
        <v>4.1812360000000002</v>
      </c>
    </row>
    <row r="32" spans="1:74" ht="11.1" customHeight="1" x14ac:dyDescent="0.2">
      <c r="A32" s="54" t="s">
        <v>605</v>
      </c>
      <c r="B32" s="737" t="s">
        <v>1002</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13.20268269</v>
      </c>
      <c r="AN32" s="452">
        <v>12.223098540000001</v>
      </c>
      <c r="AO32" s="452">
        <v>11.80983765</v>
      </c>
      <c r="AP32" s="452">
        <v>11.096812829999999</v>
      </c>
      <c r="AQ32" s="452">
        <v>11.413200399999999</v>
      </c>
      <c r="AR32" s="452">
        <v>12.509527200000001</v>
      </c>
      <c r="AS32" s="452">
        <v>14.65979795</v>
      </c>
      <c r="AT32" s="452">
        <v>13.840391650000001</v>
      </c>
      <c r="AU32" s="452">
        <v>12.21754395</v>
      </c>
      <c r="AV32" s="452">
        <v>11.85462626</v>
      </c>
      <c r="AW32" s="452">
        <v>10.90157179</v>
      </c>
      <c r="AX32" s="452">
        <v>12.82838207</v>
      </c>
      <c r="AY32" s="452">
        <v>13.22424923</v>
      </c>
      <c r="AZ32" s="912">
        <v>12.6534893</v>
      </c>
      <c r="BA32" s="912">
        <v>12.302977807</v>
      </c>
      <c r="BB32" s="912">
        <v>11.260530191999999</v>
      </c>
      <c r="BC32" s="456">
        <v>12.02336</v>
      </c>
      <c r="BD32" s="456">
        <v>12.924390000000001</v>
      </c>
      <c r="BE32" s="456">
        <v>14.522819999999999</v>
      </c>
      <c r="BF32" s="456">
        <v>14.746119999999999</v>
      </c>
      <c r="BG32" s="456">
        <v>13.20557</v>
      </c>
      <c r="BH32" s="456">
        <v>12.38513</v>
      </c>
      <c r="BI32" s="456">
        <v>11.927960000000001</v>
      </c>
      <c r="BJ32" s="456">
        <v>12.9086</v>
      </c>
      <c r="BK32" s="456">
        <v>14.20853</v>
      </c>
      <c r="BL32" s="456">
        <v>12.82986</v>
      </c>
      <c r="BM32" s="456">
        <v>13.06748</v>
      </c>
      <c r="BN32" s="456">
        <v>12.23377</v>
      </c>
      <c r="BO32" s="456">
        <v>12.456810000000001</v>
      </c>
      <c r="BP32" s="456">
        <v>13.4171</v>
      </c>
      <c r="BQ32" s="456">
        <v>15.083069999999999</v>
      </c>
      <c r="BR32" s="456">
        <v>15.289300000000001</v>
      </c>
      <c r="BS32" s="456">
        <v>13.703609999999999</v>
      </c>
      <c r="BT32" s="456">
        <v>12.852550000000001</v>
      </c>
      <c r="BU32" s="456">
        <v>12.400370000000001</v>
      </c>
      <c r="BV32" s="456">
        <v>13.461650000000001</v>
      </c>
    </row>
    <row r="33" spans="1:74" ht="11.1" customHeight="1" x14ac:dyDescent="0.2">
      <c r="A33" s="54" t="s">
        <v>606</v>
      </c>
      <c r="B33" s="736" t="s">
        <v>1003</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16.041791799999999</v>
      </c>
      <c r="AN33" s="452">
        <v>14.45308599</v>
      </c>
      <c r="AO33" s="452">
        <v>14.70117656</v>
      </c>
      <c r="AP33" s="452">
        <v>14.029694989999999</v>
      </c>
      <c r="AQ33" s="452">
        <v>14.868301170000001</v>
      </c>
      <c r="AR33" s="452">
        <v>16.54248158</v>
      </c>
      <c r="AS33" s="452">
        <v>18.79225782</v>
      </c>
      <c r="AT33" s="452">
        <v>18.03605267</v>
      </c>
      <c r="AU33" s="452">
        <v>16.07610283</v>
      </c>
      <c r="AV33" s="452">
        <v>15.79526941</v>
      </c>
      <c r="AW33" s="452">
        <v>14.85395076</v>
      </c>
      <c r="AX33" s="452">
        <v>16.681288630000001</v>
      </c>
      <c r="AY33" s="452">
        <v>17.251142300000001</v>
      </c>
      <c r="AZ33" s="912">
        <v>15.27428881</v>
      </c>
      <c r="BA33" s="912">
        <v>15.866575666999999</v>
      </c>
      <c r="BB33" s="912">
        <v>14.496256486</v>
      </c>
      <c r="BC33" s="456">
        <v>15.907590000000001</v>
      </c>
      <c r="BD33" s="456">
        <v>16.66788</v>
      </c>
      <c r="BE33" s="456">
        <v>18.102219999999999</v>
      </c>
      <c r="BF33" s="456">
        <v>18.140830000000001</v>
      </c>
      <c r="BG33" s="456">
        <v>16.22784</v>
      </c>
      <c r="BH33" s="456">
        <v>15.50517</v>
      </c>
      <c r="BI33" s="456">
        <v>14.71363</v>
      </c>
      <c r="BJ33" s="456">
        <v>16.417159999999999</v>
      </c>
      <c r="BK33" s="456">
        <v>18.629049999999999</v>
      </c>
      <c r="BL33" s="456">
        <v>16.223929999999999</v>
      </c>
      <c r="BM33" s="456">
        <v>17.352969999999999</v>
      </c>
      <c r="BN33" s="456">
        <v>15.502599999999999</v>
      </c>
      <c r="BO33" s="456">
        <v>17.311260000000001</v>
      </c>
      <c r="BP33" s="456">
        <v>18.182600000000001</v>
      </c>
      <c r="BQ33" s="456">
        <v>19.76361</v>
      </c>
      <c r="BR33" s="456">
        <v>19.855260000000001</v>
      </c>
      <c r="BS33" s="456">
        <v>17.65776</v>
      </c>
      <c r="BT33" s="456">
        <v>16.94332</v>
      </c>
      <c r="BU33" s="456">
        <v>16.122430000000001</v>
      </c>
      <c r="BV33" s="456">
        <v>17.971910000000001</v>
      </c>
    </row>
    <row r="34" spans="1:74" ht="11.1" customHeight="1" x14ac:dyDescent="0.2">
      <c r="A34" s="54" t="s">
        <v>607</v>
      </c>
      <c r="B34" s="736" t="s">
        <v>1004</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9.9028802500000008</v>
      </c>
      <c r="AN34" s="452">
        <v>9.1512615400000001</v>
      </c>
      <c r="AO34" s="452">
        <v>9.0060756099999999</v>
      </c>
      <c r="AP34" s="452">
        <v>8.5527859300000006</v>
      </c>
      <c r="AQ34" s="452">
        <v>8.8542136100000004</v>
      </c>
      <c r="AR34" s="452">
        <v>9.8239244800000005</v>
      </c>
      <c r="AS34" s="452">
        <v>10.90463868</v>
      </c>
      <c r="AT34" s="452">
        <v>10.55187475</v>
      </c>
      <c r="AU34" s="452">
        <v>9.7154989</v>
      </c>
      <c r="AV34" s="452">
        <v>9.3880762200000003</v>
      </c>
      <c r="AW34" s="452">
        <v>8.8638336300000002</v>
      </c>
      <c r="AX34" s="452">
        <v>9.8021470799999992</v>
      </c>
      <c r="AY34" s="452">
        <v>10.210023209999999</v>
      </c>
      <c r="AZ34" s="912">
        <v>8.9762847000000008</v>
      </c>
      <c r="BA34" s="912">
        <v>9.5089491289999994</v>
      </c>
      <c r="BB34" s="912">
        <v>8.8587915532999997</v>
      </c>
      <c r="BC34" s="456">
        <v>9.173349</v>
      </c>
      <c r="BD34" s="456">
        <v>10.165369999999999</v>
      </c>
      <c r="BE34" s="456">
        <v>11.328150000000001</v>
      </c>
      <c r="BF34" s="456">
        <v>11.27529</v>
      </c>
      <c r="BG34" s="456">
        <v>9.9491119999999995</v>
      </c>
      <c r="BH34" s="456">
        <v>9.7052800000000001</v>
      </c>
      <c r="BI34" s="456">
        <v>9.2254959999999997</v>
      </c>
      <c r="BJ34" s="456">
        <v>10.056749999999999</v>
      </c>
      <c r="BK34" s="456">
        <v>10.408200000000001</v>
      </c>
      <c r="BL34" s="456">
        <v>9.3947029999999998</v>
      </c>
      <c r="BM34" s="456">
        <v>9.9029830000000008</v>
      </c>
      <c r="BN34" s="456">
        <v>9.0768000000000004</v>
      </c>
      <c r="BO34" s="456">
        <v>9.4718</v>
      </c>
      <c r="BP34" s="456">
        <v>10.408580000000001</v>
      </c>
      <c r="BQ34" s="456">
        <v>11.60815</v>
      </c>
      <c r="BR34" s="456">
        <v>11.56673</v>
      </c>
      <c r="BS34" s="456">
        <v>10.2057</v>
      </c>
      <c r="BT34" s="456">
        <v>9.958774</v>
      </c>
      <c r="BU34" s="456">
        <v>9.4698550000000008</v>
      </c>
      <c r="BV34" s="456">
        <v>10.32558</v>
      </c>
    </row>
    <row r="35" spans="1:74" ht="11.1" customHeight="1" x14ac:dyDescent="0.2">
      <c r="A35" s="54" t="s">
        <v>608</v>
      </c>
      <c r="B35" s="736" t="s">
        <v>1005</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30.168638829999999</v>
      </c>
      <c r="AN35" s="452">
        <v>26.828335200000001</v>
      </c>
      <c r="AO35" s="452">
        <v>27.361978619999999</v>
      </c>
      <c r="AP35" s="452">
        <v>28.0042738</v>
      </c>
      <c r="AQ35" s="452">
        <v>30.363588020000002</v>
      </c>
      <c r="AR35" s="452">
        <v>33.213439080000001</v>
      </c>
      <c r="AS35" s="452">
        <v>35.81150512</v>
      </c>
      <c r="AT35" s="452">
        <v>34.797905499999999</v>
      </c>
      <c r="AU35" s="452">
        <v>31.638220189999998</v>
      </c>
      <c r="AV35" s="452">
        <v>30.002450540000002</v>
      </c>
      <c r="AW35" s="452">
        <v>27.63938731</v>
      </c>
      <c r="AX35" s="452">
        <v>29.60048243</v>
      </c>
      <c r="AY35" s="452">
        <v>30.39069915</v>
      </c>
      <c r="AZ35" s="912">
        <v>27.411294250000001</v>
      </c>
      <c r="BA35" s="912">
        <v>27.777777741000001</v>
      </c>
      <c r="BB35" s="912">
        <v>27.549808050999999</v>
      </c>
      <c r="BC35" s="456">
        <v>29.89958</v>
      </c>
      <c r="BD35" s="456">
        <v>32.3812</v>
      </c>
      <c r="BE35" s="456">
        <v>35.813130000000001</v>
      </c>
      <c r="BF35" s="456">
        <v>36.140479999999997</v>
      </c>
      <c r="BG35" s="456">
        <v>31.99736</v>
      </c>
      <c r="BH35" s="456">
        <v>30.274539999999998</v>
      </c>
      <c r="BI35" s="456">
        <v>28.240310000000001</v>
      </c>
      <c r="BJ35" s="456">
        <v>29.463439999999999</v>
      </c>
      <c r="BK35" s="456">
        <v>30.308209999999999</v>
      </c>
      <c r="BL35" s="456">
        <v>27.34656</v>
      </c>
      <c r="BM35" s="456">
        <v>27.625129999999999</v>
      </c>
      <c r="BN35" s="456">
        <v>27.659020000000002</v>
      </c>
      <c r="BO35" s="456">
        <v>30.641030000000001</v>
      </c>
      <c r="BP35" s="456">
        <v>32.772530000000003</v>
      </c>
      <c r="BQ35" s="456">
        <v>36.330579999999998</v>
      </c>
      <c r="BR35" s="456">
        <v>36.688769999999998</v>
      </c>
      <c r="BS35" s="456">
        <v>32.463540000000002</v>
      </c>
      <c r="BT35" s="456">
        <v>30.72832</v>
      </c>
      <c r="BU35" s="456">
        <v>28.7119</v>
      </c>
      <c r="BV35" s="456">
        <v>30.016549999999999</v>
      </c>
    </row>
    <row r="36" spans="1:74" ht="11.1" customHeight="1" x14ac:dyDescent="0.2">
      <c r="A36" s="54" t="s">
        <v>609</v>
      </c>
      <c r="B36" s="736" t="s">
        <v>1006</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7.8685719499999998</v>
      </c>
      <c r="AN36" s="452">
        <v>7.1699817100000001</v>
      </c>
      <c r="AO36" s="452">
        <v>6.8202854799999999</v>
      </c>
      <c r="AP36" s="452">
        <v>7.1948536499999998</v>
      </c>
      <c r="AQ36" s="452">
        <v>7.50928752</v>
      </c>
      <c r="AR36" s="452">
        <v>8.4161406400000001</v>
      </c>
      <c r="AS36" s="452">
        <v>9.5800718200000006</v>
      </c>
      <c r="AT36" s="452">
        <v>9.3446725300000004</v>
      </c>
      <c r="AU36" s="452">
        <v>8.5024609699999996</v>
      </c>
      <c r="AV36" s="452">
        <v>7.7441148200000001</v>
      </c>
      <c r="AW36" s="452">
        <v>6.8778444399999996</v>
      </c>
      <c r="AX36" s="452">
        <v>7.4129406700000002</v>
      </c>
      <c r="AY36" s="452">
        <v>7.7461308400000002</v>
      </c>
      <c r="AZ36" s="912">
        <v>7.2659534199999998</v>
      </c>
      <c r="BA36" s="912">
        <v>7.1130398948</v>
      </c>
      <c r="BB36" s="912">
        <v>7.2000863026999999</v>
      </c>
      <c r="BC36" s="456">
        <v>7.476464</v>
      </c>
      <c r="BD36" s="456">
        <v>8.3019960000000008</v>
      </c>
      <c r="BE36" s="456">
        <v>9.3680339999999998</v>
      </c>
      <c r="BF36" s="456">
        <v>9.5364810000000002</v>
      </c>
      <c r="BG36" s="456">
        <v>8.6298750000000002</v>
      </c>
      <c r="BH36" s="456">
        <v>7.7089800000000004</v>
      </c>
      <c r="BI36" s="456">
        <v>6.8727220000000004</v>
      </c>
      <c r="BJ36" s="456">
        <v>7.3659220000000003</v>
      </c>
      <c r="BK36" s="456">
        <v>7.7163370000000002</v>
      </c>
      <c r="BL36" s="456">
        <v>7.2180629999999999</v>
      </c>
      <c r="BM36" s="456">
        <v>6.8700580000000002</v>
      </c>
      <c r="BN36" s="456">
        <v>7.1705800000000002</v>
      </c>
      <c r="BO36" s="456">
        <v>7.5188439999999996</v>
      </c>
      <c r="BP36" s="456">
        <v>8.3343889999999998</v>
      </c>
      <c r="BQ36" s="456">
        <v>9.3800100000000004</v>
      </c>
      <c r="BR36" s="456">
        <v>9.5645380000000007</v>
      </c>
      <c r="BS36" s="456">
        <v>8.6506919999999994</v>
      </c>
      <c r="BT36" s="456">
        <v>7.7289050000000001</v>
      </c>
      <c r="BU36" s="456">
        <v>6.9002759999999999</v>
      </c>
      <c r="BV36" s="456">
        <v>7.406612</v>
      </c>
    </row>
    <row r="37" spans="1:74" ht="11.1" customHeight="1" x14ac:dyDescent="0.2">
      <c r="A37" s="54" t="s">
        <v>610</v>
      </c>
      <c r="B37" s="736" t="s">
        <v>1007</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18.488843729999999</v>
      </c>
      <c r="AN37" s="452">
        <v>17.915883969999999</v>
      </c>
      <c r="AO37" s="452">
        <v>17.509369589999999</v>
      </c>
      <c r="AP37" s="452">
        <v>17.870899260000002</v>
      </c>
      <c r="AQ37" s="452">
        <v>19.172898570000001</v>
      </c>
      <c r="AR37" s="452">
        <v>20.90456425</v>
      </c>
      <c r="AS37" s="452">
        <v>22.874002019999999</v>
      </c>
      <c r="AT37" s="452">
        <v>23.238264040000001</v>
      </c>
      <c r="AU37" s="452">
        <v>21.927608859999999</v>
      </c>
      <c r="AV37" s="452">
        <v>20.825281180000001</v>
      </c>
      <c r="AW37" s="452">
        <v>19.08780106</v>
      </c>
      <c r="AX37" s="452">
        <v>17.478410050000001</v>
      </c>
      <c r="AY37" s="452">
        <v>19.255806209999999</v>
      </c>
      <c r="AZ37" s="912">
        <v>17.558882669999999</v>
      </c>
      <c r="BA37" s="912">
        <v>18.464428322</v>
      </c>
      <c r="BB37" s="912">
        <v>17.745560448999999</v>
      </c>
      <c r="BC37" s="456">
        <v>19.849509999999999</v>
      </c>
      <c r="BD37" s="456">
        <v>22.160520000000002</v>
      </c>
      <c r="BE37" s="456">
        <v>23.86102</v>
      </c>
      <c r="BF37" s="456">
        <v>25.135020000000001</v>
      </c>
      <c r="BG37" s="456">
        <v>23.09779</v>
      </c>
      <c r="BH37" s="456">
        <v>21.144729999999999</v>
      </c>
      <c r="BI37" s="456">
        <v>19.67324</v>
      </c>
      <c r="BJ37" s="456">
        <v>17.51576</v>
      </c>
      <c r="BK37" s="456">
        <v>21.69678</v>
      </c>
      <c r="BL37" s="456">
        <v>20.4251</v>
      </c>
      <c r="BM37" s="456">
        <v>21.034890000000001</v>
      </c>
      <c r="BN37" s="456">
        <v>20.992850000000001</v>
      </c>
      <c r="BO37" s="456">
        <v>23.421569999999999</v>
      </c>
      <c r="BP37" s="456">
        <v>25.972829999999998</v>
      </c>
      <c r="BQ37" s="456">
        <v>28.115929999999999</v>
      </c>
      <c r="BR37" s="456">
        <v>29.672689999999999</v>
      </c>
      <c r="BS37" s="456">
        <v>27.315439999999999</v>
      </c>
      <c r="BT37" s="456">
        <v>24.869250000000001</v>
      </c>
      <c r="BU37" s="456">
        <v>23.002669999999998</v>
      </c>
      <c r="BV37" s="456">
        <v>20.85717</v>
      </c>
    </row>
    <row r="38" spans="1:74" ht="11.1" customHeight="1" x14ac:dyDescent="0.2">
      <c r="A38" s="54" t="s">
        <v>611</v>
      </c>
      <c r="B38" s="736" t="s">
        <v>1008</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9.0910017599999993</v>
      </c>
      <c r="AN38" s="452">
        <v>8.2682102700000009</v>
      </c>
      <c r="AO38" s="452">
        <v>8.9389661199999999</v>
      </c>
      <c r="AP38" s="452">
        <v>8.4166695600000008</v>
      </c>
      <c r="AQ38" s="452">
        <v>9.3805930800000006</v>
      </c>
      <c r="AR38" s="452">
        <v>10.19824217</v>
      </c>
      <c r="AS38" s="452">
        <v>11.03035156</v>
      </c>
      <c r="AT38" s="452">
        <v>11.406043909999999</v>
      </c>
      <c r="AU38" s="452">
        <v>10.1215507</v>
      </c>
      <c r="AV38" s="452">
        <v>9.5057447400000008</v>
      </c>
      <c r="AW38" s="452">
        <v>8.9167030700000005</v>
      </c>
      <c r="AX38" s="452">
        <v>9.0860987800000004</v>
      </c>
      <c r="AY38" s="452">
        <v>9.4333044299999997</v>
      </c>
      <c r="AZ38" s="912">
        <v>8.5750061100000003</v>
      </c>
      <c r="BA38" s="912">
        <v>9.5272470096999999</v>
      </c>
      <c r="BB38" s="912">
        <v>8.7399599677000008</v>
      </c>
      <c r="BC38" s="456">
        <v>9.7960740000000008</v>
      </c>
      <c r="BD38" s="456">
        <v>10.62806</v>
      </c>
      <c r="BE38" s="456">
        <v>11.726190000000001</v>
      </c>
      <c r="BF38" s="456">
        <v>11.862080000000001</v>
      </c>
      <c r="BG38" s="456">
        <v>10.585430000000001</v>
      </c>
      <c r="BH38" s="456">
        <v>9.8970450000000003</v>
      </c>
      <c r="BI38" s="456">
        <v>9.2904389999999992</v>
      </c>
      <c r="BJ38" s="456">
        <v>9.5272539999999992</v>
      </c>
      <c r="BK38" s="456">
        <v>9.7599219999999995</v>
      </c>
      <c r="BL38" s="456">
        <v>8.9124630000000007</v>
      </c>
      <c r="BM38" s="456">
        <v>9.6437830000000009</v>
      </c>
      <c r="BN38" s="456">
        <v>9.1051970000000004</v>
      </c>
      <c r="BO38" s="456">
        <v>10.21899</v>
      </c>
      <c r="BP38" s="456">
        <v>11.028320000000001</v>
      </c>
      <c r="BQ38" s="456">
        <v>12.180479999999999</v>
      </c>
      <c r="BR38" s="456">
        <v>12.32245</v>
      </c>
      <c r="BS38" s="456">
        <v>10.99343</v>
      </c>
      <c r="BT38" s="456">
        <v>10.278700000000001</v>
      </c>
      <c r="BU38" s="456">
        <v>9.6530050000000003</v>
      </c>
      <c r="BV38" s="456">
        <v>9.9005890000000001</v>
      </c>
    </row>
    <row r="39" spans="1:74" ht="11.1" customHeight="1" x14ac:dyDescent="0.2">
      <c r="A39" s="54" t="s">
        <v>612</v>
      </c>
      <c r="B39" s="736" t="s">
        <v>1009</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14.73277407</v>
      </c>
      <c r="AN39" s="452">
        <v>12.894141879999999</v>
      </c>
      <c r="AO39" s="452">
        <v>13.88987367</v>
      </c>
      <c r="AP39" s="452">
        <v>13.02117853</v>
      </c>
      <c r="AQ39" s="452">
        <v>14.08646437</v>
      </c>
      <c r="AR39" s="452">
        <v>14.1905445</v>
      </c>
      <c r="AS39" s="452">
        <v>15.38275739</v>
      </c>
      <c r="AT39" s="452">
        <v>16.0423206</v>
      </c>
      <c r="AU39" s="452">
        <v>14.9624706</v>
      </c>
      <c r="AV39" s="452">
        <v>15.09565229</v>
      </c>
      <c r="AW39" s="452">
        <v>13.58694131</v>
      </c>
      <c r="AX39" s="452">
        <v>14.805652719999999</v>
      </c>
      <c r="AY39" s="452">
        <v>13.787140920000001</v>
      </c>
      <c r="AZ39" s="912">
        <v>13.40977998</v>
      </c>
      <c r="BA39" s="912">
        <v>14.848762353</v>
      </c>
      <c r="BB39" s="912">
        <v>13.588578026</v>
      </c>
      <c r="BC39" s="456">
        <v>14.402340000000001</v>
      </c>
      <c r="BD39" s="456">
        <v>14.56068</v>
      </c>
      <c r="BE39" s="456">
        <v>15.970330000000001</v>
      </c>
      <c r="BF39" s="456">
        <v>16.678820000000002</v>
      </c>
      <c r="BG39" s="456">
        <v>15.382580000000001</v>
      </c>
      <c r="BH39" s="456">
        <v>15.44242</v>
      </c>
      <c r="BI39" s="456">
        <v>14.02436</v>
      </c>
      <c r="BJ39" s="456">
        <v>15.23457</v>
      </c>
      <c r="BK39" s="456">
        <v>14.02844</v>
      </c>
      <c r="BL39" s="456">
        <v>13.709619999999999</v>
      </c>
      <c r="BM39" s="456">
        <v>15.24672</v>
      </c>
      <c r="BN39" s="456">
        <v>13.669739999999999</v>
      </c>
      <c r="BO39" s="456">
        <v>14.81967</v>
      </c>
      <c r="BP39" s="456">
        <v>14.899570000000001</v>
      </c>
      <c r="BQ39" s="456">
        <v>16.371929999999999</v>
      </c>
      <c r="BR39" s="456">
        <v>17.114560000000001</v>
      </c>
      <c r="BS39" s="456">
        <v>15.79316</v>
      </c>
      <c r="BT39" s="456">
        <v>15.86422</v>
      </c>
      <c r="BU39" s="456">
        <v>14.41146</v>
      </c>
      <c r="BV39" s="456">
        <v>15.659369999999999</v>
      </c>
    </row>
    <row r="40" spans="1:74" ht="11.1" customHeight="1" x14ac:dyDescent="0.2">
      <c r="A40" s="54" t="s">
        <v>613</v>
      </c>
      <c r="B40" s="736" t="s">
        <v>1010</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0.45892717</v>
      </c>
      <c r="AP40" s="452">
        <v>0.43736567999999998</v>
      </c>
      <c r="AQ40" s="452">
        <v>0.44487198999999999</v>
      </c>
      <c r="AR40" s="452">
        <v>0.43542502999999999</v>
      </c>
      <c r="AS40" s="452">
        <v>0.46223461999999998</v>
      </c>
      <c r="AT40" s="452">
        <v>0.46793246999999999</v>
      </c>
      <c r="AU40" s="452">
        <v>0.46714676999999999</v>
      </c>
      <c r="AV40" s="452">
        <v>0.46904072000000002</v>
      </c>
      <c r="AW40" s="452">
        <v>0.45968957999999999</v>
      </c>
      <c r="AX40" s="452">
        <v>0.47688057</v>
      </c>
      <c r="AY40" s="452">
        <v>0.47544934</v>
      </c>
      <c r="AZ40" s="912">
        <v>0.42180176000000003</v>
      </c>
      <c r="BA40" s="912">
        <v>0.45123134999999998</v>
      </c>
      <c r="BB40" s="912">
        <v>0.4374381</v>
      </c>
      <c r="BC40" s="456">
        <v>0.45144079999999998</v>
      </c>
      <c r="BD40" s="456">
        <v>0.4476656</v>
      </c>
      <c r="BE40" s="456">
        <v>0.46900199999999997</v>
      </c>
      <c r="BF40" s="456">
        <v>0.47733730000000002</v>
      </c>
      <c r="BG40" s="456">
        <v>0.46305819999999998</v>
      </c>
      <c r="BH40" s="456">
        <v>0.4722382</v>
      </c>
      <c r="BI40" s="456">
        <v>0.4647134</v>
      </c>
      <c r="BJ40" s="456">
        <v>0.46860659999999998</v>
      </c>
      <c r="BK40" s="456">
        <v>0.46668300000000001</v>
      </c>
      <c r="BL40" s="456">
        <v>0.43441829999999998</v>
      </c>
      <c r="BM40" s="456">
        <v>0.46546680000000001</v>
      </c>
      <c r="BN40" s="456">
        <v>0.45102779999999998</v>
      </c>
      <c r="BO40" s="456">
        <v>0.46620850000000003</v>
      </c>
      <c r="BP40" s="456">
        <v>0.46263149999999997</v>
      </c>
      <c r="BQ40" s="456">
        <v>0.48610769999999998</v>
      </c>
      <c r="BR40" s="456">
        <v>0.49607089999999998</v>
      </c>
      <c r="BS40" s="456">
        <v>0.48293000000000003</v>
      </c>
      <c r="BT40" s="456">
        <v>0.4944112</v>
      </c>
      <c r="BU40" s="456">
        <v>0.48753730000000001</v>
      </c>
      <c r="BV40" s="456">
        <v>0.49334879999999998</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936"/>
      <c r="BA41" s="936"/>
      <c r="BB41" s="936"/>
      <c r="BC41" s="45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625</v>
      </c>
      <c r="B42" s="738" t="s">
        <v>985</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84.519205159999999</v>
      </c>
      <c r="AN42" s="299">
        <v>79.228865479999996</v>
      </c>
      <c r="AO42" s="299">
        <v>83.210478339999995</v>
      </c>
      <c r="AP42" s="299">
        <v>84.535897129999995</v>
      </c>
      <c r="AQ42" s="299">
        <v>87.134436609999995</v>
      </c>
      <c r="AR42" s="299">
        <v>90.022307319999996</v>
      </c>
      <c r="AS42" s="299">
        <v>94.651304780000004</v>
      </c>
      <c r="AT42" s="299">
        <v>94.539728780000004</v>
      </c>
      <c r="AU42" s="299">
        <v>89.041124830000001</v>
      </c>
      <c r="AV42" s="299">
        <v>88.004456739999995</v>
      </c>
      <c r="AW42" s="299">
        <v>82.422327559999999</v>
      </c>
      <c r="AX42" s="299">
        <v>84.90678269</v>
      </c>
      <c r="AY42" s="299">
        <v>84.042721599999993</v>
      </c>
      <c r="AZ42" s="911">
        <v>78.653492</v>
      </c>
      <c r="BA42" s="911">
        <v>85.435188468999996</v>
      </c>
      <c r="BB42" s="911">
        <v>84.744657485999994</v>
      </c>
      <c r="BC42" s="462">
        <v>88.542429999999996</v>
      </c>
      <c r="BD42" s="462">
        <v>91.039500000000004</v>
      </c>
      <c r="BE42" s="462">
        <v>95.399799999999999</v>
      </c>
      <c r="BF42" s="462">
        <v>96.127340000000004</v>
      </c>
      <c r="BG42" s="462">
        <v>90.337789999999998</v>
      </c>
      <c r="BH42" s="462">
        <v>89.168419999999998</v>
      </c>
      <c r="BI42" s="462">
        <v>83.620530000000002</v>
      </c>
      <c r="BJ42" s="462">
        <v>85.519829999999999</v>
      </c>
      <c r="BK42" s="462">
        <v>87.037260000000003</v>
      </c>
      <c r="BL42" s="462">
        <v>80.918080000000003</v>
      </c>
      <c r="BM42" s="462">
        <v>87.701930000000004</v>
      </c>
      <c r="BN42" s="462">
        <v>88.452629999999999</v>
      </c>
      <c r="BO42" s="462">
        <v>92.277979999999999</v>
      </c>
      <c r="BP42" s="462">
        <v>95.041089999999997</v>
      </c>
      <c r="BQ42" s="462">
        <v>99.675389999999993</v>
      </c>
      <c r="BR42" s="462">
        <v>100.59180000000001</v>
      </c>
      <c r="BS42" s="462">
        <v>94.395700000000005</v>
      </c>
      <c r="BT42" s="462">
        <v>92.920270000000002</v>
      </c>
      <c r="BU42" s="462">
        <v>87.062629999999999</v>
      </c>
      <c r="BV42" s="462">
        <v>89.118350000000007</v>
      </c>
    </row>
    <row r="43" spans="1:74" ht="11.1" customHeight="1" x14ac:dyDescent="0.2">
      <c r="A43" s="54" t="s">
        <v>615</v>
      </c>
      <c r="B43" s="736" t="s">
        <v>1001</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1.20387501</v>
      </c>
      <c r="AN43" s="452">
        <v>1.11299678</v>
      </c>
      <c r="AO43" s="452">
        <v>1.1196027099999999</v>
      </c>
      <c r="AP43" s="452">
        <v>1.18497798</v>
      </c>
      <c r="AQ43" s="452">
        <v>1.2253763</v>
      </c>
      <c r="AR43" s="452">
        <v>1.27022594</v>
      </c>
      <c r="AS43" s="452">
        <v>1.3218080400000001</v>
      </c>
      <c r="AT43" s="452">
        <v>1.29580764</v>
      </c>
      <c r="AU43" s="452">
        <v>1.2062293100000001</v>
      </c>
      <c r="AV43" s="452">
        <v>1.2573466799999999</v>
      </c>
      <c r="AW43" s="452">
        <v>1.1538832699999999</v>
      </c>
      <c r="AX43" s="452">
        <v>1.2106132300000001</v>
      </c>
      <c r="AY43" s="452">
        <v>1.1961664400000001</v>
      </c>
      <c r="AZ43" s="912">
        <v>1.13263241</v>
      </c>
      <c r="BA43" s="912">
        <v>1.137136245</v>
      </c>
      <c r="BB43" s="912">
        <v>1.1678573703999999</v>
      </c>
      <c r="BC43" s="456">
        <v>1.2096359999999999</v>
      </c>
      <c r="BD43" s="456">
        <v>1.248804</v>
      </c>
      <c r="BE43" s="456">
        <v>1.300799</v>
      </c>
      <c r="BF43" s="456">
        <v>1.2751969999999999</v>
      </c>
      <c r="BG43" s="456">
        <v>1.1871780000000001</v>
      </c>
      <c r="BH43" s="456">
        <v>1.24417</v>
      </c>
      <c r="BI43" s="456">
        <v>1.13693</v>
      </c>
      <c r="BJ43" s="456">
        <v>1.1929179999999999</v>
      </c>
      <c r="BK43" s="456">
        <v>1.1743749999999999</v>
      </c>
      <c r="BL43" s="456">
        <v>1.1112310000000001</v>
      </c>
      <c r="BM43" s="456">
        <v>1.1170500000000001</v>
      </c>
      <c r="BN43" s="456">
        <v>1.1507350000000001</v>
      </c>
      <c r="BO43" s="456">
        <v>1.192291</v>
      </c>
      <c r="BP43" s="456">
        <v>1.230674</v>
      </c>
      <c r="BQ43" s="456">
        <v>1.2792760000000001</v>
      </c>
      <c r="BR43" s="456">
        <v>1.254062</v>
      </c>
      <c r="BS43" s="456">
        <v>1.1678489999999999</v>
      </c>
      <c r="BT43" s="456">
        <v>1.2257169999999999</v>
      </c>
      <c r="BU43" s="456">
        <v>1.1207990000000001</v>
      </c>
      <c r="BV43" s="456">
        <v>1.1766019999999999</v>
      </c>
    </row>
    <row r="44" spans="1:74" ht="11.1" customHeight="1" x14ac:dyDescent="0.2">
      <c r="A44" s="54" t="s">
        <v>616</v>
      </c>
      <c r="B44" s="737" t="s">
        <v>1002</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5.7796910800000001</v>
      </c>
      <c r="AN44" s="452">
        <v>5.3870594000000001</v>
      </c>
      <c r="AO44" s="452">
        <v>5.49331236</v>
      </c>
      <c r="AP44" s="452">
        <v>5.5143764199999996</v>
      </c>
      <c r="AQ44" s="452">
        <v>5.8141427500000002</v>
      </c>
      <c r="AR44" s="452">
        <v>5.9416689900000002</v>
      </c>
      <c r="AS44" s="452">
        <v>6.63014072</v>
      </c>
      <c r="AT44" s="452">
        <v>5.9413938000000002</v>
      </c>
      <c r="AU44" s="452">
        <v>5.8984685299999997</v>
      </c>
      <c r="AV44" s="452">
        <v>5.6787918700000004</v>
      </c>
      <c r="AW44" s="452">
        <v>4.9821988499999996</v>
      </c>
      <c r="AX44" s="452">
        <v>5.8315784500000003</v>
      </c>
      <c r="AY44" s="452">
        <v>5.7028251599999997</v>
      </c>
      <c r="AZ44" s="912">
        <v>5.0213026699999999</v>
      </c>
      <c r="BA44" s="912">
        <v>5.5709328589</v>
      </c>
      <c r="BB44" s="912">
        <v>5.4342545989</v>
      </c>
      <c r="BC44" s="456">
        <v>5.9592689999999999</v>
      </c>
      <c r="BD44" s="456">
        <v>6.0497540000000001</v>
      </c>
      <c r="BE44" s="456">
        <v>6.6322979999999996</v>
      </c>
      <c r="BF44" s="456">
        <v>6.1153599999999999</v>
      </c>
      <c r="BG44" s="456">
        <v>6.092854</v>
      </c>
      <c r="BH44" s="456">
        <v>5.8314789999999999</v>
      </c>
      <c r="BI44" s="456">
        <v>5.2722689999999997</v>
      </c>
      <c r="BJ44" s="456">
        <v>5.9118490000000001</v>
      </c>
      <c r="BK44" s="456">
        <v>6.0094050000000001</v>
      </c>
      <c r="BL44" s="456">
        <v>5.1222479999999999</v>
      </c>
      <c r="BM44" s="456">
        <v>5.8374030000000001</v>
      </c>
      <c r="BN44" s="456">
        <v>5.8172639999999998</v>
      </c>
      <c r="BO44" s="456">
        <v>6.1084610000000001</v>
      </c>
      <c r="BP44" s="456">
        <v>6.2013420000000004</v>
      </c>
      <c r="BQ44" s="456">
        <v>6.8017459999999996</v>
      </c>
      <c r="BR44" s="456">
        <v>6.276961</v>
      </c>
      <c r="BS44" s="456">
        <v>6.2390230000000004</v>
      </c>
      <c r="BT44" s="456">
        <v>5.96868</v>
      </c>
      <c r="BU44" s="456">
        <v>5.4081619999999999</v>
      </c>
      <c r="BV44" s="456">
        <v>6.0674970000000004</v>
      </c>
    </row>
    <row r="45" spans="1:74" ht="11.1" customHeight="1" x14ac:dyDescent="0.2">
      <c r="A45" s="54" t="s">
        <v>617</v>
      </c>
      <c r="B45" s="736" t="s">
        <v>1003</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15.300759680000001</v>
      </c>
      <c r="AN45" s="452">
        <v>14.664888339999999</v>
      </c>
      <c r="AO45" s="452">
        <v>15.31538838</v>
      </c>
      <c r="AP45" s="452">
        <v>15.113394039999999</v>
      </c>
      <c r="AQ45" s="452">
        <v>15.53775506</v>
      </c>
      <c r="AR45" s="452">
        <v>15.939478749999999</v>
      </c>
      <c r="AS45" s="452">
        <v>16.712358779999999</v>
      </c>
      <c r="AT45" s="452">
        <v>16.771954839999999</v>
      </c>
      <c r="AU45" s="452">
        <v>15.84464526</v>
      </c>
      <c r="AV45" s="452">
        <v>15.627472750000001</v>
      </c>
      <c r="AW45" s="452">
        <v>14.9233554</v>
      </c>
      <c r="AX45" s="452">
        <v>15.302271530000001</v>
      </c>
      <c r="AY45" s="452">
        <v>15.17629971</v>
      </c>
      <c r="AZ45" s="912">
        <v>14.188146189999999</v>
      </c>
      <c r="BA45" s="912">
        <v>15.575528228</v>
      </c>
      <c r="BB45" s="912">
        <v>15.386969176999999</v>
      </c>
      <c r="BC45" s="456">
        <v>15.849030000000001</v>
      </c>
      <c r="BD45" s="456">
        <v>16.00206</v>
      </c>
      <c r="BE45" s="456">
        <v>16.60651</v>
      </c>
      <c r="BF45" s="456">
        <v>16.73882</v>
      </c>
      <c r="BG45" s="456">
        <v>15.901730000000001</v>
      </c>
      <c r="BH45" s="456">
        <v>15.669140000000001</v>
      </c>
      <c r="BI45" s="456">
        <v>14.99911</v>
      </c>
      <c r="BJ45" s="456">
        <v>15.39486</v>
      </c>
      <c r="BK45" s="456">
        <v>15.60131</v>
      </c>
      <c r="BL45" s="456">
        <v>14.488060000000001</v>
      </c>
      <c r="BM45" s="456">
        <v>16.0686</v>
      </c>
      <c r="BN45" s="456">
        <v>15.61788</v>
      </c>
      <c r="BO45" s="456">
        <v>16.299659999999999</v>
      </c>
      <c r="BP45" s="456">
        <v>16.486999999999998</v>
      </c>
      <c r="BQ45" s="456">
        <v>17.09159</v>
      </c>
      <c r="BR45" s="456">
        <v>17.225390000000001</v>
      </c>
      <c r="BS45" s="456">
        <v>16.3124</v>
      </c>
      <c r="BT45" s="456">
        <v>16.105090000000001</v>
      </c>
      <c r="BU45" s="456">
        <v>15.42614</v>
      </c>
      <c r="BV45" s="456">
        <v>15.86117</v>
      </c>
    </row>
    <row r="46" spans="1:74" ht="11.1" customHeight="1" x14ac:dyDescent="0.2">
      <c r="A46" s="54" t="s">
        <v>618</v>
      </c>
      <c r="B46" s="736" t="s">
        <v>1004</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8.2872985099999994</v>
      </c>
      <c r="AN46" s="452">
        <v>7.7606631999999998</v>
      </c>
      <c r="AO46" s="452">
        <v>8.2763861199999997</v>
      </c>
      <c r="AP46" s="452">
        <v>8.3175825200000002</v>
      </c>
      <c r="AQ46" s="452">
        <v>8.5027344500000002</v>
      </c>
      <c r="AR46" s="452">
        <v>8.8770450299999997</v>
      </c>
      <c r="AS46" s="452">
        <v>9.1422659900000003</v>
      </c>
      <c r="AT46" s="452">
        <v>9.43116178</v>
      </c>
      <c r="AU46" s="452">
        <v>8.6410439500000003</v>
      </c>
      <c r="AV46" s="452">
        <v>8.61921626</v>
      </c>
      <c r="AW46" s="452">
        <v>8.4955707900000004</v>
      </c>
      <c r="AX46" s="452">
        <v>8.7371082399999995</v>
      </c>
      <c r="AY46" s="452">
        <v>8.5650468699999998</v>
      </c>
      <c r="AZ46" s="912">
        <v>8.1010228699999995</v>
      </c>
      <c r="BA46" s="912">
        <v>8.8204438542000005</v>
      </c>
      <c r="BB46" s="912">
        <v>8.5490114906999999</v>
      </c>
      <c r="BC46" s="456">
        <v>8.7166490000000003</v>
      </c>
      <c r="BD46" s="456">
        <v>9.0418599999999998</v>
      </c>
      <c r="BE46" s="456">
        <v>9.2934599999999996</v>
      </c>
      <c r="BF46" s="456">
        <v>9.5845880000000001</v>
      </c>
      <c r="BG46" s="456">
        <v>8.7897250000000007</v>
      </c>
      <c r="BH46" s="456">
        <v>8.8435710000000007</v>
      </c>
      <c r="BI46" s="456">
        <v>8.6842389999999998</v>
      </c>
      <c r="BJ46" s="456">
        <v>8.944725</v>
      </c>
      <c r="BK46" s="456">
        <v>8.6836339999999996</v>
      </c>
      <c r="BL46" s="456">
        <v>8.2012900000000002</v>
      </c>
      <c r="BM46" s="456">
        <v>8.957141</v>
      </c>
      <c r="BN46" s="456">
        <v>8.7281809999999993</v>
      </c>
      <c r="BO46" s="456">
        <v>8.9083120000000005</v>
      </c>
      <c r="BP46" s="456">
        <v>9.2487680000000001</v>
      </c>
      <c r="BQ46" s="456">
        <v>9.4829570000000007</v>
      </c>
      <c r="BR46" s="456">
        <v>9.7842029999999998</v>
      </c>
      <c r="BS46" s="456">
        <v>8.9789379999999994</v>
      </c>
      <c r="BT46" s="456">
        <v>9.0521469999999997</v>
      </c>
      <c r="BU46" s="456">
        <v>8.8959069999999993</v>
      </c>
      <c r="BV46" s="456">
        <v>9.1672849999999997</v>
      </c>
    </row>
    <row r="47" spans="1:74" ht="11.1" customHeight="1" x14ac:dyDescent="0.2">
      <c r="A47" s="54" t="s">
        <v>619</v>
      </c>
      <c r="B47" s="736" t="s">
        <v>1005</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11.017448290000001</v>
      </c>
      <c r="AN47" s="452">
        <v>10.054756940000001</v>
      </c>
      <c r="AO47" s="452">
        <v>11.18037384</v>
      </c>
      <c r="AP47" s="452">
        <v>11.001753280000001</v>
      </c>
      <c r="AQ47" s="452">
        <v>11.561977990000001</v>
      </c>
      <c r="AR47" s="452">
        <v>11.67944451</v>
      </c>
      <c r="AS47" s="452">
        <v>12.046507460000001</v>
      </c>
      <c r="AT47" s="452">
        <v>12.02467146</v>
      </c>
      <c r="AU47" s="452">
        <v>11.4903183</v>
      </c>
      <c r="AV47" s="452">
        <v>11.38453545</v>
      </c>
      <c r="AW47" s="452">
        <v>10.8639767</v>
      </c>
      <c r="AX47" s="452">
        <v>10.482188669999999</v>
      </c>
      <c r="AY47" s="452">
        <v>10.85317238</v>
      </c>
      <c r="AZ47" s="912">
        <v>9.9312696099999993</v>
      </c>
      <c r="BA47" s="912">
        <v>11.386530643</v>
      </c>
      <c r="BB47" s="912">
        <v>11.083424447000001</v>
      </c>
      <c r="BC47" s="456">
        <v>11.80097</v>
      </c>
      <c r="BD47" s="456">
        <v>11.709350000000001</v>
      </c>
      <c r="BE47" s="456">
        <v>12.35519</v>
      </c>
      <c r="BF47" s="456">
        <v>12.21888</v>
      </c>
      <c r="BG47" s="456">
        <v>11.640750000000001</v>
      </c>
      <c r="BH47" s="456">
        <v>11.693350000000001</v>
      </c>
      <c r="BI47" s="456">
        <v>11.259589999999999</v>
      </c>
      <c r="BJ47" s="456">
        <v>10.789910000000001</v>
      </c>
      <c r="BK47" s="456">
        <v>11.216950000000001</v>
      </c>
      <c r="BL47" s="456">
        <v>10.23293</v>
      </c>
      <c r="BM47" s="456">
        <v>11.60524</v>
      </c>
      <c r="BN47" s="456">
        <v>11.396430000000001</v>
      </c>
      <c r="BO47" s="456">
        <v>12.14467</v>
      </c>
      <c r="BP47" s="456">
        <v>12.01986</v>
      </c>
      <c r="BQ47" s="456">
        <v>12.65198</v>
      </c>
      <c r="BR47" s="456">
        <v>12.4862</v>
      </c>
      <c r="BS47" s="456">
        <v>11.87588</v>
      </c>
      <c r="BT47" s="456">
        <v>11.94665</v>
      </c>
      <c r="BU47" s="456">
        <v>11.51676</v>
      </c>
      <c r="BV47" s="456">
        <v>11.06846</v>
      </c>
    </row>
    <row r="48" spans="1:74" ht="11.1" customHeight="1" x14ac:dyDescent="0.2">
      <c r="A48" s="54" t="s">
        <v>620</v>
      </c>
      <c r="B48" s="736" t="s">
        <v>1006</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8.2594265199999999</v>
      </c>
      <c r="AN48" s="452">
        <v>7.8207360499999998</v>
      </c>
      <c r="AO48" s="452">
        <v>8.2310044399999995</v>
      </c>
      <c r="AP48" s="452">
        <v>8.3967785700000004</v>
      </c>
      <c r="AQ48" s="452">
        <v>8.5528486600000004</v>
      </c>
      <c r="AR48" s="452">
        <v>8.6550248500000002</v>
      </c>
      <c r="AS48" s="452">
        <v>8.9657832000000006</v>
      </c>
      <c r="AT48" s="452">
        <v>9.0627318199999998</v>
      </c>
      <c r="AU48" s="452">
        <v>8.6684765899999991</v>
      </c>
      <c r="AV48" s="452">
        <v>8.4864832900000007</v>
      </c>
      <c r="AW48" s="452">
        <v>8.2604906899999992</v>
      </c>
      <c r="AX48" s="452">
        <v>8.4330593100000009</v>
      </c>
      <c r="AY48" s="452">
        <v>8.5327268899999993</v>
      </c>
      <c r="AZ48" s="912">
        <v>8.2100845000000007</v>
      </c>
      <c r="BA48" s="912">
        <v>8.7884040812999995</v>
      </c>
      <c r="BB48" s="912">
        <v>8.5646449081</v>
      </c>
      <c r="BC48" s="456">
        <v>8.7112459999999992</v>
      </c>
      <c r="BD48" s="456">
        <v>8.7195490000000007</v>
      </c>
      <c r="BE48" s="456">
        <v>9.0186679999999999</v>
      </c>
      <c r="BF48" s="456">
        <v>9.0677950000000003</v>
      </c>
      <c r="BG48" s="456">
        <v>8.6873860000000001</v>
      </c>
      <c r="BH48" s="456">
        <v>8.5405610000000003</v>
      </c>
      <c r="BI48" s="456">
        <v>8.2925609999999992</v>
      </c>
      <c r="BJ48" s="456">
        <v>8.4508229999999998</v>
      </c>
      <c r="BK48" s="456">
        <v>8.5640850000000004</v>
      </c>
      <c r="BL48" s="456">
        <v>8.1479700000000008</v>
      </c>
      <c r="BM48" s="456">
        <v>8.4815199999999997</v>
      </c>
      <c r="BN48" s="456">
        <v>8.6002050000000008</v>
      </c>
      <c r="BO48" s="456">
        <v>8.7254159999999992</v>
      </c>
      <c r="BP48" s="456">
        <v>8.7393780000000003</v>
      </c>
      <c r="BQ48" s="456">
        <v>9.0206459999999993</v>
      </c>
      <c r="BR48" s="456">
        <v>9.0679350000000003</v>
      </c>
      <c r="BS48" s="456">
        <v>8.6832130000000003</v>
      </c>
      <c r="BT48" s="456">
        <v>8.5408019999999993</v>
      </c>
      <c r="BU48" s="456">
        <v>8.2985860000000002</v>
      </c>
      <c r="BV48" s="456">
        <v>8.4663319999999995</v>
      </c>
    </row>
    <row r="49" spans="1:74" ht="11.1" customHeight="1" x14ac:dyDescent="0.2">
      <c r="A49" s="54" t="s">
        <v>621</v>
      </c>
      <c r="B49" s="736" t="s">
        <v>1007</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21.46857661</v>
      </c>
      <c r="AN49" s="452">
        <v>20.211757479999999</v>
      </c>
      <c r="AO49" s="452">
        <v>20.561451869999999</v>
      </c>
      <c r="AP49" s="452">
        <v>21.377153620000001</v>
      </c>
      <c r="AQ49" s="452">
        <v>21.69439508</v>
      </c>
      <c r="AR49" s="452">
        <v>22.427650409999998</v>
      </c>
      <c r="AS49" s="452">
        <v>23.71316508</v>
      </c>
      <c r="AT49" s="452">
        <v>23.935497999999999</v>
      </c>
      <c r="AU49" s="452">
        <v>22.64102505</v>
      </c>
      <c r="AV49" s="452">
        <v>22.375324450000001</v>
      </c>
      <c r="AW49" s="452">
        <v>20.389608559999999</v>
      </c>
      <c r="AX49" s="452">
        <v>21.34138583</v>
      </c>
      <c r="AY49" s="452">
        <v>20.625529749999998</v>
      </c>
      <c r="AZ49" s="912">
        <v>19.436418589999999</v>
      </c>
      <c r="BA49" s="912">
        <v>20.603466145999999</v>
      </c>
      <c r="BB49" s="912">
        <v>20.695943777</v>
      </c>
      <c r="BC49" s="456">
        <v>21.866900000000001</v>
      </c>
      <c r="BD49" s="456">
        <v>22.940770000000001</v>
      </c>
      <c r="BE49" s="456">
        <v>24.015170000000001</v>
      </c>
      <c r="BF49" s="456">
        <v>24.992979999999999</v>
      </c>
      <c r="BG49" s="456">
        <v>23.336310000000001</v>
      </c>
      <c r="BH49" s="456">
        <v>22.694859999999998</v>
      </c>
      <c r="BI49" s="456">
        <v>20.58473</v>
      </c>
      <c r="BJ49" s="456">
        <v>21.20908</v>
      </c>
      <c r="BK49" s="456">
        <v>22.343319999999999</v>
      </c>
      <c r="BL49" s="456">
        <v>20.941109999999998</v>
      </c>
      <c r="BM49" s="456">
        <v>22.012869999999999</v>
      </c>
      <c r="BN49" s="456">
        <v>23.12792</v>
      </c>
      <c r="BO49" s="456">
        <v>24.37229</v>
      </c>
      <c r="BP49" s="456">
        <v>25.681319999999999</v>
      </c>
      <c r="BQ49" s="456">
        <v>27.070679999999999</v>
      </c>
      <c r="BR49" s="456">
        <v>28.26895</v>
      </c>
      <c r="BS49" s="456">
        <v>26.348980000000001</v>
      </c>
      <c r="BT49" s="456">
        <v>25.33203</v>
      </c>
      <c r="BU49" s="456">
        <v>22.90814</v>
      </c>
      <c r="BV49" s="456">
        <v>23.584530000000001</v>
      </c>
    </row>
    <row r="50" spans="1:74" ht="11.1" customHeight="1" x14ac:dyDescent="0.2">
      <c r="A50" s="54" t="s">
        <v>622</v>
      </c>
      <c r="B50" s="736" t="s">
        <v>1008</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6.91499153</v>
      </c>
      <c r="AN50" s="452">
        <v>6.3286020000000001</v>
      </c>
      <c r="AO50" s="452">
        <v>6.7606350800000001</v>
      </c>
      <c r="AP50" s="452">
        <v>7.1667508499999997</v>
      </c>
      <c r="AQ50" s="452">
        <v>7.6593179600000001</v>
      </c>
      <c r="AR50" s="452">
        <v>7.96563292</v>
      </c>
      <c r="AS50" s="452">
        <v>8.5435715299999995</v>
      </c>
      <c r="AT50" s="452">
        <v>8.2619258999999996</v>
      </c>
      <c r="AU50" s="452">
        <v>7.5402423799999996</v>
      </c>
      <c r="AV50" s="452">
        <v>7.2917275799999999</v>
      </c>
      <c r="AW50" s="452">
        <v>6.9256105300000002</v>
      </c>
      <c r="AX50" s="452">
        <v>7.24007735</v>
      </c>
      <c r="AY50" s="452">
        <v>7.1485466799999999</v>
      </c>
      <c r="AZ50" s="912">
        <v>6.5855304600000002</v>
      </c>
      <c r="BA50" s="912">
        <v>6.9011684656999996</v>
      </c>
      <c r="BB50" s="912">
        <v>7.2310961161999998</v>
      </c>
      <c r="BC50" s="456">
        <v>7.7746050000000002</v>
      </c>
      <c r="BD50" s="456">
        <v>8.0675720000000002</v>
      </c>
      <c r="BE50" s="456">
        <v>8.6473150000000008</v>
      </c>
      <c r="BF50" s="456">
        <v>8.3624860000000005</v>
      </c>
      <c r="BG50" s="456">
        <v>7.6288109999999998</v>
      </c>
      <c r="BH50" s="456">
        <v>7.390072</v>
      </c>
      <c r="BI50" s="456">
        <v>7.0033560000000001</v>
      </c>
      <c r="BJ50" s="456">
        <v>7.3138620000000003</v>
      </c>
      <c r="BK50" s="456">
        <v>7.2251620000000001</v>
      </c>
      <c r="BL50" s="456">
        <v>6.6452169999999997</v>
      </c>
      <c r="BM50" s="456">
        <v>6.976591</v>
      </c>
      <c r="BN50" s="456">
        <v>7.3506660000000004</v>
      </c>
      <c r="BO50" s="456">
        <v>7.8579739999999996</v>
      </c>
      <c r="BP50" s="456">
        <v>8.1545710000000007</v>
      </c>
      <c r="BQ50" s="456">
        <v>8.7385059999999992</v>
      </c>
      <c r="BR50" s="456">
        <v>8.4489230000000006</v>
      </c>
      <c r="BS50" s="456">
        <v>7.7075800000000001</v>
      </c>
      <c r="BT50" s="456">
        <v>7.4708569999999996</v>
      </c>
      <c r="BU50" s="456">
        <v>7.081817</v>
      </c>
      <c r="BV50" s="456">
        <v>7.3945959999999999</v>
      </c>
    </row>
    <row r="51" spans="1:74" ht="11.1" customHeight="1" x14ac:dyDescent="0.2">
      <c r="A51" s="54" t="s">
        <v>623</v>
      </c>
      <c r="B51" s="736" t="s">
        <v>1009</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5.8847474799999997</v>
      </c>
      <c r="AN51" s="452">
        <v>5.5321014100000001</v>
      </c>
      <c r="AO51" s="452">
        <v>5.86403505</v>
      </c>
      <c r="AP51" s="452">
        <v>6.0581203400000003</v>
      </c>
      <c r="AQ51" s="452">
        <v>6.1730714799999999</v>
      </c>
      <c r="AR51" s="452">
        <v>6.8569306900000004</v>
      </c>
      <c r="AS51" s="452">
        <v>7.14669664</v>
      </c>
      <c r="AT51" s="452">
        <v>7.3756851799999996</v>
      </c>
      <c r="AU51" s="452">
        <v>6.6817830000000002</v>
      </c>
      <c r="AV51" s="452">
        <v>6.83325929</v>
      </c>
      <c r="AW51" s="452">
        <v>6.0083121999999998</v>
      </c>
      <c r="AX51" s="452">
        <v>5.9003276900000001</v>
      </c>
      <c r="AY51" s="452">
        <v>5.82891242</v>
      </c>
      <c r="AZ51" s="912">
        <v>5.67082833</v>
      </c>
      <c r="BA51" s="912">
        <v>6.230988237</v>
      </c>
      <c r="BB51" s="912">
        <v>6.2207454007000003</v>
      </c>
      <c r="BC51" s="456">
        <v>6.2381289999999998</v>
      </c>
      <c r="BD51" s="456">
        <v>6.8501300000000001</v>
      </c>
      <c r="BE51" s="456">
        <v>7.1015319999999997</v>
      </c>
      <c r="BF51" s="456">
        <v>7.3331489999999997</v>
      </c>
      <c r="BG51" s="456">
        <v>6.6445090000000002</v>
      </c>
      <c r="BH51" s="456">
        <v>6.8093560000000002</v>
      </c>
      <c r="BI51" s="456">
        <v>5.9670069999999997</v>
      </c>
      <c r="BJ51" s="456">
        <v>5.8817360000000001</v>
      </c>
      <c r="BK51" s="456">
        <v>5.8050410000000001</v>
      </c>
      <c r="BL51" s="456">
        <v>5.6515870000000001</v>
      </c>
      <c r="BM51" s="456">
        <v>6.2244080000000004</v>
      </c>
      <c r="BN51" s="456">
        <v>6.2507970000000004</v>
      </c>
      <c r="BO51" s="456">
        <v>6.2506870000000001</v>
      </c>
      <c r="BP51" s="456">
        <v>6.8664719999999999</v>
      </c>
      <c r="BQ51" s="456">
        <v>7.1079340000000002</v>
      </c>
      <c r="BR51" s="456">
        <v>7.3400499999999997</v>
      </c>
      <c r="BS51" s="456">
        <v>6.6523450000000004</v>
      </c>
      <c r="BT51" s="456">
        <v>6.8249129999999996</v>
      </c>
      <c r="BU51" s="456">
        <v>5.9841030000000002</v>
      </c>
      <c r="BV51" s="456">
        <v>5.9003449999999997</v>
      </c>
    </row>
    <row r="52" spans="1:74" s="735" customFormat="1" ht="11.1" customHeight="1" x14ac:dyDescent="0.2">
      <c r="A52" s="314" t="s">
        <v>624</v>
      </c>
      <c r="B52" s="734" t="s">
        <v>1010</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0.40500951000000002</v>
      </c>
      <c r="AQ52" s="557">
        <v>0.41281688</v>
      </c>
      <c r="AR52" s="557">
        <v>0.40920522999999998</v>
      </c>
      <c r="AS52" s="557">
        <v>0.42900734000000001</v>
      </c>
      <c r="AT52" s="557">
        <v>0.43889835999999999</v>
      </c>
      <c r="AU52" s="557">
        <v>0.42889245999999998</v>
      </c>
      <c r="AV52" s="557">
        <v>0.45029912</v>
      </c>
      <c r="AW52" s="557">
        <v>0.41932057</v>
      </c>
      <c r="AX52" s="557">
        <v>0.42817239000000001</v>
      </c>
      <c r="AY52" s="557">
        <v>0.41349531</v>
      </c>
      <c r="AZ52" s="937">
        <v>0.37625636000000001</v>
      </c>
      <c r="BA52" s="937">
        <v>0.42058971000000001</v>
      </c>
      <c r="BB52" s="937">
        <v>0.41071020000000003</v>
      </c>
      <c r="BC52" s="459">
        <v>0.41600150000000002</v>
      </c>
      <c r="BD52" s="459">
        <v>0.40965400000000002</v>
      </c>
      <c r="BE52" s="459">
        <v>0.42886489999999999</v>
      </c>
      <c r="BF52" s="459">
        <v>0.43808160000000002</v>
      </c>
      <c r="BG52" s="459">
        <v>0.42853530000000001</v>
      </c>
      <c r="BH52" s="459">
        <v>0.4518549</v>
      </c>
      <c r="BI52" s="459">
        <v>0.42074060000000002</v>
      </c>
      <c r="BJ52" s="459">
        <v>0.43006169999999999</v>
      </c>
      <c r="BK52" s="459">
        <v>0.41397679999999998</v>
      </c>
      <c r="BL52" s="459">
        <v>0.37643480000000001</v>
      </c>
      <c r="BM52" s="459">
        <v>0.4211163</v>
      </c>
      <c r="BN52" s="459">
        <v>0.4125509</v>
      </c>
      <c r="BO52" s="459">
        <v>0.41821839999999999</v>
      </c>
      <c r="BP52" s="459">
        <v>0.4117093</v>
      </c>
      <c r="BQ52" s="459">
        <v>0.43007440000000002</v>
      </c>
      <c r="BR52" s="459">
        <v>0.43908809999999998</v>
      </c>
      <c r="BS52" s="459">
        <v>0.42948589999999998</v>
      </c>
      <c r="BT52" s="459">
        <v>0.45338790000000001</v>
      </c>
      <c r="BU52" s="459">
        <v>0.42220980000000002</v>
      </c>
      <c r="BV52" s="459">
        <v>0.43152629999999997</v>
      </c>
    </row>
    <row r="53" spans="1:74" s="336" customFormat="1" ht="12" customHeight="1" x14ac:dyDescent="0.2">
      <c r="A53" s="335"/>
      <c r="B53" s="1062" t="s">
        <v>1419</v>
      </c>
      <c r="C53" s="1073"/>
      <c r="D53" s="1073"/>
      <c r="E53" s="1073"/>
      <c r="F53" s="1073"/>
      <c r="G53" s="1073"/>
      <c r="H53" s="1073"/>
      <c r="I53" s="1073"/>
      <c r="J53" s="1073"/>
      <c r="K53" s="1073"/>
      <c r="L53" s="1073"/>
      <c r="M53" s="1073"/>
      <c r="N53" s="1073"/>
      <c r="O53" s="1073"/>
      <c r="P53" s="1073"/>
      <c r="Q53" s="1073"/>
      <c r="R53" s="779"/>
      <c r="AZ53" s="339"/>
      <c r="BA53" s="339"/>
      <c r="BB53" s="339"/>
      <c r="BC53" s="339"/>
      <c r="BD53" s="339"/>
      <c r="BE53" s="339"/>
      <c r="BF53" s="339"/>
      <c r="BG53" s="339"/>
      <c r="BH53" s="339"/>
      <c r="BI53" s="339"/>
    </row>
    <row r="54" spans="1:74" s="184" customFormat="1" ht="12" customHeight="1" x14ac:dyDescent="0.2">
      <c r="A54" s="183"/>
      <c r="B54" s="773" t="s">
        <v>808</v>
      </c>
      <c r="C54" s="773"/>
      <c r="D54" s="773"/>
      <c r="E54" s="773"/>
      <c r="F54" s="773"/>
      <c r="G54" s="773"/>
      <c r="H54" s="774"/>
      <c r="I54" s="773"/>
      <c r="J54" s="773"/>
      <c r="K54" s="773"/>
      <c r="L54" s="773"/>
      <c r="M54" s="773"/>
      <c r="N54" s="773"/>
      <c r="O54" s="773"/>
      <c r="P54" s="773"/>
      <c r="Q54" s="773"/>
      <c r="R54" s="775"/>
      <c r="AZ54" s="673"/>
      <c r="BA54" s="673"/>
      <c r="BB54" s="673"/>
      <c r="BC54" s="673"/>
      <c r="BD54" s="673"/>
      <c r="BE54" s="673"/>
      <c r="BF54" s="673"/>
      <c r="BG54" s="673"/>
      <c r="BH54" s="847"/>
      <c r="BI54" s="673"/>
      <c r="BJ54" s="205"/>
    </row>
    <row r="55" spans="1:74" s="184" customFormat="1" ht="12" customHeight="1" x14ac:dyDescent="0.2">
      <c r="A55" s="183"/>
      <c r="B55" s="993" t="str">
        <f>Dates!$G$2</f>
        <v>EIA completed modeling and analysis for this report on Thursday, May 7, 2026.</v>
      </c>
      <c r="C55" s="980"/>
      <c r="D55" s="980"/>
      <c r="E55" s="980"/>
      <c r="F55" s="980"/>
      <c r="G55" s="980"/>
      <c r="H55" s="980"/>
      <c r="I55" s="980"/>
      <c r="J55" s="980"/>
      <c r="K55" s="980"/>
      <c r="L55" s="980"/>
      <c r="M55" s="980"/>
      <c r="N55" s="980"/>
      <c r="O55" s="980"/>
      <c r="P55" s="980"/>
      <c r="Q55" s="980"/>
      <c r="R55" s="776"/>
      <c r="AZ55" s="673"/>
      <c r="BA55" s="673"/>
      <c r="BB55" s="673"/>
      <c r="BC55" s="673"/>
      <c r="BD55" s="674"/>
      <c r="BE55" s="674"/>
      <c r="BF55" s="674"/>
      <c r="BG55" s="673"/>
      <c r="BH55" s="635"/>
      <c r="BI55" s="673"/>
      <c r="BJ55" s="205"/>
    </row>
    <row r="56" spans="1:74" s="184" customFormat="1" ht="12.75" x14ac:dyDescent="0.2">
      <c r="A56" s="183"/>
      <c r="B56" s="1002" t="s">
        <v>1402</v>
      </c>
      <c r="C56" s="989"/>
      <c r="D56" s="989"/>
      <c r="E56" s="989"/>
      <c r="F56" s="989"/>
      <c r="G56" s="989"/>
      <c r="H56" s="989"/>
      <c r="I56" s="989"/>
      <c r="J56" s="989"/>
      <c r="K56" s="989"/>
      <c r="L56" s="989"/>
      <c r="M56" s="989"/>
      <c r="N56" s="989"/>
      <c r="O56" s="989"/>
      <c r="P56" s="989"/>
      <c r="Q56" s="989"/>
      <c r="R56" s="779"/>
      <c r="AZ56" s="673"/>
      <c r="BA56" s="673"/>
      <c r="BB56" s="673"/>
      <c r="BC56" s="673"/>
      <c r="BD56" s="674"/>
      <c r="BE56" s="674"/>
      <c r="BF56" s="674"/>
      <c r="BG56" s="673"/>
      <c r="BH56" s="635"/>
      <c r="BI56" s="673"/>
      <c r="BJ56" s="205"/>
    </row>
    <row r="57" spans="1:74" s="184" customFormat="1" ht="12" customHeight="1" x14ac:dyDescent="0.2">
      <c r="A57" s="183"/>
      <c r="B57" s="1072" t="s">
        <v>800</v>
      </c>
      <c r="C57" s="1076"/>
      <c r="D57" s="1076"/>
      <c r="E57" s="1076"/>
      <c r="F57" s="1076"/>
      <c r="G57" s="1076"/>
      <c r="H57" s="1076"/>
      <c r="I57" s="1076"/>
      <c r="J57" s="1076"/>
      <c r="K57" s="1076"/>
      <c r="L57" s="1076"/>
      <c r="M57" s="1076"/>
      <c r="N57" s="1076"/>
      <c r="O57" s="1076"/>
      <c r="P57" s="1076"/>
      <c r="Q57" s="1073"/>
      <c r="R57" s="779"/>
      <c r="AZ57" s="673"/>
      <c r="BA57" s="673"/>
      <c r="BB57" s="673"/>
      <c r="BC57" s="673"/>
      <c r="BD57" s="674"/>
      <c r="BE57" s="674"/>
      <c r="BF57" s="674"/>
      <c r="BG57" s="673"/>
      <c r="BH57" s="635"/>
      <c r="BI57" s="673"/>
      <c r="BJ57" s="205"/>
    </row>
    <row r="58" spans="1:74" s="184" customFormat="1" ht="12" customHeight="1" x14ac:dyDescent="0.2">
      <c r="A58" s="183"/>
      <c r="B58" s="1072" t="s">
        <v>801</v>
      </c>
      <c r="C58" s="1076"/>
      <c r="D58" s="1076"/>
      <c r="E58" s="1076"/>
      <c r="F58" s="1076"/>
      <c r="G58" s="1076"/>
      <c r="H58" s="1076"/>
      <c r="I58" s="1076"/>
      <c r="J58" s="1076"/>
      <c r="K58" s="1076"/>
      <c r="L58" s="1076"/>
      <c r="M58" s="1076"/>
      <c r="N58" s="1076"/>
      <c r="O58" s="1076"/>
      <c r="P58" s="1076"/>
      <c r="Q58" s="1073"/>
      <c r="R58" s="779"/>
      <c r="AZ58" s="673"/>
      <c r="BA58" s="673"/>
      <c r="BB58" s="673"/>
      <c r="BC58" s="673"/>
      <c r="BD58" s="674"/>
      <c r="BE58" s="674"/>
      <c r="BF58" s="674"/>
      <c r="BG58" s="673"/>
      <c r="BH58" s="635"/>
      <c r="BI58" s="673"/>
      <c r="BJ58" s="205"/>
    </row>
    <row r="59" spans="1:74" s="184" customFormat="1" ht="12" customHeight="1" x14ac:dyDescent="0.2">
      <c r="A59" s="183"/>
      <c r="B59" s="994" t="s">
        <v>821</v>
      </c>
      <c r="C59" s="994"/>
      <c r="D59" s="994"/>
      <c r="E59" s="994"/>
      <c r="F59" s="994"/>
      <c r="G59" s="994"/>
      <c r="H59" s="994"/>
      <c r="I59" s="994"/>
      <c r="J59" s="994"/>
      <c r="K59" s="994"/>
      <c r="L59" s="994"/>
      <c r="M59" s="994"/>
      <c r="N59" s="994"/>
      <c r="O59" s="994"/>
      <c r="P59" s="994"/>
      <c r="Q59" s="994"/>
      <c r="R59" s="994"/>
      <c r="AY59" s="673"/>
      <c r="AZ59" s="673"/>
      <c r="BA59" s="673"/>
      <c r="BB59" s="673"/>
      <c r="BC59" s="673"/>
      <c r="BD59" s="674"/>
      <c r="BE59" s="674"/>
      <c r="BF59" s="674"/>
      <c r="BG59" s="673"/>
      <c r="BH59" s="635"/>
      <c r="BI59" s="673"/>
      <c r="BJ59" s="205"/>
    </row>
    <row r="60" spans="1:74" s="184" customFormat="1" ht="12" customHeight="1" x14ac:dyDescent="0.2">
      <c r="A60" s="183"/>
      <c r="B60" s="1072" t="s">
        <v>1600</v>
      </c>
      <c r="C60" s="998"/>
      <c r="D60" s="998"/>
      <c r="E60" s="998"/>
      <c r="F60" s="998"/>
      <c r="G60" s="998"/>
      <c r="H60" s="998"/>
      <c r="I60" s="998"/>
      <c r="J60" s="998"/>
      <c r="K60" s="998"/>
      <c r="L60" s="998"/>
      <c r="M60" s="998"/>
      <c r="N60" s="998"/>
      <c r="O60" s="998"/>
      <c r="P60" s="998"/>
      <c r="Q60" s="999"/>
      <c r="R60" s="779"/>
      <c r="AY60" s="673"/>
      <c r="AZ60" s="673"/>
      <c r="BA60" s="673"/>
      <c r="BB60" s="673"/>
      <c r="BC60" s="673"/>
      <c r="BD60" s="674"/>
      <c r="BE60" s="674"/>
      <c r="BF60" s="674"/>
      <c r="BG60" s="673"/>
      <c r="BH60" s="635"/>
      <c r="BI60" s="673"/>
      <c r="BJ60" s="205"/>
    </row>
    <row r="61" spans="1:74" s="184" customFormat="1" ht="12" customHeight="1" x14ac:dyDescent="0.2">
      <c r="A61" s="183"/>
      <c r="B61" s="997" t="s">
        <v>799</v>
      </c>
      <c r="C61" s="999"/>
      <c r="D61" s="999"/>
      <c r="E61" s="999"/>
      <c r="F61" s="999"/>
      <c r="G61" s="999"/>
      <c r="H61" s="999"/>
      <c r="I61" s="999"/>
      <c r="J61" s="999"/>
      <c r="K61" s="999"/>
      <c r="L61" s="999"/>
      <c r="M61" s="999"/>
      <c r="N61" s="999"/>
      <c r="O61" s="999"/>
      <c r="P61" s="999"/>
      <c r="Q61" s="1073"/>
      <c r="R61" s="779"/>
      <c r="AY61" s="673"/>
      <c r="AZ61" s="673"/>
      <c r="BA61" s="673"/>
      <c r="BB61" s="673"/>
      <c r="BC61" s="673"/>
      <c r="BD61" s="674"/>
      <c r="BE61" s="674"/>
      <c r="BF61" s="674"/>
      <c r="BG61" s="673"/>
      <c r="BH61" s="635"/>
      <c r="BI61" s="673"/>
      <c r="BJ61" s="205"/>
    </row>
    <row r="62" spans="1:74" s="184" customFormat="1" ht="12" customHeight="1" x14ac:dyDescent="0.2">
      <c r="A62" s="183"/>
      <c r="B62" s="1074" t="s">
        <v>1418</v>
      </c>
      <c r="C62" s="999"/>
      <c r="D62" s="999"/>
      <c r="E62" s="999"/>
      <c r="F62" s="999"/>
      <c r="G62" s="999"/>
      <c r="H62" s="999"/>
      <c r="I62" s="999"/>
      <c r="J62" s="999"/>
      <c r="K62" s="999"/>
      <c r="L62" s="999"/>
      <c r="M62" s="999"/>
      <c r="N62" s="999"/>
      <c r="O62" s="999"/>
      <c r="P62" s="999"/>
      <c r="Q62" s="999"/>
      <c r="R62" s="779"/>
      <c r="AY62" s="673"/>
      <c r="AZ62" s="673"/>
      <c r="BA62" s="673"/>
      <c r="BB62" s="673"/>
      <c r="BC62" s="673"/>
      <c r="BD62" s="674"/>
      <c r="BE62" s="674"/>
      <c r="BF62" s="674"/>
      <c r="BG62" s="673"/>
      <c r="BH62" s="635"/>
      <c r="BI62" s="673"/>
      <c r="BJ62" s="205"/>
    </row>
    <row r="63" spans="1:74" s="182" customFormat="1" ht="12" customHeight="1" x14ac:dyDescent="0.2">
      <c r="A63" s="55"/>
      <c r="B63" s="1012"/>
      <c r="C63" s="996"/>
      <c r="D63" s="996"/>
      <c r="E63" s="996"/>
      <c r="F63" s="996"/>
      <c r="G63" s="996"/>
      <c r="H63" s="996"/>
      <c r="I63" s="996"/>
      <c r="J63" s="996"/>
      <c r="K63" s="996"/>
      <c r="L63" s="996"/>
      <c r="M63" s="996"/>
      <c r="N63" s="996"/>
      <c r="O63" s="996"/>
      <c r="P63" s="996"/>
      <c r="Q63" s="996"/>
      <c r="AY63" s="829"/>
      <c r="AZ63" s="829"/>
      <c r="BA63" s="829"/>
      <c r="BB63" s="829"/>
      <c r="BC63" s="829"/>
      <c r="BD63" s="671"/>
      <c r="BE63" s="671"/>
      <c r="BF63" s="671"/>
      <c r="BG63" s="829"/>
      <c r="BH63" s="635"/>
      <c r="BI63" s="829"/>
      <c r="BJ63" s="203"/>
    </row>
    <row r="64" spans="1:74" x14ac:dyDescent="0.2">
      <c r="BH64" s="635"/>
      <c r="BK64" s="141"/>
      <c r="BL64" s="141"/>
      <c r="BM64" s="141"/>
      <c r="BN64" s="141"/>
      <c r="BO64" s="141"/>
      <c r="BP64" s="141"/>
      <c r="BQ64" s="141"/>
      <c r="BR64" s="141"/>
      <c r="BS64" s="141"/>
      <c r="BT64" s="141"/>
      <c r="BU64" s="141"/>
      <c r="BV64" s="141"/>
    </row>
    <row r="65" spans="60:74" x14ac:dyDescent="0.2">
      <c r="BH65" s="635"/>
      <c r="BK65" s="141"/>
      <c r="BL65" s="141"/>
      <c r="BM65" s="141"/>
      <c r="BN65" s="141"/>
      <c r="BO65" s="141"/>
      <c r="BP65" s="141"/>
      <c r="BQ65" s="141"/>
      <c r="BR65" s="141"/>
      <c r="BS65" s="141"/>
      <c r="BT65" s="141"/>
      <c r="BU65" s="141"/>
      <c r="BV65" s="141"/>
    </row>
    <row r="66" spans="60:74" x14ac:dyDescent="0.2">
      <c r="BH66" s="635"/>
      <c r="BK66" s="141"/>
      <c r="BL66" s="141"/>
      <c r="BM66" s="141"/>
      <c r="BN66" s="141"/>
      <c r="BO66" s="141"/>
      <c r="BP66" s="141"/>
      <c r="BQ66" s="141"/>
      <c r="BR66" s="141"/>
      <c r="BS66" s="141"/>
      <c r="BT66" s="141"/>
      <c r="BU66" s="141"/>
      <c r="BV66" s="141"/>
    </row>
    <row r="67" spans="60:74" x14ac:dyDescent="0.2">
      <c r="BH67" s="635"/>
      <c r="BK67" s="141"/>
      <c r="BL67" s="141"/>
      <c r="BM67" s="141"/>
      <c r="BN67" s="141"/>
      <c r="BO67" s="141"/>
      <c r="BP67" s="141"/>
      <c r="BQ67" s="141"/>
      <c r="BR67" s="141"/>
      <c r="BS67" s="141"/>
      <c r="BT67" s="141"/>
      <c r="BU67" s="141"/>
      <c r="BV67" s="141"/>
    </row>
    <row r="68" spans="60:74" x14ac:dyDescent="0.2">
      <c r="BH68" s="635"/>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N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7" t="s">
        <v>477</v>
      </c>
      <c r="B1" s="1079" t="s">
        <v>757</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s="55" customFormat="1" ht="13.35" customHeight="1"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58"/>
      <c r="B5" s="60" t="s">
        <v>1379</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938"/>
      <c r="BA5" s="938"/>
      <c r="BB5" s="938"/>
      <c r="BC5" s="464"/>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1147</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13.09</v>
      </c>
      <c r="AN6" s="429">
        <v>13.18</v>
      </c>
      <c r="AO6" s="429">
        <v>13.23</v>
      </c>
      <c r="AP6" s="429">
        <v>13.09</v>
      </c>
      <c r="AQ6" s="429">
        <v>13.13</v>
      </c>
      <c r="AR6" s="429">
        <v>13.86</v>
      </c>
      <c r="AS6" s="429">
        <v>14.36</v>
      </c>
      <c r="AT6" s="429">
        <v>14.22</v>
      </c>
      <c r="AU6" s="429">
        <v>14.21</v>
      </c>
      <c r="AV6" s="429">
        <v>13.66</v>
      </c>
      <c r="AW6" s="429">
        <v>13.43</v>
      </c>
      <c r="AX6" s="429">
        <v>13.73</v>
      </c>
      <c r="AY6" s="429">
        <v>14.17</v>
      </c>
      <c r="AZ6" s="891">
        <v>14.36</v>
      </c>
      <c r="BA6" s="891">
        <v>14.09686</v>
      </c>
      <c r="BB6" s="891">
        <v>13.846579999999999</v>
      </c>
      <c r="BC6" s="352">
        <v>13.72749</v>
      </c>
      <c r="BD6" s="352">
        <v>14.43525</v>
      </c>
      <c r="BE6" s="352">
        <v>14.88387</v>
      </c>
      <c r="BF6" s="352">
        <v>14.757400000000001</v>
      </c>
      <c r="BG6" s="352">
        <v>14.67689</v>
      </c>
      <c r="BH6" s="352">
        <v>13.996079999999999</v>
      </c>
      <c r="BI6" s="352">
        <v>13.71735</v>
      </c>
      <c r="BJ6" s="352">
        <v>14.03153</v>
      </c>
      <c r="BK6" s="352">
        <v>14.245369999999999</v>
      </c>
      <c r="BL6" s="352">
        <v>14.500310000000001</v>
      </c>
      <c r="BM6" s="352">
        <v>14.278119999999999</v>
      </c>
      <c r="BN6" s="352">
        <v>13.99492</v>
      </c>
      <c r="BO6" s="352">
        <v>13.79827</v>
      </c>
      <c r="BP6" s="352">
        <v>14.484249999999999</v>
      </c>
      <c r="BQ6" s="352">
        <v>14.93275</v>
      </c>
      <c r="BR6" s="352">
        <v>14.77182</v>
      </c>
      <c r="BS6" s="352">
        <v>14.700469999999999</v>
      </c>
      <c r="BT6" s="352">
        <v>14.01923</v>
      </c>
      <c r="BU6" s="352">
        <v>13.78552</v>
      </c>
      <c r="BV6" s="352">
        <v>14.11999</v>
      </c>
    </row>
    <row r="7" spans="1:74" ht="11.1" customHeight="1" x14ac:dyDescent="0.2">
      <c r="A7" s="108" t="s">
        <v>103</v>
      </c>
      <c r="B7" s="739" t="s">
        <v>1001</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25.000716611000001</v>
      </c>
      <c r="AN7" s="429">
        <v>25.896338714999999</v>
      </c>
      <c r="AO7" s="429">
        <v>25.228356425000001</v>
      </c>
      <c r="AP7" s="429">
        <v>24.716548722999999</v>
      </c>
      <c r="AQ7" s="429">
        <v>24.150823656</v>
      </c>
      <c r="AR7" s="429">
        <v>23.816392888999999</v>
      </c>
      <c r="AS7" s="429">
        <v>24.473983638</v>
      </c>
      <c r="AT7" s="429">
        <v>24.923274134</v>
      </c>
      <c r="AU7" s="429">
        <v>24.196131011999999</v>
      </c>
      <c r="AV7" s="429">
        <v>23.734608009999999</v>
      </c>
      <c r="AW7" s="429">
        <v>24.40336434</v>
      </c>
      <c r="AX7" s="429">
        <v>25.142850926000001</v>
      </c>
      <c r="AY7" s="429">
        <v>26.17</v>
      </c>
      <c r="AZ7" s="891">
        <v>26.51</v>
      </c>
      <c r="BA7" s="891">
        <v>26.102650000000001</v>
      </c>
      <c r="BB7" s="891">
        <v>25.797219999999999</v>
      </c>
      <c r="BC7" s="352">
        <v>25.290510000000001</v>
      </c>
      <c r="BD7" s="352">
        <v>24.99015</v>
      </c>
      <c r="BE7" s="352">
        <v>25.59282</v>
      </c>
      <c r="BF7" s="352">
        <v>25.921430000000001</v>
      </c>
      <c r="BG7" s="352">
        <v>25.283660000000001</v>
      </c>
      <c r="BH7" s="352">
        <v>24.767600000000002</v>
      </c>
      <c r="BI7" s="352">
        <v>25.455670000000001</v>
      </c>
      <c r="BJ7" s="352">
        <v>26.191240000000001</v>
      </c>
      <c r="BK7" s="352">
        <v>27.159330000000001</v>
      </c>
      <c r="BL7" s="352">
        <v>27.403449999999999</v>
      </c>
      <c r="BM7" s="352">
        <v>26.846599999999999</v>
      </c>
      <c r="BN7" s="352">
        <v>26.458559999999999</v>
      </c>
      <c r="BO7" s="352">
        <v>25.86178</v>
      </c>
      <c r="BP7" s="352">
        <v>25.499130000000001</v>
      </c>
      <c r="BQ7" s="352">
        <v>26.102679999999999</v>
      </c>
      <c r="BR7" s="352">
        <v>26.46686</v>
      </c>
      <c r="BS7" s="352">
        <v>25.840979999999998</v>
      </c>
      <c r="BT7" s="352">
        <v>25.316929999999999</v>
      </c>
      <c r="BU7" s="352">
        <v>26.020869999999999</v>
      </c>
      <c r="BV7" s="352">
        <v>26.77159</v>
      </c>
    </row>
    <row r="8" spans="1:74" ht="11.1" customHeight="1" x14ac:dyDescent="0.2">
      <c r="A8" s="108" t="s">
        <v>104</v>
      </c>
      <c r="B8" s="609" t="s">
        <v>1002</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17.196430122999999</v>
      </c>
      <c r="AN8" s="429">
        <v>17.611620005999999</v>
      </c>
      <c r="AO8" s="429">
        <v>17.054852422</v>
      </c>
      <c r="AP8" s="429">
        <v>16.630021337999999</v>
      </c>
      <c r="AQ8" s="429">
        <v>16.827603530000001</v>
      </c>
      <c r="AR8" s="429">
        <v>18.636947225</v>
      </c>
      <c r="AS8" s="429">
        <v>19.478023394000001</v>
      </c>
      <c r="AT8" s="429">
        <v>19.380652162000001</v>
      </c>
      <c r="AU8" s="429">
        <v>18.679007971000001</v>
      </c>
      <c r="AV8" s="429">
        <v>17.923563591000001</v>
      </c>
      <c r="AW8" s="429">
        <v>17.902681199</v>
      </c>
      <c r="AX8" s="429">
        <v>18.544991798000002</v>
      </c>
      <c r="AY8" s="429">
        <v>19.95</v>
      </c>
      <c r="AZ8" s="891">
        <v>20.46</v>
      </c>
      <c r="BA8" s="891">
        <v>19.193539999999999</v>
      </c>
      <c r="BB8" s="891">
        <v>18.417729999999999</v>
      </c>
      <c r="BC8" s="352">
        <v>18.423649999999999</v>
      </c>
      <c r="BD8" s="352">
        <v>20.122730000000001</v>
      </c>
      <c r="BE8" s="352">
        <v>20.68459</v>
      </c>
      <c r="BF8" s="352">
        <v>20.618300000000001</v>
      </c>
      <c r="BG8" s="352">
        <v>19.705629999999999</v>
      </c>
      <c r="BH8" s="352">
        <v>18.66788</v>
      </c>
      <c r="BI8" s="352">
        <v>18.397819999999999</v>
      </c>
      <c r="BJ8" s="352">
        <v>18.923010000000001</v>
      </c>
      <c r="BK8" s="352">
        <v>20.033829999999998</v>
      </c>
      <c r="BL8" s="352">
        <v>20.580880000000001</v>
      </c>
      <c r="BM8" s="352">
        <v>19.363589999999999</v>
      </c>
      <c r="BN8" s="352">
        <v>18.543710000000001</v>
      </c>
      <c r="BO8" s="352">
        <v>18.539680000000001</v>
      </c>
      <c r="BP8" s="352">
        <v>20.249960000000002</v>
      </c>
      <c r="BQ8" s="352">
        <v>20.846119999999999</v>
      </c>
      <c r="BR8" s="352">
        <v>20.75348</v>
      </c>
      <c r="BS8" s="352">
        <v>19.886590000000002</v>
      </c>
      <c r="BT8" s="352">
        <v>18.877520000000001</v>
      </c>
      <c r="BU8" s="352">
        <v>18.609639999999999</v>
      </c>
      <c r="BV8" s="352">
        <v>19.15194</v>
      </c>
    </row>
    <row r="9" spans="1:74" ht="11.1" customHeight="1" x14ac:dyDescent="0.2">
      <c r="A9" s="108" t="s">
        <v>105</v>
      </c>
      <c r="B9" s="739" t="s">
        <v>1003</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12.642192185000001</v>
      </c>
      <c r="AN9" s="429">
        <v>12.813618735</v>
      </c>
      <c r="AO9" s="429">
        <v>12.884686705</v>
      </c>
      <c r="AP9" s="429">
        <v>12.788086664</v>
      </c>
      <c r="AQ9" s="429">
        <v>12.740300656000001</v>
      </c>
      <c r="AR9" s="429">
        <v>13.577439878</v>
      </c>
      <c r="AS9" s="429">
        <v>13.955241743</v>
      </c>
      <c r="AT9" s="429">
        <v>13.798212744000001</v>
      </c>
      <c r="AU9" s="429">
        <v>13.626556402</v>
      </c>
      <c r="AV9" s="429">
        <v>13.375174099000001</v>
      </c>
      <c r="AW9" s="429">
        <v>13.458808748999999</v>
      </c>
      <c r="AX9" s="429">
        <v>13.403006671</v>
      </c>
      <c r="AY9" s="429">
        <v>13.88</v>
      </c>
      <c r="AZ9" s="891">
        <v>14.16</v>
      </c>
      <c r="BA9" s="891">
        <v>13.849130000000001</v>
      </c>
      <c r="BB9" s="891">
        <v>13.63705</v>
      </c>
      <c r="BC9" s="352">
        <v>13.498239999999999</v>
      </c>
      <c r="BD9" s="352">
        <v>14.30941</v>
      </c>
      <c r="BE9" s="352">
        <v>14.633850000000001</v>
      </c>
      <c r="BF9" s="352">
        <v>14.620340000000001</v>
      </c>
      <c r="BG9" s="352">
        <v>14.25488</v>
      </c>
      <c r="BH9" s="352">
        <v>13.919829999999999</v>
      </c>
      <c r="BI9" s="352">
        <v>13.942</v>
      </c>
      <c r="BJ9" s="352">
        <v>13.81039</v>
      </c>
      <c r="BK9" s="352">
        <v>14.01413</v>
      </c>
      <c r="BL9" s="352">
        <v>14.44746</v>
      </c>
      <c r="BM9" s="352">
        <v>14.13176</v>
      </c>
      <c r="BN9" s="352">
        <v>13.90311</v>
      </c>
      <c r="BO9" s="352">
        <v>13.689399999999999</v>
      </c>
      <c r="BP9" s="352">
        <v>14.45641</v>
      </c>
      <c r="BQ9" s="352">
        <v>14.780559999999999</v>
      </c>
      <c r="BR9" s="352">
        <v>14.73954</v>
      </c>
      <c r="BS9" s="352">
        <v>14.39583</v>
      </c>
      <c r="BT9" s="352">
        <v>14.072139999999999</v>
      </c>
      <c r="BU9" s="352">
        <v>14.09731</v>
      </c>
      <c r="BV9" s="352">
        <v>13.95256</v>
      </c>
    </row>
    <row r="10" spans="1:74" ht="11.1" customHeight="1" x14ac:dyDescent="0.2">
      <c r="A10" s="108" t="s">
        <v>106</v>
      </c>
      <c r="B10" s="739" t="s">
        <v>1004</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10.067178071000001</v>
      </c>
      <c r="AN10" s="429">
        <v>10.132594471999999</v>
      </c>
      <c r="AO10" s="429">
        <v>10.144785753000001</v>
      </c>
      <c r="AP10" s="429">
        <v>10.035526188</v>
      </c>
      <c r="AQ10" s="429">
        <v>10.501450411</v>
      </c>
      <c r="AR10" s="429">
        <v>12.064191052</v>
      </c>
      <c r="AS10" s="429">
        <v>12.256495536999999</v>
      </c>
      <c r="AT10" s="429">
        <v>12.045604187</v>
      </c>
      <c r="AU10" s="429">
        <v>11.937694501999999</v>
      </c>
      <c r="AV10" s="429">
        <v>10.486359854</v>
      </c>
      <c r="AW10" s="429">
        <v>10.430355478999999</v>
      </c>
      <c r="AX10" s="429">
        <v>10.232709639999999</v>
      </c>
      <c r="AY10" s="429">
        <v>10.64</v>
      </c>
      <c r="AZ10" s="891">
        <v>10.64</v>
      </c>
      <c r="BA10" s="891">
        <v>10.38594</v>
      </c>
      <c r="BB10" s="891">
        <v>10.16972</v>
      </c>
      <c r="BC10" s="352">
        <v>10.612349999999999</v>
      </c>
      <c r="BD10" s="352">
        <v>12.12555</v>
      </c>
      <c r="BE10" s="352">
        <v>12.23972</v>
      </c>
      <c r="BF10" s="352">
        <v>12.054919999999999</v>
      </c>
      <c r="BG10" s="352">
        <v>11.938940000000001</v>
      </c>
      <c r="BH10" s="352">
        <v>10.44265</v>
      </c>
      <c r="BI10" s="352">
        <v>10.401730000000001</v>
      </c>
      <c r="BJ10" s="352">
        <v>10.22823</v>
      </c>
      <c r="BK10" s="352">
        <v>10.585140000000001</v>
      </c>
      <c r="BL10" s="352">
        <v>10.71123</v>
      </c>
      <c r="BM10" s="352">
        <v>10.477690000000001</v>
      </c>
      <c r="BN10" s="352">
        <v>10.28064</v>
      </c>
      <c r="BO10" s="352">
        <v>10.67948</v>
      </c>
      <c r="BP10" s="352">
        <v>12.22762</v>
      </c>
      <c r="BQ10" s="352">
        <v>12.354509999999999</v>
      </c>
      <c r="BR10" s="352">
        <v>12.15375</v>
      </c>
      <c r="BS10" s="352">
        <v>12.05588</v>
      </c>
      <c r="BT10" s="352">
        <v>10.54865</v>
      </c>
      <c r="BU10" s="352">
        <v>10.51732</v>
      </c>
      <c r="BV10" s="352">
        <v>10.34553</v>
      </c>
    </row>
    <row r="11" spans="1:74" ht="11.1" customHeight="1" x14ac:dyDescent="0.2">
      <c r="A11" s="108" t="s">
        <v>107</v>
      </c>
      <c r="B11" s="739" t="s">
        <v>1005</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12.246707228</v>
      </c>
      <c r="AN11" s="429">
        <v>12.342483781</v>
      </c>
      <c r="AO11" s="429">
        <v>12.341750529</v>
      </c>
      <c r="AP11" s="429">
        <v>12.270612973</v>
      </c>
      <c r="AQ11" s="429">
        <v>12.163900558</v>
      </c>
      <c r="AR11" s="429">
        <v>12.759304378</v>
      </c>
      <c r="AS11" s="429">
        <v>12.999124448</v>
      </c>
      <c r="AT11" s="429">
        <v>12.761606046000001</v>
      </c>
      <c r="AU11" s="429">
        <v>12.887732940999999</v>
      </c>
      <c r="AV11" s="429">
        <v>12.673910771999999</v>
      </c>
      <c r="AW11" s="429">
        <v>12.735684682</v>
      </c>
      <c r="AX11" s="429">
        <v>12.729996479</v>
      </c>
      <c r="AY11" s="429">
        <v>13.57</v>
      </c>
      <c r="AZ11" s="891">
        <v>13.82</v>
      </c>
      <c r="BA11" s="891">
        <v>13.54387</v>
      </c>
      <c r="BB11" s="891">
        <v>13.289619999999999</v>
      </c>
      <c r="BC11" s="352">
        <v>13.032400000000001</v>
      </c>
      <c r="BD11" s="352">
        <v>13.68282</v>
      </c>
      <c r="BE11" s="352">
        <v>13.814870000000001</v>
      </c>
      <c r="BF11" s="352">
        <v>13.59483</v>
      </c>
      <c r="BG11" s="352">
        <v>13.58074</v>
      </c>
      <c r="BH11" s="352">
        <v>13.16489</v>
      </c>
      <c r="BI11" s="352">
        <v>13.07099</v>
      </c>
      <c r="BJ11" s="352">
        <v>13.10169</v>
      </c>
      <c r="BK11" s="352">
        <v>13.7956</v>
      </c>
      <c r="BL11" s="352">
        <v>14.077540000000001</v>
      </c>
      <c r="BM11" s="352">
        <v>13.77</v>
      </c>
      <c r="BN11" s="352">
        <v>13.465199999999999</v>
      </c>
      <c r="BO11" s="352">
        <v>13.18153</v>
      </c>
      <c r="BP11" s="352">
        <v>13.783620000000001</v>
      </c>
      <c r="BQ11" s="352">
        <v>13.867010000000001</v>
      </c>
      <c r="BR11" s="352">
        <v>13.54914</v>
      </c>
      <c r="BS11" s="352">
        <v>13.571249999999999</v>
      </c>
      <c r="BT11" s="352">
        <v>13.18211</v>
      </c>
      <c r="BU11" s="352">
        <v>13.17545</v>
      </c>
      <c r="BV11" s="352">
        <v>13.23686</v>
      </c>
    </row>
    <row r="12" spans="1:74" ht="11.1" customHeight="1" x14ac:dyDescent="0.2">
      <c r="A12" s="108" t="s">
        <v>108</v>
      </c>
      <c r="B12" s="739" t="s">
        <v>1006</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11.395902827</v>
      </c>
      <c r="AN12" s="429">
        <v>11.444653710000001</v>
      </c>
      <c r="AO12" s="429">
        <v>11.638766278</v>
      </c>
      <c r="AP12" s="429">
        <v>11.638658698</v>
      </c>
      <c r="AQ12" s="429">
        <v>11.501077208</v>
      </c>
      <c r="AR12" s="429">
        <v>11.910141413</v>
      </c>
      <c r="AS12" s="429">
        <v>11.916538726000001</v>
      </c>
      <c r="AT12" s="429">
        <v>11.787852136</v>
      </c>
      <c r="AU12" s="429">
        <v>11.745421350000001</v>
      </c>
      <c r="AV12" s="429">
        <v>11.373264066999999</v>
      </c>
      <c r="AW12" s="429">
        <v>11.431486808000001</v>
      </c>
      <c r="AX12" s="429">
        <v>11.551690933</v>
      </c>
      <c r="AY12" s="429">
        <v>12.2</v>
      </c>
      <c r="AZ12" s="891">
        <v>11.95</v>
      </c>
      <c r="BA12" s="891">
        <v>12.042529999999999</v>
      </c>
      <c r="BB12" s="891">
        <v>12.015319999999999</v>
      </c>
      <c r="BC12" s="352">
        <v>11.81427</v>
      </c>
      <c r="BD12" s="352">
        <v>12.22861</v>
      </c>
      <c r="BE12" s="352">
        <v>12.168060000000001</v>
      </c>
      <c r="BF12" s="352">
        <v>12.113340000000001</v>
      </c>
      <c r="BG12" s="352">
        <v>12.06124</v>
      </c>
      <c r="BH12" s="352">
        <v>11.600709999999999</v>
      </c>
      <c r="BI12" s="352">
        <v>11.64054</v>
      </c>
      <c r="BJ12" s="352">
        <v>11.79297</v>
      </c>
      <c r="BK12" s="352">
        <v>12.24553</v>
      </c>
      <c r="BL12" s="352">
        <v>12.154030000000001</v>
      </c>
      <c r="BM12" s="352">
        <v>12.301450000000001</v>
      </c>
      <c r="BN12" s="352">
        <v>12.196350000000001</v>
      </c>
      <c r="BO12" s="352">
        <v>12.028180000000001</v>
      </c>
      <c r="BP12" s="352">
        <v>12.42484</v>
      </c>
      <c r="BQ12" s="352">
        <v>12.35651</v>
      </c>
      <c r="BR12" s="352">
        <v>12.285920000000001</v>
      </c>
      <c r="BS12" s="352">
        <v>12.2492</v>
      </c>
      <c r="BT12" s="352">
        <v>11.818849999999999</v>
      </c>
      <c r="BU12" s="352">
        <v>11.868499999999999</v>
      </c>
      <c r="BV12" s="352">
        <v>12.02</v>
      </c>
    </row>
    <row r="13" spans="1:74" ht="11.1" customHeight="1" x14ac:dyDescent="0.2">
      <c r="A13" s="108" t="s">
        <v>109</v>
      </c>
      <c r="B13" s="739" t="s">
        <v>1007</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9.6365727873000004</v>
      </c>
      <c r="AN13" s="429">
        <v>9.5083339854000002</v>
      </c>
      <c r="AO13" s="429">
        <v>9.6562354840999998</v>
      </c>
      <c r="AP13" s="429">
        <v>9.6666330129000002</v>
      </c>
      <c r="AQ13" s="429">
        <v>9.9063597198999993</v>
      </c>
      <c r="AR13" s="429">
        <v>10.105328917</v>
      </c>
      <c r="AS13" s="429">
        <v>10.50487345</v>
      </c>
      <c r="AT13" s="429">
        <v>10.485518237000001</v>
      </c>
      <c r="AU13" s="429">
        <v>10.437501264</v>
      </c>
      <c r="AV13" s="429">
        <v>10.083513799</v>
      </c>
      <c r="AW13" s="429">
        <v>9.6027136200999994</v>
      </c>
      <c r="AX13" s="429">
        <v>9.9685484150000008</v>
      </c>
      <c r="AY13" s="429">
        <v>10.32</v>
      </c>
      <c r="AZ13" s="891">
        <v>10.17</v>
      </c>
      <c r="BA13" s="891">
        <v>10.17567</v>
      </c>
      <c r="BB13" s="891">
        <v>10.191129999999999</v>
      </c>
      <c r="BC13" s="352">
        <v>10.139390000000001</v>
      </c>
      <c r="BD13" s="352">
        <v>10.28417</v>
      </c>
      <c r="BE13" s="352">
        <v>10.674480000000001</v>
      </c>
      <c r="BF13" s="352">
        <v>10.59041</v>
      </c>
      <c r="BG13" s="352">
        <v>10.665419999999999</v>
      </c>
      <c r="BH13" s="352">
        <v>10.227169999999999</v>
      </c>
      <c r="BI13" s="352">
        <v>9.7453850000000006</v>
      </c>
      <c r="BJ13" s="352">
        <v>10.31537</v>
      </c>
      <c r="BK13" s="352">
        <v>10.19871</v>
      </c>
      <c r="BL13" s="352">
        <v>10.41982</v>
      </c>
      <c r="BM13" s="352">
        <v>10.37204</v>
      </c>
      <c r="BN13" s="352">
        <v>10.084379999999999</v>
      </c>
      <c r="BO13" s="352">
        <v>10.00295</v>
      </c>
      <c r="BP13" s="352">
        <v>10.1769</v>
      </c>
      <c r="BQ13" s="352">
        <v>10.55476</v>
      </c>
      <c r="BR13" s="352">
        <v>10.44942</v>
      </c>
      <c r="BS13" s="352">
        <v>10.475479999999999</v>
      </c>
      <c r="BT13" s="352">
        <v>10.083959999999999</v>
      </c>
      <c r="BU13" s="352">
        <v>9.5665820000000004</v>
      </c>
      <c r="BV13" s="352">
        <v>10.103949999999999</v>
      </c>
    </row>
    <row r="14" spans="1:74" ht="11.1" customHeight="1" x14ac:dyDescent="0.2">
      <c r="A14" s="108" t="s">
        <v>110</v>
      </c>
      <c r="B14" s="739" t="s">
        <v>1008</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10.728631099999999</v>
      </c>
      <c r="AN14" s="429">
        <v>10.847654042</v>
      </c>
      <c r="AO14" s="429">
        <v>10.935173029</v>
      </c>
      <c r="AP14" s="429">
        <v>11.048077982000001</v>
      </c>
      <c r="AQ14" s="429">
        <v>11.224741848000001</v>
      </c>
      <c r="AR14" s="429">
        <v>11.871555928999999</v>
      </c>
      <c r="AS14" s="429">
        <v>12.206905214000001</v>
      </c>
      <c r="AT14" s="429">
        <v>12.229996599</v>
      </c>
      <c r="AU14" s="429">
        <v>12.126162085000001</v>
      </c>
      <c r="AV14" s="429">
        <v>11.279994822000001</v>
      </c>
      <c r="AW14" s="429">
        <v>11.095978059</v>
      </c>
      <c r="AX14" s="429">
        <v>10.906775003</v>
      </c>
      <c r="AY14" s="429">
        <v>11.19</v>
      </c>
      <c r="AZ14" s="891">
        <v>11.31</v>
      </c>
      <c r="BA14" s="891">
        <v>11.411110000000001</v>
      </c>
      <c r="BB14" s="891">
        <v>11.37372</v>
      </c>
      <c r="BC14" s="352">
        <v>11.61631</v>
      </c>
      <c r="BD14" s="352">
        <v>12.208869999999999</v>
      </c>
      <c r="BE14" s="352">
        <v>12.55912</v>
      </c>
      <c r="BF14" s="352">
        <v>12.44008</v>
      </c>
      <c r="BG14" s="352">
        <v>12.214639999999999</v>
      </c>
      <c r="BH14" s="352">
        <v>11.29644</v>
      </c>
      <c r="BI14" s="352">
        <v>11.102690000000001</v>
      </c>
      <c r="BJ14" s="352">
        <v>10.98302</v>
      </c>
      <c r="BK14" s="352">
        <v>11.208310000000001</v>
      </c>
      <c r="BL14" s="352">
        <v>11.383330000000001</v>
      </c>
      <c r="BM14" s="352">
        <v>11.47254</v>
      </c>
      <c r="BN14" s="352">
        <v>11.586449999999999</v>
      </c>
      <c r="BO14" s="352">
        <v>11.70682</v>
      </c>
      <c r="BP14" s="352">
        <v>12.30565</v>
      </c>
      <c r="BQ14" s="352">
        <v>12.70618</v>
      </c>
      <c r="BR14" s="352">
        <v>12.61402</v>
      </c>
      <c r="BS14" s="352">
        <v>12.42104</v>
      </c>
      <c r="BT14" s="352">
        <v>11.500159999999999</v>
      </c>
      <c r="BU14" s="352">
        <v>11.31081</v>
      </c>
      <c r="BV14" s="352">
        <v>11.21297</v>
      </c>
    </row>
    <row r="15" spans="1:74" ht="11.1" customHeight="1" x14ac:dyDescent="0.2">
      <c r="A15" s="108" t="s">
        <v>111</v>
      </c>
      <c r="B15" s="739" t="s">
        <v>1011</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19.343417892000002</v>
      </c>
      <c r="AN15" s="429">
        <v>19.403813281000001</v>
      </c>
      <c r="AO15" s="429">
        <v>19.647696546999999</v>
      </c>
      <c r="AP15" s="429">
        <v>19.693705687000001</v>
      </c>
      <c r="AQ15" s="429">
        <v>20.43677611</v>
      </c>
      <c r="AR15" s="429">
        <v>21.879781646000001</v>
      </c>
      <c r="AS15" s="429">
        <v>23.295971367</v>
      </c>
      <c r="AT15" s="429">
        <v>23.069874601999999</v>
      </c>
      <c r="AU15" s="429">
        <v>23.812862001999999</v>
      </c>
      <c r="AV15" s="429">
        <v>22.151402792999999</v>
      </c>
      <c r="AW15" s="429">
        <v>20.043119441999998</v>
      </c>
      <c r="AX15" s="429">
        <v>20.994007858</v>
      </c>
      <c r="AY15" s="429">
        <v>19.7</v>
      </c>
      <c r="AZ15" s="891">
        <v>20.25</v>
      </c>
      <c r="BA15" s="891">
        <v>20.149290000000001</v>
      </c>
      <c r="BB15" s="891">
        <v>20.262270000000001</v>
      </c>
      <c r="BC15" s="352">
        <v>20.72269</v>
      </c>
      <c r="BD15" s="352">
        <v>22.234200000000001</v>
      </c>
      <c r="BE15" s="352">
        <v>23.761700000000001</v>
      </c>
      <c r="BF15" s="352">
        <v>23.51351</v>
      </c>
      <c r="BG15" s="352">
        <v>24.213619999999999</v>
      </c>
      <c r="BH15" s="352">
        <v>22.241019999999999</v>
      </c>
      <c r="BI15" s="352">
        <v>20.38053</v>
      </c>
      <c r="BJ15" s="352">
        <v>21.36149</v>
      </c>
      <c r="BK15" s="352">
        <v>20.056450000000002</v>
      </c>
      <c r="BL15" s="352">
        <v>20.600549999999998</v>
      </c>
      <c r="BM15" s="352">
        <v>20.51606</v>
      </c>
      <c r="BN15" s="352">
        <v>21.037230000000001</v>
      </c>
      <c r="BO15" s="352">
        <v>21.163319999999999</v>
      </c>
      <c r="BP15" s="352">
        <v>22.672699999999999</v>
      </c>
      <c r="BQ15" s="352">
        <v>24.231339999999999</v>
      </c>
      <c r="BR15" s="352">
        <v>23.998380000000001</v>
      </c>
      <c r="BS15" s="352">
        <v>24.74043</v>
      </c>
      <c r="BT15" s="352">
        <v>22.45383</v>
      </c>
      <c r="BU15" s="352">
        <v>20.869959999999999</v>
      </c>
      <c r="BV15" s="352">
        <v>21.912330000000001</v>
      </c>
    </row>
    <row r="16" spans="1:74" ht="11.1" customHeight="1" x14ac:dyDescent="0.2">
      <c r="A16" s="108"/>
      <c r="B16" s="73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1"/>
      <c r="BA16" s="891"/>
      <c r="BB16" s="891"/>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1032</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939"/>
      <c r="BA17" s="939"/>
      <c r="BB17" s="939"/>
      <c r="BC17" s="878"/>
      <c r="BD17" s="879"/>
      <c r="BE17" s="879"/>
      <c r="BF17" s="879"/>
      <c r="BG17" s="879"/>
      <c r="BH17" s="879"/>
      <c r="BI17" s="879"/>
      <c r="BJ17" s="463"/>
      <c r="BK17" s="463"/>
      <c r="BL17" s="463"/>
      <c r="BM17" s="463"/>
      <c r="BN17" s="463"/>
      <c r="BO17" s="463"/>
      <c r="BP17" s="463"/>
      <c r="BQ17" s="463"/>
      <c r="BR17" s="463"/>
      <c r="BS17" s="463"/>
      <c r="BT17" s="463"/>
      <c r="BU17" s="463"/>
      <c r="BV17" s="463"/>
    </row>
    <row r="18" spans="1:74" s="539" customFormat="1" ht="11.1" customHeight="1" x14ac:dyDescent="0.2">
      <c r="A18" s="537" t="s">
        <v>331</v>
      </c>
      <c r="B18" s="578" t="s">
        <v>1147</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16.43</v>
      </c>
      <c r="AO18" s="429">
        <v>17.09</v>
      </c>
      <c r="AP18" s="429">
        <v>17.55</v>
      </c>
      <c r="AQ18" s="429">
        <v>17.37</v>
      </c>
      <c r="AR18" s="429">
        <v>17.47</v>
      </c>
      <c r="AS18" s="429">
        <v>17.45</v>
      </c>
      <c r="AT18" s="429">
        <v>17.61</v>
      </c>
      <c r="AU18" s="429">
        <v>18.079999999999998</v>
      </c>
      <c r="AV18" s="429">
        <v>17.97</v>
      </c>
      <c r="AW18" s="429">
        <v>17.78</v>
      </c>
      <c r="AX18" s="429">
        <v>17.239999999999998</v>
      </c>
      <c r="AY18" s="429">
        <v>17.45</v>
      </c>
      <c r="AZ18" s="891">
        <v>17.649999999999999</v>
      </c>
      <c r="BA18" s="891">
        <v>18.170909999999999</v>
      </c>
      <c r="BB18" s="891">
        <v>18.571370000000002</v>
      </c>
      <c r="BC18" s="352">
        <v>18.25346</v>
      </c>
      <c r="BD18" s="352">
        <v>18.33586</v>
      </c>
      <c r="BE18" s="352">
        <v>18.246739999999999</v>
      </c>
      <c r="BF18" s="352">
        <v>18.232959999999999</v>
      </c>
      <c r="BG18" s="352">
        <v>18.654620000000001</v>
      </c>
      <c r="BH18" s="352">
        <v>18.506319999999999</v>
      </c>
      <c r="BI18" s="352">
        <v>18.263680000000001</v>
      </c>
      <c r="BJ18" s="352">
        <v>17.729399999999998</v>
      </c>
      <c r="BK18" s="352">
        <v>18.018380000000001</v>
      </c>
      <c r="BL18" s="352">
        <v>18.0443</v>
      </c>
      <c r="BM18" s="352">
        <v>18.439530000000001</v>
      </c>
      <c r="BN18" s="352">
        <v>19.060199999999998</v>
      </c>
      <c r="BO18" s="352">
        <v>18.634060000000002</v>
      </c>
      <c r="BP18" s="352">
        <v>18.67501</v>
      </c>
      <c r="BQ18" s="352">
        <v>18.578970000000002</v>
      </c>
      <c r="BR18" s="352">
        <v>18.52656</v>
      </c>
      <c r="BS18" s="352">
        <v>18.98413</v>
      </c>
      <c r="BT18" s="352">
        <v>18.75489</v>
      </c>
      <c r="BU18" s="352">
        <v>18.648949999999999</v>
      </c>
      <c r="BV18" s="352">
        <v>18.114100000000001</v>
      </c>
    </row>
    <row r="19" spans="1:74" ht="11.1" customHeight="1" x14ac:dyDescent="0.2">
      <c r="A19" s="58" t="s">
        <v>322</v>
      </c>
      <c r="B19" s="739" t="s">
        <v>1001</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28.660089056</v>
      </c>
      <c r="AN19" s="429">
        <v>29.648928494</v>
      </c>
      <c r="AO19" s="429">
        <v>29.519077249999999</v>
      </c>
      <c r="AP19" s="429">
        <v>29.589511160000001</v>
      </c>
      <c r="AQ19" s="429">
        <v>29.213840392000002</v>
      </c>
      <c r="AR19" s="429">
        <v>27.998185917000001</v>
      </c>
      <c r="AS19" s="429">
        <v>27.884260955999999</v>
      </c>
      <c r="AT19" s="429">
        <v>29.070526021999999</v>
      </c>
      <c r="AU19" s="429">
        <v>29.544582243000001</v>
      </c>
      <c r="AV19" s="429">
        <v>29.222200214000001</v>
      </c>
      <c r="AW19" s="429">
        <v>28.86182329</v>
      </c>
      <c r="AX19" s="429">
        <v>28.372145878000001</v>
      </c>
      <c r="AY19" s="429">
        <v>29.36</v>
      </c>
      <c r="AZ19" s="891">
        <v>29.91</v>
      </c>
      <c r="BA19" s="891">
        <v>29.907450000000001</v>
      </c>
      <c r="BB19" s="891">
        <v>30.248740000000002</v>
      </c>
      <c r="BC19" s="352">
        <v>29.997810000000001</v>
      </c>
      <c r="BD19" s="352">
        <v>28.902000000000001</v>
      </c>
      <c r="BE19" s="352">
        <v>28.822089999999999</v>
      </c>
      <c r="BF19" s="352">
        <v>29.679390000000001</v>
      </c>
      <c r="BG19" s="352">
        <v>30.320920000000001</v>
      </c>
      <c r="BH19" s="352">
        <v>30.22064</v>
      </c>
      <c r="BI19" s="352">
        <v>29.988099999999999</v>
      </c>
      <c r="BJ19" s="352">
        <v>29.596070000000001</v>
      </c>
      <c r="BK19" s="352">
        <v>30.55123</v>
      </c>
      <c r="BL19" s="352">
        <v>31.029350000000001</v>
      </c>
      <c r="BM19" s="352">
        <v>30.791910000000001</v>
      </c>
      <c r="BN19" s="352">
        <v>31.00329</v>
      </c>
      <c r="BO19" s="352">
        <v>30.703980000000001</v>
      </c>
      <c r="BP19" s="352">
        <v>29.583400000000001</v>
      </c>
      <c r="BQ19" s="352">
        <v>29.561630000000001</v>
      </c>
      <c r="BR19" s="352">
        <v>30.567900000000002</v>
      </c>
      <c r="BS19" s="352">
        <v>31.385000000000002</v>
      </c>
      <c r="BT19" s="352">
        <v>31.387149999999998</v>
      </c>
      <c r="BU19" s="352">
        <v>31.17924</v>
      </c>
      <c r="BV19" s="352">
        <v>30.777249999999999</v>
      </c>
    </row>
    <row r="20" spans="1:74" ht="11.1" customHeight="1" x14ac:dyDescent="0.2">
      <c r="A20" s="58" t="s">
        <v>323</v>
      </c>
      <c r="B20" s="609" t="s">
        <v>1002</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20.750443686000001</v>
      </c>
      <c r="AN20" s="429">
        <v>21.402971998999998</v>
      </c>
      <c r="AO20" s="429">
        <v>21.373339447999999</v>
      </c>
      <c r="AP20" s="429">
        <v>21.822115257</v>
      </c>
      <c r="AQ20" s="429">
        <v>22.43226129</v>
      </c>
      <c r="AR20" s="429">
        <v>23.528714787999998</v>
      </c>
      <c r="AS20" s="429">
        <v>23.529102300000002</v>
      </c>
      <c r="AT20" s="429">
        <v>23.793773275</v>
      </c>
      <c r="AU20" s="429">
        <v>23.839485767999999</v>
      </c>
      <c r="AV20" s="429">
        <v>23.474462968000001</v>
      </c>
      <c r="AW20" s="429">
        <v>23.030672294999999</v>
      </c>
      <c r="AX20" s="429">
        <v>23.258715581000001</v>
      </c>
      <c r="AY20" s="429">
        <v>23.68</v>
      </c>
      <c r="AZ20" s="891">
        <v>24.47</v>
      </c>
      <c r="BA20" s="891">
        <v>24.110530000000001</v>
      </c>
      <c r="BB20" s="891">
        <v>24.238119999999999</v>
      </c>
      <c r="BC20" s="352">
        <v>24.636869999999998</v>
      </c>
      <c r="BD20" s="352">
        <v>25.6447</v>
      </c>
      <c r="BE20" s="352">
        <v>25.28744</v>
      </c>
      <c r="BF20" s="352">
        <v>25.06729</v>
      </c>
      <c r="BG20" s="352">
        <v>25.158989999999999</v>
      </c>
      <c r="BH20" s="352">
        <v>24.80649</v>
      </c>
      <c r="BI20" s="352">
        <v>24.082789999999999</v>
      </c>
      <c r="BJ20" s="352">
        <v>24.320060000000002</v>
      </c>
      <c r="BK20" s="352">
        <v>24.49935</v>
      </c>
      <c r="BL20" s="352">
        <v>25.09233</v>
      </c>
      <c r="BM20" s="352">
        <v>24.556909999999998</v>
      </c>
      <c r="BN20" s="352">
        <v>24.791219999999999</v>
      </c>
      <c r="BO20" s="352">
        <v>25.041509999999999</v>
      </c>
      <c r="BP20" s="352">
        <v>26.01314</v>
      </c>
      <c r="BQ20" s="352">
        <v>25.727810000000002</v>
      </c>
      <c r="BR20" s="352">
        <v>25.54148</v>
      </c>
      <c r="BS20" s="352">
        <v>25.724779999999999</v>
      </c>
      <c r="BT20" s="352">
        <v>25.4314</v>
      </c>
      <c r="BU20" s="352">
        <v>24.676919999999999</v>
      </c>
      <c r="BV20" s="352">
        <v>24.880970000000001</v>
      </c>
    </row>
    <row r="21" spans="1:74" ht="11.1" customHeight="1" x14ac:dyDescent="0.2">
      <c r="A21" s="58" t="s">
        <v>324</v>
      </c>
      <c r="B21" s="739" t="s">
        <v>1003</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16.119553677999999</v>
      </c>
      <c r="AN21" s="429">
        <v>16.452572228000001</v>
      </c>
      <c r="AO21" s="429">
        <v>17.285546238999999</v>
      </c>
      <c r="AP21" s="429">
        <v>17.795635790999999</v>
      </c>
      <c r="AQ21" s="429">
        <v>18.229736525</v>
      </c>
      <c r="AR21" s="429">
        <v>18.266006443999999</v>
      </c>
      <c r="AS21" s="429">
        <v>17.795983891999999</v>
      </c>
      <c r="AT21" s="429">
        <v>18.181692544000001</v>
      </c>
      <c r="AU21" s="429">
        <v>18.687650140999999</v>
      </c>
      <c r="AV21" s="429">
        <v>18.531978839000001</v>
      </c>
      <c r="AW21" s="429">
        <v>18.284842103999999</v>
      </c>
      <c r="AX21" s="429">
        <v>17.454330033000002</v>
      </c>
      <c r="AY21" s="429">
        <v>17.45</v>
      </c>
      <c r="AZ21" s="891">
        <v>17.84</v>
      </c>
      <c r="BA21" s="891">
        <v>18.667120000000001</v>
      </c>
      <c r="BB21" s="891">
        <v>19.09619</v>
      </c>
      <c r="BC21" s="352">
        <v>19.535530000000001</v>
      </c>
      <c r="BD21" s="352">
        <v>19.634620000000002</v>
      </c>
      <c r="BE21" s="352">
        <v>19.126010000000001</v>
      </c>
      <c r="BF21" s="352">
        <v>19.23631</v>
      </c>
      <c r="BG21" s="352">
        <v>19.794360000000001</v>
      </c>
      <c r="BH21" s="352">
        <v>19.528639999999999</v>
      </c>
      <c r="BI21" s="352">
        <v>19.222069999999999</v>
      </c>
      <c r="BJ21" s="352">
        <v>18.378990000000002</v>
      </c>
      <c r="BK21" s="352">
        <v>18.316649999999999</v>
      </c>
      <c r="BL21" s="352">
        <v>18.50319</v>
      </c>
      <c r="BM21" s="352">
        <v>19.181909999999998</v>
      </c>
      <c r="BN21" s="352">
        <v>19.594480000000001</v>
      </c>
      <c r="BO21" s="352">
        <v>19.977789999999999</v>
      </c>
      <c r="BP21" s="352">
        <v>20.08006</v>
      </c>
      <c r="BQ21" s="352">
        <v>19.51774</v>
      </c>
      <c r="BR21" s="352">
        <v>19.545729999999999</v>
      </c>
      <c r="BS21" s="352">
        <v>20.137149999999998</v>
      </c>
      <c r="BT21" s="352">
        <v>19.875170000000001</v>
      </c>
      <c r="BU21" s="352">
        <v>19.569669999999999</v>
      </c>
      <c r="BV21" s="352">
        <v>18.710730000000002</v>
      </c>
    </row>
    <row r="22" spans="1:74" ht="11.1" customHeight="1" x14ac:dyDescent="0.2">
      <c r="A22" s="58" t="s">
        <v>325</v>
      </c>
      <c r="B22" s="739" t="s">
        <v>1004</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12.140945828</v>
      </c>
      <c r="AN22" s="429">
        <v>12.271225450999999</v>
      </c>
      <c r="AO22" s="429">
        <v>12.969363996</v>
      </c>
      <c r="AP22" s="429">
        <v>13.669368993999999</v>
      </c>
      <c r="AQ22" s="429">
        <v>14.125134345999999</v>
      </c>
      <c r="AR22" s="429">
        <v>15.53839228</v>
      </c>
      <c r="AS22" s="429">
        <v>15.254080638</v>
      </c>
      <c r="AT22" s="429">
        <v>15.294298083999999</v>
      </c>
      <c r="AU22" s="429">
        <v>15.544315101</v>
      </c>
      <c r="AV22" s="429">
        <v>14.152065862000001</v>
      </c>
      <c r="AW22" s="429">
        <v>13.896343254</v>
      </c>
      <c r="AX22" s="429">
        <v>12.887615723</v>
      </c>
      <c r="AY22" s="429">
        <v>12.92</v>
      </c>
      <c r="AZ22" s="891">
        <v>13.23</v>
      </c>
      <c r="BA22" s="891">
        <v>13.409050000000001</v>
      </c>
      <c r="BB22" s="891">
        <v>13.927300000000001</v>
      </c>
      <c r="BC22" s="352">
        <v>14.268599999999999</v>
      </c>
      <c r="BD22" s="352">
        <v>15.6488</v>
      </c>
      <c r="BE22" s="352">
        <v>15.300800000000001</v>
      </c>
      <c r="BF22" s="352">
        <v>15.16963</v>
      </c>
      <c r="BG22" s="352">
        <v>15.553509999999999</v>
      </c>
      <c r="BH22" s="352">
        <v>14.09146</v>
      </c>
      <c r="BI22" s="352">
        <v>13.77694</v>
      </c>
      <c r="BJ22" s="352">
        <v>12.88029</v>
      </c>
      <c r="BK22" s="352">
        <v>12.98371</v>
      </c>
      <c r="BL22" s="352">
        <v>13.08478</v>
      </c>
      <c r="BM22" s="352">
        <v>13.23441</v>
      </c>
      <c r="BN22" s="352">
        <v>13.89696</v>
      </c>
      <c r="BO22" s="352">
        <v>14.28856</v>
      </c>
      <c r="BP22" s="352">
        <v>15.72977</v>
      </c>
      <c r="BQ22" s="352">
        <v>15.39889</v>
      </c>
      <c r="BR22" s="352">
        <v>15.24259</v>
      </c>
      <c r="BS22" s="352">
        <v>15.670500000000001</v>
      </c>
      <c r="BT22" s="352">
        <v>14.21218</v>
      </c>
      <c r="BU22" s="352">
        <v>13.92883</v>
      </c>
      <c r="BV22" s="352">
        <v>13.029070000000001</v>
      </c>
    </row>
    <row r="23" spans="1:74" ht="11.1" customHeight="1" x14ac:dyDescent="0.2">
      <c r="A23" s="58" t="s">
        <v>326</v>
      </c>
      <c r="B23" s="739" t="s">
        <v>1005</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14.15296382</v>
      </c>
      <c r="AN23" s="429">
        <v>14.790800312</v>
      </c>
      <c r="AO23" s="429">
        <v>15.35648879</v>
      </c>
      <c r="AP23" s="429">
        <v>15.482005472000001</v>
      </c>
      <c r="AQ23" s="429">
        <v>15.267901211</v>
      </c>
      <c r="AR23" s="429">
        <v>15.400165433</v>
      </c>
      <c r="AS23" s="429">
        <v>15.280152619000001</v>
      </c>
      <c r="AT23" s="429">
        <v>15.621762883000001</v>
      </c>
      <c r="AU23" s="429">
        <v>16.055147802</v>
      </c>
      <c r="AV23" s="429">
        <v>15.965117719</v>
      </c>
      <c r="AW23" s="429">
        <v>15.862984043999999</v>
      </c>
      <c r="AX23" s="429">
        <v>15.028617647000001</v>
      </c>
      <c r="AY23" s="429">
        <v>15.64</v>
      </c>
      <c r="AZ23" s="891">
        <v>15.76</v>
      </c>
      <c r="BA23" s="891">
        <v>16.490349999999999</v>
      </c>
      <c r="BB23" s="891">
        <v>16.644269999999999</v>
      </c>
      <c r="BC23" s="352">
        <v>16.433209999999999</v>
      </c>
      <c r="BD23" s="352">
        <v>16.610189999999999</v>
      </c>
      <c r="BE23" s="352">
        <v>16.477640000000001</v>
      </c>
      <c r="BF23" s="352">
        <v>16.55583</v>
      </c>
      <c r="BG23" s="352">
        <v>16.850300000000001</v>
      </c>
      <c r="BH23" s="352">
        <v>16.752050000000001</v>
      </c>
      <c r="BI23" s="352">
        <v>16.48817</v>
      </c>
      <c r="BJ23" s="352">
        <v>15.77305</v>
      </c>
      <c r="BK23" s="352">
        <v>16.460180000000001</v>
      </c>
      <c r="BL23" s="352">
        <v>16.443539999999999</v>
      </c>
      <c r="BM23" s="352">
        <v>16.94849</v>
      </c>
      <c r="BN23" s="352">
        <v>17.05303</v>
      </c>
      <c r="BO23" s="352">
        <v>16.810559999999999</v>
      </c>
      <c r="BP23" s="352">
        <v>16.908090000000001</v>
      </c>
      <c r="BQ23" s="352">
        <v>16.689589999999999</v>
      </c>
      <c r="BR23" s="352">
        <v>16.622399999999999</v>
      </c>
      <c r="BS23" s="352">
        <v>16.95166</v>
      </c>
      <c r="BT23" s="352">
        <v>16.84817</v>
      </c>
      <c r="BU23" s="352">
        <v>16.745339999999999</v>
      </c>
      <c r="BV23" s="352">
        <v>16.052209999999999</v>
      </c>
    </row>
    <row r="24" spans="1:74" ht="11.1" customHeight="1" x14ac:dyDescent="0.2">
      <c r="A24" s="58" t="s">
        <v>327</v>
      </c>
      <c r="B24" s="739" t="s">
        <v>1006</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13.265200939</v>
      </c>
      <c r="AN24" s="429">
        <v>13.496050574</v>
      </c>
      <c r="AO24" s="429">
        <v>14.285402091</v>
      </c>
      <c r="AP24" s="429">
        <v>14.83908462</v>
      </c>
      <c r="AQ24" s="429">
        <v>14.635599992</v>
      </c>
      <c r="AR24" s="429">
        <v>14.405807499</v>
      </c>
      <c r="AS24" s="429">
        <v>13.985900352</v>
      </c>
      <c r="AT24" s="429">
        <v>13.97457625</v>
      </c>
      <c r="AU24" s="429">
        <v>14.328568913</v>
      </c>
      <c r="AV24" s="429">
        <v>14.391252387</v>
      </c>
      <c r="AW24" s="429">
        <v>14.515121218999999</v>
      </c>
      <c r="AX24" s="429">
        <v>13.948617988000001</v>
      </c>
      <c r="AY24" s="429">
        <v>14.34</v>
      </c>
      <c r="AZ24" s="891">
        <v>13.99</v>
      </c>
      <c r="BA24" s="891">
        <v>14.86496</v>
      </c>
      <c r="BB24" s="891">
        <v>15.361789999999999</v>
      </c>
      <c r="BC24" s="352">
        <v>14.9262</v>
      </c>
      <c r="BD24" s="352">
        <v>14.72282</v>
      </c>
      <c r="BE24" s="352">
        <v>14.34117</v>
      </c>
      <c r="BF24" s="352">
        <v>14.20534</v>
      </c>
      <c r="BG24" s="352">
        <v>14.595510000000001</v>
      </c>
      <c r="BH24" s="352">
        <v>14.76783</v>
      </c>
      <c r="BI24" s="352">
        <v>14.84864</v>
      </c>
      <c r="BJ24" s="352">
        <v>14.284470000000001</v>
      </c>
      <c r="BK24" s="352">
        <v>14.72616</v>
      </c>
      <c r="BL24" s="352">
        <v>14.290380000000001</v>
      </c>
      <c r="BM24" s="352">
        <v>14.928750000000001</v>
      </c>
      <c r="BN24" s="352">
        <v>15.44891</v>
      </c>
      <c r="BO24" s="352">
        <v>15.218640000000001</v>
      </c>
      <c r="BP24" s="352">
        <v>15.00454</v>
      </c>
      <c r="BQ24" s="352">
        <v>14.610300000000001</v>
      </c>
      <c r="BR24" s="352">
        <v>14.4602</v>
      </c>
      <c r="BS24" s="352">
        <v>14.85535</v>
      </c>
      <c r="BT24" s="352">
        <v>15.06227</v>
      </c>
      <c r="BU24" s="352">
        <v>15.182639999999999</v>
      </c>
      <c r="BV24" s="352">
        <v>14.624090000000001</v>
      </c>
    </row>
    <row r="25" spans="1:74" ht="11.1" customHeight="1" x14ac:dyDescent="0.2">
      <c r="A25" s="58" t="s">
        <v>328</v>
      </c>
      <c r="B25" s="739" t="s">
        <v>1007</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13.473083667999999</v>
      </c>
      <c r="AN25" s="429">
        <v>13.82523864</v>
      </c>
      <c r="AO25" s="429">
        <v>14.463824088000001</v>
      </c>
      <c r="AP25" s="429">
        <v>14.929595115</v>
      </c>
      <c r="AQ25" s="429">
        <v>14.850229638</v>
      </c>
      <c r="AR25" s="429">
        <v>14.647476051</v>
      </c>
      <c r="AS25" s="429">
        <v>14.711657518999999</v>
      </c>
      <c r="AT25" s="429">
        <v>14.809593301</v>
      </c>
      <c r="AU25" s="429">
        <v>15.14079538</v>
      </c>
      <c r="AV25" s="429">
        <v>15.282762886</v>
      </c>
      <c r="AW25" s="429">
        <v>15.134076821000001</v>
      </c>
      <c r="AX25" s="429">
        <v>14.737902915999999</v>
      </c>
      <c r="AY25" s="429">
        <v>14.64</v>
      </c>
      <c r="AZ25" s="891">
        <v>14.53</v>
      </c>
      <c r="BA25" s="891">
        <v>14.983309999999999</v>
      </c>
      <c r="BB25" s="891">
        <v>15.29237</v>
      </c>
      <c r="BC25" s="352">
        <v>15.21632</v>
      </c>
      <c r="BD25" s="352">
        <v>14.934939999999999</v>
      </c>
      <c r="BE25" s="352">
        <v>14.817310000000001</v>
      </c>
      <c r="BF25" s="352">
        <v>14.84014</v>
      </c>
      <c r="BG25" s="352">
        <v>15.290459999999999</v>
      </c>
      <c r="BH25" s="352">
        <v>15.634069999999999</v>
      </c>
      <c r="BI25" s="352">
        <v>15.40997</v>
      </c>
      <c r="BJ25" s="352">
        <v>14.92984</v>
      </c>
      <c r="BK25" s="352">
        <v>15.02084</v>
      </c>
      <c r="BL25" s="352">
        <v>14.81237</v>
      </c>
      <c r="BM25" s="352">
        <v>15.282389999999999</v>
      </c>
      <c r="BN25" s="352">
        <v>15.843680000000001</v>
      </c>
      <c r="BO25" s="352">
        <v>15.69281</v>
      </c>
      <c r="BP25" s="352">
        <v>15.344010000000001</v>
      </c>
      <c r="BQ25" s="352">
        <v>15.25201</v>
      </c>
      <c r="BR25" s="352">
        <v>15.27392</v>
      </c>
      <c r="BS25" s="352">
        <v>15.7256</v>
      </c>
      <c r="BT25" s="352">
        <v>16.063880000000001</v>
      </c>
      <c r="BU25" s="352">
        <v>15.814299999999999</v>
      </c>
      <c r="BV25" s="352">
        <v>15.289239999999999</v>
      </c>
    </row>
    <row r="26" spans="1:74" ht="11.1" customHeight="1" x14ac:dyDescent="0.2">
      <c r="A26" s="58" t="s">
        <v>329</v>
      </c>
      <c r="B26" s="739" t="s">
        <v>1008</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13.500870845</v>
      </c>
      <c r="AN26" s="429">
        <v>13.729526141999999</v>
      </c>
      <c r="AO26" s="429">
        <v>13.99411901</v>
      </c>
      <c r="AP26" s="429">
        <v>14.347293347999999</v>
      </c>
      <c r="AQ26" s="429">
        <v>14.492457738000001</v>
      </c>
      <c r="AR26" s="429">
        <v>14.418837916999999</v>
      </c>
      <c r="AS26" s="429">
        <v>14.589690659</v>
      </c>
      <c r="AT26" s="429">
        <v>14.646696546999999</v>
      </c>
      <c r="AU26" s="429">
        <v>14.95226491</v>
      </c>
      <c r="AV26" s="429">
        <v>14.909278784</v>
      </c>
      <c r="AW26" s="429">
        <v>14.746169257</v>
      </c>
      <c r="AX26" s="429">
        <v>14.279545200999999</v>
      </c>
      <c r="AY26" s="429">
        <v>14.5</v>
      </c>
      <c r="AZ26" s="891">
        <v>14.92</v>
      </c>
      <c r="BA26" s="891">
        <v>15.06908</v>
      </c>
      <c r="BB26" s="891">
        <v>15.37364</v>
      </c>
      <c r="BC26" s="352">
        <v>15.44031</v>
      </c>
      <c r="BD26" s="352">
        <v>15.23054</v>
      </c>
      <c r="BE26" s="352">
        <v>15.32104</v>
      </c>
      <c r="BF26" s="352">
        <v>15.25731</v>
      </c>
      <c r="BG26" s="352">
        <v>15.39838</v>
      </c>
      <c r="BH26" s="352">
        <v>15.21978</v>
      </c>
      <c r="BI26" s="352">
        <v>14.89606</v>
      </c>
      <c r="BJ26" s="352">
        <v>14.30456</v>
      </c>
      <c r="BK26" s="352">
        <v>14.454230000000001</v>
      </c>
      <c r="BL26" s="352">
        <v>15.00759</v>
      </c>
      <c r="BM26" s="352">
        <v>15.22711</v>
      </c>
      <c r="BN26" s="352">
        <v>15.57621</v>
      </c>
      <c r="BO26" s="352">
        <v>15.63813</v>
      </c>
      <c r="BP26" s="352">
        <v>15.46275</v>
      </c>
      <c r="BQ26" s="352">
        <v>15.61051</v>
      </c>
      <c r="BR26" s="352">
        <v>15.585290000000001</v>
      </c>
      <c r="BS26" s="352">
        <v>15.811310000000001</v>
      </c>
      <c r="BT26" s="352">
        <v>15.67916</v>
      </c>
      <c r="BU26" s="352">
        <v>15.386760000000001</v>
      </c>
      <c r="BV26" s="352">
        <v>14.80828</v>
      </c>
    </row>
    <row r="27" spans="1:74" ht="11.1" customHeight="1" x14ac:dyDescent="0.2">
      <c r="A27" s="58" t="s">
        <v>330</v>
      </c>
      <c r="B27" s="740" t="s">
        <v>1011</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22.105078962</v>
      </c>
      <c r="AN27" s="429">
        <v>22.413787723999999</v>
      </c>
      <c r="AO27" s="429">
        <v>23.188635674</v>
      </c>
      <c r="AP27" s="429">
        <v>24.985913407999998</v>
      </c>
      <c r="AQ27" s="429">
        <v>25.559609421000001</v>
      </c>
      <c r="AR27" s="429">
        <v>26.193332097999999</v>
      </c>
      <c r="AS27" s="429">
        <v>25.984860690000001</v>
      </c>
      <c r="AT27" s="429">
        <v>25.748513801000001</v>
      </c>
      <c r="AU27" s="429">
        <v>26.759816883999999</v>
      </c>
      <c r="AV27" s="429">
        <v>26.377509698000001</v>
      </c>
      <c r="AW27" s="429">
        <v>24.070271242</v>
      </c>
      <c r="AX27" s="429">
        <v>24.207044123999999</v>
      </c>
      <c r="AY27" s="429">
        <v>23.27</v>
      </c>
      <c r="AZ27" s="891">
        <v>23.99</v>
      </c>
      <c r="BA27" s="891">
        <v>23.847359999999998</v>
      </c>
      <c r="BB27" s="891">
        <v>26.3887</v>
      </c>
      <c r="BC27" s="352">
        <v>25.931069999999998</v>
      </c>
      <c r="BD27" s="352">
        <v>26.556699999999999</v>
      </c>
      <c r="BE27" s="352">
        <v>26.25395</v>
      </c>
      <c r="BF27" s="352">
        <v>26.00733</v>
      </c>
      <c r="BG27" s="352">
        <v>27.06392</v>
      </c>
      <c r="BH27" s="352">
        <v>25.763079999999999</v>
      </c>
      <c r="BI27" s="352">
        <v>24.350619999999999</v>
      </c>
      <c r="BJ27" s="352">
        <v>24.475860000000001</v>
      </c>
      <c r="BK27" s="352">
        <v>23.574649999999998</v>
      </c>
      <c r="BL27" s="352">
        <v>24.298190000000002</v>
      </c>
      <c r="BM27" s="352">
        <v>24.178319999999999</v>
      </c>
      <c r="BN27" s="352">
        <v>27.80631</v>
      </c>
      <c r="BO27" s="352">
        <v>26.341930000000001</v>
      </c>
      <c r="BP27" s="352">
        <v>26.987929999999999</v>
      </c>
      <c r="BQ27" s="352">
        <v>26.715769999999999</v>
      </c>
      <c r="BR27" s="352">
        <v>26.481909999999999</v>
      </c>
      <c r="BS27" s="352">
        <v>27.587199999999999</v>
      </c>
      <c r="BT27" s="352">
        <v>25.344639999999998</v>
      </c>
      <c r="BU27" s="352">
        <v>24.86476</v>
      </c>
      <c r="BV27" s="352">
        <v>25.025469999999999</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1"/>
      <c r="BA28" s="891"/>
      <c r="BB28" s="891"/>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986</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938"/>
      <c r="BA29" s="938"/>
      <c r="BB29" s="938"/>
      <c r="BC29" s="464"/>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341</v>
      </c>
      <c r="B30" s="578" t="s">
        <v>1147</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12.82</v>
      </c>
      <c r="AN30" s="429">
        <v>12.98</v>
      </c>
      <c r="AO30" s="429">
        <v>13.16</v>
      </c>
      <c r="AP30" s="429">
        <v>12.89</v>
      </c>
      <c r="AQ30" s="429">
        <v>12.93</v>
      </c>
      <c r="AR30" s="429">
        <v>13.54</v>
      </c>
      <c r="AS30" s="429">
        <v>14.05</v>
      </c>
      <c r="AT30" s="429">
        <v>13.93</v>
      </c>
      <c r="AU30" s="429">
        <v>13.99</v>
      </c>
      <c r="AV30" s="429">
        <v>13.49</v>
      </c>
      <c r="AW30" s="429">
        <v>13.19</v>
      </c>
      <c r="AX30" s="429">
        <v>13.63</v>
      </c>
      <c r="AY30" s="429">
        <v>13.64</v>
      </c>
      <c r="AZ30" s="891">
        <v>14.37</v>
      </c>
      <c r="BA30" s="891">
        <v>14.103160000000001</v>
      </c>
      <c r="BB30" s="891">
        <v>13.64995</v>
      </c>
      <c r="BC30" s="352">
        <v>13.526109999999999</v>
      </c>
      <c r="BD30" s="352">
        <v>14.053850000000001</v>
      </c>
      <c r="BE30" s="352">
        <v>14.49798</v>
      </c>
      <c r="BF30" s="352">
        <v>14.318059999999999</v>
      </c>
      <c r="BG30" s="352">
        <v>14.33522</v>
      </c>
      <c r="BH30" s="352">
        <v>13.77552</v>
      </c>
      <c r="BI30" s="352">
        <v>13.40915</v>
      </c>
      <c r="BJ30" s="352">
        <v>13.84201</v>
      </c>
      <c r="BK30" s="352">
        <v>13.735099999999999</v>
      </c>
      <c r="BL30" s="352">
        <v>14.40629</v>
      </c>
      <c r="BM30" s="352">
        <v>14.163069999999999</v>
      </c>
      <c r="BN30" s="352">
        <v>13.65874</v>
      </c>
      <c r="BO30" s="352">
        <v>13.485580000000001</v>
      </c>
      <c r="BP30" s="352">
        <v>14.005470000000001</v>
      </c>
      <c r="BQ30" s="352">
        <v>14.449759999999999</v>
      </c>
      <c r="BR30" s="352">
        <v>14.23292</v>
      </c>
      <c r="BS30" s="352">
        <v>14.2799</v>
      </c>
      <c r="BT30" s="352">
        <v>13.77918</v>
      </c>
      <c r="BU30" s="352">
        <v>13.42333</v>
      </c>
      <c r="BV30" s="352">
        <v>13.87566</v>
      </c>
    </row>
    <row r="31" spans="1:74" ht="11.1" customHeight="1" x14ac:dyDescent="0.2">
      <c r="A31" s="58" t="s">
        <v>332</v>
      </c>
      <c r="B31" s="739" t="s">
        <v>1001</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22.874088622999999</v>
      </c>
      <c r="AN31" s="429">
        <v>23.623276485000002</v>
      </c>
      <c r="AO31" s="429">
        <v>23.090197947</v>
      </c>
      <c r="AP31" s="429">
        <v>22.671732923</v>
      </c>
      <c r="AQ31" s="429">
        <v>22.200748395000002</v>
      </c>
      <c r="AR31" s="429">
        <v>21.938791687999998</v>
      </c>
      <c r="AS31" s="429">
        <v>22.481636026</v>
      </c>
      <c r="AT31" s="429">
        <v>22.650969060000001</v>
      </c>
      <c r="AU31" s="429">
        <v>21.789978851000001</v>
      </c>
      <c r="AV31" s="429">
        <v>21.597061578000002</v>
      </c>
      <c r="AW31" s="429">
        <v>22.465931219000002</v>
      </c>
      <c r="AX31" s="429">
        <v>23.523210194000001</v>
      </c>
      <c r="AY31" s="429">
        <v>24.22</v>
      </c>
      <c r="AZ31" s="891">
        <v>24.56</v>
      </c>
      <c r="BA31" s="891">
        <v>24.30434</v>
      </c>
      <c r="BB31" s="891">
        <v>24.114809999999999</v>
      </c>
      <c r="BC31" s="352">
        <v>23.664400000000001</v>
      </c>
      <c r="BD31" s="352">
        <v>23.43439</v>
      </c>
      <c r="BE31" s="352">
        <v>23.922270000000001</v>
      </c>
      <c r="BF31" s="352">
        <v>23.771609999999999</v>
      </c>
      <c r="BG31" s="352">
        <v>22.916399999999999</v>
      </c>
      <c r="BH31" s="352">
        <v>22.673179999999999</v>
      </c>
      <c r="BI31" s="352">
        <v>23.571280000000002</v>
      </c>
      <c r="BJ31" s="352">
        <v>24.669530000000002</v>
      </c>
      <c r="BK31" s="352">
        <v>25.28688</v>
      </c>
      <c r="BL31" s="352">
        <v>25.5063</v>
      </c>
      <c r="BM31" s="352">
        <v>25.02929</v>
      </c>
      <c r="BN31" s="352">
        <v>24.724409999999999</v>
      </c>
      <c r="BO31" s="352">
        <v>24.16583</v>
      </c>
      <c r="BP31" s="352">
        <v>23.811900000000001</v>
      </c>
      <c r="BQ31" s="352">
        <v>24.188479999999998</v>
      </c>
      <c r="BR31" s="352">
        <v>23.96454</v>
      </c>
      <c r="BS31" s="352">
        <v>23.06475</v>
      </c>
      <c r="BT31" s="352">
        <v>22.783339999999999</v>
      </c>
      <c r="BU31" s="352">
        <v>23.648330000000001</v>
      </c>
      <c r="BV31" s="352">
        <v>24.74071</v>
      </c>
    </row>
    <row r="32" spans="1:74" ht="11.1" customHeight="1" x14ac:dyDescent="0.2">
      <c r="A32" s="58" t="s">
        <v>333</v>
      </c>
      <c r="B32" s="609" t="s">
        <v>1002</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16.691517081000001</v>
      </c>
      <c r="AN32" s="429">
        <v>17.228993453000001</v>
      </c>
      <c r="AO32" s="429">
        <v>16.939735874</v>
      </c>
      <c r="AP32" s="429">
        <v>16.337205226999998</v>
      </c>
      <c r="AQ32" s="429">
        <v>16.670690557</v>
      </c>
      <c r="AR32" s="429">
        <v>18.394863848</v>
      </c>
      <c r="AS32" s="429">
        <v>19.084007341</v>
      </c>
      <c r="AT32" s="429">
        <v>18.941155715000001</v>
      </c>
      <c r="AU32" s="429">
        <v>18.762980994999999</v>
      </c>
      <c r="AV32" s="429">
        <v>17.564615045</v>
      </c>
      <c r="AW32" s="429">
        <v>17.059116371999998</v>
      </c>
      <c r="AX32" s="429">
        <v>17.417955389999999</v>
      </c>
      <c r="AY32" s="429">
        <v>18.850000000000001</v>
      </c>
      <c r="AZ32" s="891">
        <v>19.68</v>
      </c>
      <c r="BA32" s="891">
        <v>18.995139999999999</v>
      </c>
      <c r="BB32" s="891">
        <v>18.038329999999998</v>
      </c>
      <c r="BC32" s="352">
        <v>18.256499999999999</v>
      </c>
      <c r="BD32" s="352">
        <v>19.829350000000002</v>
      </c>
      <c r="BE32" s="352">
        <v>20.311450000000001</v>
      </c>
      <c r="BF32" s="352">
        <v>20.093360000000001</v>
      </c>
      <c r="BG32" s="352">
        <v>19.672789999999999</v>
      </c>
      <c r="BH32" s="352">
        <v>18.206489999999999</v>
      </c>
      <c r="BI32" s="352">
        <v>17.59309</v>
      </c>
      <c r="BJ32" s="352">
        <v>17.751300000000001</v>
      </c>
      <c r="BK32" s="352">
        <v>19.196660000000001</v>
      </c>
      <c r="BL32" s="352">
        <v>19.939160000000001</v>
      </c>
      <c r="BM32" s="352">
        <v>19.264510000000001</v>
      </c>
      <c r="BN32" s="352">
        <v>18.242470000000001</v>
      </c>
      <c r="BO32" s="352">
        <v>18.362210000000001</v>
      </c>
      <c r="BP32" s="352">
        <v>19.93938</v>
      </c>
      <c r="BQ32" s="352">
        <v>20.378630000000001</v>
      </c>
      <c r="BR32" s="352">
        <v>20.058319999999998</v>
      </c>
      <c r="BS32" s="352">
        <v>19.73254</v>
      </c>
      <c r="BT32" s="352">
        <v>18.328659999999999</v>
      </c>
      <c r="BU32" s="352">
        <v>17.74905</v>
      </c>
      <c r="BV32" s="352">
        <v>17.96189</v>
      </c>
    </row>
    <row r="33" spans="1:74" ht="11.1" customHeight="1" x14ac:dyDescent="0.2">
      <c r="A33" s="58" t="s">
        <v>334</v>
      </c>
      <c r="B33" s="739" t="s">
        <v>1003</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12.107212119</v>
      </c>
      <c r="AN33" s="429">
        <v>12.673745614</v>
      </c>
      <c r="AO33" s="429">
        <v>12.930895752</v>
      </c>
      <c r="AP33" s="429">
        <v>12.797277006</v>
      </c>
      <c r="AQ33" s="429">
        <v>12.787558548</v>
      </c>
      <c r="AR33" s="429">
        <v>12.976594861000001</v>
      </c>
      <c r="AS33" s="429">
        <v>13.297044071</v>
      </c>
      <c r="AT33" s="429">
        <v>13.327074016999999</v>
      </c>
      <c r="AU33" s="429">
        <v>13.419862913999999</v>
      </c>
      <c r="AV33" s="429">
        <v>13.341859917000001</v>
      </c>
      <c r="AW33" s="429">
        <v>13.395577882</v>
      </c>
      <c r="AX33" s="429">
        <v>12.928305406</v>
      </c>
      <c r="AY33" s="429">
        <v>13.26</v>
      </c>
      <c r="AZ33" s="891">
        <v>14.2</v>
      </c>
      <c r="BA33" s="891">
        <v>13.937760000000001</v>
      </c>
      <c r="BB33" s="891">
        <v>13.60876</v>
      </c>
      <c r="BC33" s="352">
        <v>13.45961</v>
      </c>
      <c r="BD33" s="352">
        <v>13.63996</v>
      </c>
      <c r="BE33" s="352">
        <v>13.958349999999999</v>
      </c>
      <c r="BF33" s="352">
        <v>13.87506</v>
      </c>
      <c r="BG33" s="352">
        <v>13.89589</v>
      </c>
      <c r="BH33" s="352">
        <v>13.774839999999999</v>
      </c>
      <c r="BI33" s="352">
        <v>13.749359999999999</v>
      </c>
      <c r="BJ33" s="352">
        <v>13.21631</v>
      </c>
      <c r="BK33" s="352">
        <v>13.40043</v>
      </c>
      <c r="BL33" s="352">
        <v>14.31218</v>
      </c>
      <c r="BM33" s="352">
        <v>14.02323</v>
      </c>
      <c r="BN33" s="352">
        <v>13.691739999999999</v>
      </c>
      <c r="BO33" s="352">
        <v>13.513019999999999</v>
      </c>
      <c r="BP33" s="352">
        <v>13.685180000000001</v>
      </c>
      <c r="BQ33" s="352">
        <v>14.01459</v>
      </c>
      <c r="BR33" s="352">
        <v>13.9421</v>
      </c>
      <c r="BS33" s="352">
        <v>13.99499</v>
      </c>
      <c r="BT33" s="352">
        <v>13.895899999999999</v>
      </c>
      <c r="BU33" s="352">
        <v>13.888780000000001</v>
      </c>
      <c r="BV33" s="352">
        <v>13.370089999999999</v>
      </c>
    </row>
    <row r="34" spans="1:74" ht="11.1" customHeight="1" x14ac:dyDescent="0.2">
      <c r="A34" s="58" t="s">
        <v>335</v>
      </c>
      <c r="B34" s="739" t="s">
        <v>1004</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9.6787894861999995</v>
      </c>
      <c r="AN34" s="429">
        <v>9.77291928</v>
      </c>
      <c r="AO34" s="429">
        <v>9.9218918018999993</v>
      </c>
      <c r="AP34" s="429">
        <v>9.7081192444000006</v>
      </c>
      <c r="AQ34" s="429">
        <v>10.213098854</v>
      </c>
      <c r="AR34" s="429">
        <v>11.790247329</v>
      </c>
      <c r="AS34" s="429">
        <v>11.706636817</v>
      </c>
      <c r="AT34" s="429">
        <v>11.696791666999999</v>
      </c>
      <c r="AU34" s="429">
        <v>11.578841175999999</v>
      </c>
      <c r="AV34" s="429">
        <v>10.172679378</v>
      </c>
      <c r="AW34" s="429">
        <v>10.190455433</v>
      </c>
      <c r="AX34" s="429">
        <v>9.8362609403000008</v>
      </c>
      <c r="AY34" s="429">
        <v>10.01</v>
      </c>
      <c r="AZ34" s="891">
        <v>10.62</v>
      </c>
      <c r="BA34" s="891">
        <v>10.29552</v>
      </c>
      <c r="BB34" s="891">
        <v>9.8885159999999992</v>
      </c>
      <c r="BC34" s="352">
        <v>10.275130000000001</v>
      </c>
      <c r="BD34" s="352">
        <v>11.732749999999999</v>
      </c>
      <c r="BE34" s="352">
        <v>11.574759999999999</v>
      </c>
      <c r="BF34" s="352">
        <v>11.511760000000001</v>
      </c>
      <c r="BG34" s="352">
        <v>11.43197</v>
      </c>
      <c r="BH34" s="352">
        <v>10.023820000000001</v>
      </c>
      <c r="BI34" s="352">
        <v>10.03476</v>
      </c>
      <c r="BJ34" s="352">
        <v>9.7282150000000005</v>
      </c>
      <c r="BK34" s="352">
        <v>9.932124</v>
      </c>
      <c r="BL34" s="352">
        <v>10.574769999999999</v>
      </c>
      <c r="BM34" s="352">
        <v>10.261380000000001</v>
      </c>
      <c r="BN34" s="352">
        <v>9.9140910000000009</v>
      </c>
      <c r="BO34" s="352">
        <v>10.334149999999999</v>
      </c>
      <c r="BP34" s="352">
        <v>11.88776</v>
      </c>
      <c r="BQ34" s="352">
        <v>11.740919999999999</v>
      </c>
      <c r="BR34" s="352">
        <v>11.651579999999999</v>
      </c>
      <c r="BS34" s="352">
        <v>11.579219999999999</v>
      </c>
      <c r="BT34" s="352">
        <v>10.154389999999999</v>
      </c>
      <c r="BU34" s="352">
        <v>10.166219999999999</v>
      </c>
      <c r="BV34" s="352">
        <v>9.8580369999999995</v>
      </c>
    </row>
    <row r="35" spans="1:74" ht="11.1" customHeight="1" x14ac:dyDescent="0.2">
      <c r="A35" s="58" t="s">
        <v>336</v>
      </c>
      <c r="B35" s="739" t="s">
        <v>1005</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11.022046804</v>
      </c>
      <c r="AN35" s="429">
        <v>11.139058994000001</v>
      </c>
      <c r="AO35" s="429">
        <v>11.217052614</v>
      </c>
      <c r="AP35" s="429">
        <v>11.064319121</v>
      </c>
      <c r="AQ35" s="429">
        <v>10.847362088000001</v>
      </c>
      <c r="AR35" s="429">
        <v>11.293199617999999</v>
      </c>
      <c r="AS35" s="429">
        <v>11.518036619</v>
      </c>
      <c r="AT35" s="429">
        <v>11.127449529</v>
      </c>
      <c r="AU35" s="429">
        <v>11.382893190000001</v>
      </c>
      <c r="AV35" s="429">
        <v>11.415964002999999</v>
      </c>
      <c r="AW35" s="429">
        <v>11.646315335000001</v>
      </c>
      <c r="AX35" s="429">
        <v>11.677070879</v>
      </c>
      <c r="AY35" s="429">
        <v>12.54</v>
      </c>
      <c r="AZ35" s="891">
        <v>13.14</v>
      </c>
      <c r="BA35" s="891">
        <v>12.66911</v>
      </c>
      <c r="BB35" s="891">
        <v>12.190429999999999</v>
      </c>
      <c r="BC35" s="352">
        <v>11.786849999999999</v>
      </c>
      <c r="BD35" s="352">
        <v>12.150449999999999</v>
      </c>
      <c r="BE35" s="352">
        <v>12.271179999999999</v>
      </c>
      <c r="BF35" s="352">
        <v>11.800879999999999</v>
      </c>
      <c r="BG35" s="352">
        <v>11.905390000000001</v>
      </c>
      <c r="BH35" s="352">
        <v>11.80721</v>
      </c>
      <c r="BI35" s="352">
        <v>11.922739999999999</v>
      </c>
      <c r="BJ35" s="352">
        <v>11.92765</v>
      </c>
      <c r="BK35" s="352">
        <v>12.703519999999999</v>
      </c>
      <c r="BL35" s="352">
        <v>13.26079</v>
      </c>
      <c r="BM35" s="352">
        <v>12.73354</v>
      </c>
      <c r="BN35" s="352">
        <v>12.21444</v>
      </c>
      <c r="BO35" s="352">
        <v>11.76948</v>
      </c>
      <c r="BP35" s="352">
        <v>12.092599999999999</v>
      </c>
      <c r="BQ35" s="352">
        <v>12.18516</v>
      </c>
      <c r="BR35" s="352">
        <v>11.62514</v>
      </c>
      <c r="BS35" s="352">
        <v>11.781079999999999</v>
      </c>
      <c r="BT35" s="352">
        <v>11.756320000000001</v>
      </c>
      <c r="BU35" s="352">
        <v>11.95068</v>
      </c>
      <c r="BV35" s="352">
        <v>12.01362</v>
      </c>
    </row>
    <row r="36" spans="1:74" ht="11.1" customHeight="1" x14ac:dyDescent="0.2">
      <c r="A36" s="58" t="s">
        <v>337</v>
      </c>
      <c r="B36" s="739" t="s">
        <v>1006</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12.740337630999999</v>
      </c>
      <c r="AN36" s="429">
        <v>12.996684936999999</v>
      </c>
      <c r="AO36" s="429">
        <v>13.505606425</v>
      </c>
      <c r="AP36" s="429">
        <v>13.282734525</v>
      </c>
      <c r="AQ36" s="429">
        <v>13.052744898</v>
      </c>
      <c r="AR36" s="429">
        <v>13.241844027000001</v>
      </c>
      <c r="AS36" s="429">
        <v>12.974221365</v>
      </c>
      <c r="AT36" s="429">
        <v>13.034308414</v>
      </c>
      <c r="AU36" s="429">
        <v>13.174121717</v>
      </c>
      <c r="AV36" s="429">
        <v>12.848879779000001</v>
      </c>
      <c r="AW36" s="429">
        <v>13.111827493</v>
      </c>
      <c r="AX36" s="429">
        <v>13.082912393999999</v>
      </c>
      <c r="AY36" s="429">
        <v>13.7</v>
      </c>
      <c r="AZ36" s="891">
        <v>13.69</v>
      </c>
      <c r="BA36" s="891">
        <v>14.117050000000001</v>
      </c>
      <c r="BB36" s="891">
        <v>13.906650000000001</v>
      </c>
      <c r="BC36" s="352">
        <v>13.62415</v>
      </c>
      <c r="BD36" s="352">
        <v>13.747350000000001</v>
      </c>
      <c r="BE36" s="352">
        <v>13.412929999999999</v>
      </c>
      <c r="BF36" s="352">
        <v>13.376569999999999</v>
      </c>
      <c r="BG36" s="352">
        <v>13.473280000000001</v>
      </c>
      <c r="BH36" s="352">
        <v>13.12096</v>
      </c>
      <c r="BI36" s="352">
        <v>13.33206</v>
      </c>
      <c r="BJ36" s="352">
        <v>13.315720000000001</v>
      </c>
      <c r="BK36" s="352">
        <v>13.91066</v>
      </c>
      <c r="BL36" s="352">
        <v>13.972810000000001</v>
      </c>
      <c r="BM36" s="352">
        <v>14.45021</v>
      </c>
      <c r="BN36" s="352">
        <v>14.159420000000001</v>
      </c>
      <c r="BO36" s="352">
        <v>13.83277</v>
      </c>
      <c r="BP36" s="352">
        <v>13.950010000000001</v>
      </c>
      <c r="BQ36" s="352">
        <v>13.60872</v>
      </c>
      <c r="BR36" s="352">
        <v>13.53518</v>
      </c>
      <c r="BS36" s="352">
        <v>13.66728</v>
      </c>
      <c r="BT36" s="352">
        <v>13.35304</v>
      </c>
      <c r="BU36" s="352">
        <v>13.58155</v>
      </c>
      <c r="BV36" s="352">
        <v>13.57334</v>
      </c>
    </row>
    <row r="37" spans="1:74" ht="11.1" customHeight="1" x14ac:dyDescent="0.2">
      <c r="A37" s="58" t="s">
        <v>338</v>
      </c>
      <c r="B37" s="739" t="s">
        <v>1007</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8.7671542592999998</v>
      </c>
      <c r="AN37" s="429">
        <v>8.7133008159000003</v>
      </c>
      <c r="AO37" s="429">
        <v>9.0770157104999996</v>
      </c>
      <c r="AP37" s="429">
        <v>9.0494895961000008</v>
      </c>
      <c r="AQ37" s="429">
        <v>9.0090985096999994</v>
      </c>
      <c r="AR37" s="429">
        <v>8.9908615476999998</v>
      </c>
      <c r="AS37" s="429">
        <v>9.3532306308000006</v>
      </c>
      <c r="AT37" s="429">
        <v>9.2995200657999995</v>
      </c>
      <c r="AU37" s="429">
        <v>9.2519727577000008</v>
      </c>
      <c r="AV37" s="429">
        <v>9.0625084550999997</v>
      </c>
      <c r="AW37" s="429">
        <v>8.6592876323999999</v>
      </c>
      <c r="AX37" s="429">
        <v>9.3209813009999998</v>
      </c>
      <c r="AY37" s="429">
        <v>9.18</v>
      </c>
      <c r="AZ37" s="891">
        <v>9.34</v>
      </c>
      <c r="BA37" s="891">
        <v>9.279992</v>
      </c>
      <c r="BB37" s="891">
        <v>9.0243280000000006</v>
      </c>
      <c r="BC37" s="352">
        <v>8.8035879999999995</v>
      </c>
      <c r="BD37" s="352">
        <v>8.7377549999999999</v>
      </c>
      <c r="BE37" s="352">
        <v>9.1067250000000008</v>
      </c>
      <c r="BF37" s="352">
        <v>9.1622620000000001</v>
      </c>
      <c r="BG37" s="352">
        <v>9.2290749999999999</v>
      </c>
      <c r="BH37" s="352">
        <v>9.1060099999999995</v>
      </c>
      <c r="BI37" s="352">
        <v>8.6124910000000003</v>
      </c>
      <c r="BJ37" s="352">
        <v>9.3866169999999993</v>
      </c>
      <c r="BK37" s="352">
        <v>9.2101389999999999</v>
      </c>
      <c r="BL37" s="352">
        <v>9.5433190000000003</v>
      </c>
      <c r="BM37" s="352">
        <v>9.3733070000000005</v>
      </c>
      <c r="BN37" s="352">
        <v>9.1519220000000008</v>
      </c>
      <c r="BO37" s="352">
        <v>8.8789630000000006</v>
      </c>
      <c r="BP37" s="352">
        <v>8.8175620000000006</v>
      </c>
      <c r="BQ37" s="352">
        <v>9.2136650000000007</v>
      </c>
      <c r="BR37" s="352">
        <v>9.2211549999999995</v>
      </c>
      <c r="BS37" s="352">
        <v>9.2637590000000003</v>
      </c>
      <c r="BT37" s="352">
        <v>9.1833240000000007</v>
      </c>
      <c r="BU37" s="352">
        <v>8.6142219999999998</v>
      </c>
      <c r="BV37" s="352">
        <v>9.2611679999999996</v>
      </c>
    </row>
    <row r="38" spans="1:74" ht="11.1" customHeight="1" x14ac:dyDescent="0.2">
      <c r="A38" s="58" t="s">
        <v>339</v>
      </c>
      <c r="B38" s="739" t="s">
        <v>1008</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10.486633658000001</v>
      </c>
      <c r="AN38" s="429">
        <v>10.747546145999999</v>
      </c>
      <c r="AO38" s="429">
        <v>10.844823606</v>
      </c>
      <c r="AP38" s="429">
        <v>11.005106285</v>
      </c>
      <c r="AQ38" s="429">
        <v>11.194733702000001</v>
      </c>
      <c r="AR38" s="429">
        <v>11.707973486</v>
      </c>
      <c r="AS38" s="429">
        <v>12.133704843</v>
      </c>
      <c r="AT38" s="429">
        <v>11.965716193</v>
      </c>
      <c r="AU38" s="429">
        <v>11.983027531999999</v>
      </c>
      <c r="AV38" s="429">
        <v>11.194637854</v>
      </c>
      <c r="AW38" s="429">
        <v>10.949652407</v>
      </c>
      <c r="AX38" s="429">
        <v>10.831855832</v>
      </c>
      <c r="AY38" s="429">
        <v>10.84</v>
      </c>
      <c r="AZ38" s="891">
        <v>11.12</v>
      </c>
      <c r="BA38" s="891">
        <v>11.13035</v>
      </c>
      <c r="BB38" s="891">
        <v>11.261699999999999</v>
      </c>
      <c r="BC38" s="352">
        <v>11.381259999999999</v>
      </c>
      <c r="BD38" s="352">
        <v>11.78543</v>
      </c>
      <c r="BE38" s="352">
        <v>12.10127</v>
      </c>
      <c r="BF38" s="352">
        <v>11.842140000000001</v>
      </c>
      <c r="BG38" s="352">
        <v>11.74845</v>
      </c>
      <c r="BH38" s="352">
        <v>10.91062</v>
      </c>
      <c r="BI38" s="352">
        <v>10.73667</v>
      </c>
      <c r="BJ38" s="352">
        <v>10.655390000000001</v>
      </c>
      <c r="BK38" s="352">
        <v>10.68394</v>
      </c>
      <c r="BL38" s="352">
        <v>10.95368</v>
      </c>
      <c r="BM38" s="352">
        <v>10.988630000000001</v>
      </c>
      <c r="BN38" s="352">
        <v>11.12819</v>
      </c>
      <c r="BO38" s="352">
        <v>11.27469</v>
      </c>
      <c r="BP38" s="352">
        <v>11.72911</v>
      </c>
      <c r="BQ38" s="352">
        <v>12.086209999999999</v>
      </c>
      <c r="BR38" s="352">
        <v>11.87439</v>
      </c>
      <c r="BS38" s="352">
        <v>11.82039</v>
      </c>
      <c r="BT38" s="352">
        <v>11.006399999999999</v>
      </c>
      <c r="BU38" s="352">
        <v>10.814410000000001</v>
      </c>
      <c r="BV38" s="352">
        <v>10.751799999999999</v>
      </c>
    </row>
    <row r="39" spans="1:74" ht="11.1" customHeight="1" x14ac:dyDescent="0.2">
      <c r="A39" s="58" t="s">
        <v>340</v>
      </c>
      <c r="B39" s="740" t="s">
        <v>1011</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18.905695096999999</v>
      </c>
      <c r="AN39" s="429">
        <v>18.994493172999999</v>
      </c>
      <c r="AO39" s="429">
        <v>19.238868364999998</v>
      </c>
      <c r="AP39" s="429">
        <v>18.902980886999998</v>
      </c>
      <c r="AQ39" s="429">
        <v>19.621202233999998</v>
      </c>
      <c r="AR39" s="429">
        <v>21.509074733999999</v>
      </c>
      <c r="AS39" s="429">
        <v>23.628534427000002</v>
      </c>
      <c r="AT39" s="429">
        <v>23.535391007000001</v>
      </c>
      <c r="AU39" s="429">
        <v>23.894887436000001</v>
      </c>
      <c r="AV39" s="429">
        <v>21.867233513999999</v>
      </c>
      <c r="AW39" s="429">
        <v>19.803013808999999</v>
      </c>
      <c r="AX39" s="429">
        <v>21.210321273999998</v>
      </c>
      <c r="AY39" s="429">
        <v>18.489999999999998</v>
      </c>
      <c r="AZ39" s="891">
        <v>19.989999999999998</v>
      </c>
      <c r="BA39" s="891">
        <v>19.98545</v>
      </c>
      <c r="BB39" s="891">
        <v>19.44594</v>
      </c>
      <c r="BC39" s="352">
        <v>20.049299999999999</v>
      </c>
      <c r="BD39" s="352">
        <v>21.92679</v>
      </c>
      <c r="BE39" s="352">
        <v>24.058350000000001</v>
      </c>
      <c r="BF39" s="352">
        <v>23.934419999999999</v>
      </c>
      <c r="BG39" s="352">
        <v>24.249020000000002</v>
      </c>
      <c r="BH39" s="352">
        <v>22.166550000000001</v>
      </c>
      <c r="BI39" s="352">
        <v>20.059049999999999</v>
      </c>
      <c r="BJ39" s="352">
        <v>21.454989999999999</v>
      </c>
      <c r="BK39" s="352">
        <v>18.682120000000001</v>
      </c>
      <c r="BL39" s="352">
        <v>20.171009999999999</v>
      </c>
      <c r="BM39" s="352">
        <v>20.169360000000001</v>
      </c>
      <c r="BN39" s="352">
        <v>19.61675</v>
      </c>
      <c r="BO39" s="352">
        <v>20.259409999999999</v>
      </c>
      <c r="BP39" s="352">
        <v>22.16967</v>
      </c>
      <c r="BQ39" s="352">
        <v>24.36308</v>
      </c>
      <c r="BR39" s="352">
        <v>24.27347</v>
      </c>
      <c r="BS39" s="352">
        <v>24.642669999999999</v>
      </c>
      <c r="BT39" s="352">
        <v>22.578890000000001</v>
      </c>
      <c r="BU39" s="352">
        <v>20.483499999999999</v>
      </c>
      <c r="BV39" s="352">
        <v>21.977620000000002</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891"/>
      <c r="BA40" s="891"/>
      <c r="BB40" s="891"/>
      <c r="BC40" s="35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985</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938"/>
      <c r="BA41" s="938"/>
      <c r="BB41" s="938"/>
      <c r="BC41" s="464"/>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351</v>
      </c>
      <c r="B42" s="578" t="s">
        <v>1147</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8.34</v>
      </c>
      <c r="AN42" s="429">
        <v>8.24</v>
      </c>
      <c r="AO42" s="429">
        <v>8.26</v>
      </c>
      <c r="AP42" s="429">
        <v>8.2100000000000009</v>
      </c>
      <c r="AQ42" s="429">
        <v>8.2899999999999991</v>
      </c>
      <c r="AR42" s="429">
        <v>8.9</v>
      </c>
      <c r="AS42" s="429">
        <v>9.33</v>
      </c>
      <c r="AT42" s="429">
        <v>9.08</v>
      </c>
      <c r="AU42" s="429">
        <v>9.02</v>
      </c>
      <c r="AV42" s="429">
        <v>8.65</v>
      </c>
      <c r="AW42" s="429">
        <v>8.44</v>
      </c>
      <c r="AX42" s="429">
        <v>8.5299999999999994</v>
      </c>
      <c r="AY42" s="429">
        <v>9.2899999999999991</v>
      </c>
      <c r="AZ42" s="891">
        <v>8.9499999999999993</v>
      </c>
      <c r="BA42" s="891">
        <v>8.8629449999999999</v>
      </c>
      <c r="BB42" s="891">
        <v>8.7168430000000008</v>
      </c>
      <c r="BC42" s="352">
        <v>8.7232570000000003</v>
      </c>
      <c r="BD42" s="352">
        <v>9.2432160000000003</v>
      </c>
      <c r="BE42" s="352">
        <v>9.5390040000000003</v>
      </c>
      <c r="BF42" s="352">
        <v>9.3761650000000003</v>
      </c>
      <c r="BG42" s="352">
        <v>9.3423350000000003</v>
      </c>
      <c r="BH42" s="352">
        <v>8.8284730000000007</v>
      </c>
      <c r="BI42" s="352">
        <v>8.5813170000000003</v>
      </c>
      <c r="BJ42" s="352">
        <v>8.7694220000000005</v>
      </c>
      <c r="BK42" s="352">
        <v>9.0339179999999999</v>
      </c>
      <c r="BL42" s="352">
        <v>9.1730940000000007</v>
      </c>
      <c r="BM42" s="352">
        <v>9.1045069999999999</v>
      </c>
      <c r="BN42" s="352">
        <v>8.8128630000000001</v>
      </c>
      <c r="BO42" s="352">
        <v>8.6892680000000002</v>
      </c>
      <c r="BP42" s="352">
        <v>9.1813319999999994</v>
      </c>
      <c r="BQ42" s="352">
        <v>9.4665730000000003</v>
      </c>
      <c r="BR42" s="352">
        <v>9.2946229999999996</v>
      </c>
      <c r="BS42" s="352">
        <v>9.2612380000000005</v>
      </c>
      <c r="BT42" s="352">
        <v>8.8039559999999994</v>
      </c>
      <c r="BU42" s="352">
        <v>8.5566359999999992</v>
      </c>
      <c r="BV42" s="352">
        <v>8.7228080000000006</v>
      </c>
    </row>
    <row r="43" spans="1:74" ht="11.1" customHeight="1" x14ac:dyDescent="0.2">
      <c r="A43" s="58" t="s">
        <v>342</v>
      </c>
      <c r="B43" s="739" t="s">
        <v>1001</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18.270868841999999</v>
      </c>
      <c r="AN43" s="429">
        <v>19.201444677000001</v>
      </c>
      <c r="AO43" s="429">
        <v>17.982466300999999</v>
      </c>
      <c r="AP43" s="429">
        <v>17.151127520999999</v>
      </c>
      <c r="AQ43" s="429">
        <v>17.008311654</v>
      </c>
      <c r="AR43" s="429">
        <v>17.674500593000001</v>
      </c>
      <c r="AS43" s="429">
        <v>18.100644300999999</v>
      </c>
      <c r="AT43" s="429">
        <v>18.053226308999999</v>
      </c>
      <c r="AU43" s="429">
        <v>17.120956074999999</v>
      </c>
      <c r="AV43" s="429">
        <v>16.276670979999999</v>
      </c>
      <c r="AW43" s="429">
        <v>17.621468403000002</v>
      </c>
      <c r="AX43" s="429">
        <v>18.793457437000001</v>
      </c>
      <c r="AY43" s="429">
        <v>20.3</v>
      </c>
      <c r="AZ43" s="891">
        <v>19.95</v>
      </c>
      <c r="BA43" s="891">
        <v>18.85004</v>
      </c>
      <c r="BB43" s="891">
        <v>17.994420000000002</v>
      </c>
      <c r="BC43" s="352">
        <v>17.837710000000001</v>
      </c>
      <c r="BD43" s="352">
        <v>18.406739999999999</v>
      </c>
      <c r="BE43" s="352">
        <v>18.804359999999999</v>
      </c>
      <c r="BF43" s="352">
        <v>18.729839999999999</v>
      </c>
      <c r="BG43" s="352">
        <v>17.75883</v>
      </c>
      <c r="BH43" s="352">
        <v>16.881049999999998</v>
      </c>
      <c r="BI43" s="352">
        <v>18.222750000000001</v>
      </c>
      <c r="BJ43" s="352">
        <v>19.380400000000002</v>
      </c>
      <c r="BK43" s="352">
        <v>20.907509999999998</v>
      </c>
      <c r="BL43" s="352">
        <v>20.506679999999999</v>
      </c>
      <c r="BM43" s="352">
        <v>19.274660000000001</v>
      </c>
      <c r="BN43" s="352">
        <v>18.286909999999999</v>
      </c>
      <c r="BO43" s="352">
        <v>18.05462</v>
      </c>
      <c r="BP43" s="352">
        <v>18.596409999999999</v>
      </c>
      <c r="BQ43" s="352">
        <v>18.952760000000001</v>
      </c>
      <c r="BR43" s="352">
        <v>18.8124</v>
      </c>
      <c r="BS43" s="352">
        <v>17.810289999999998</v>
      </c>
      <c r="BT43" s="352">
        <v>16.905539999999998</v>
      </c>
      <c r="BU43" s="352">
        <v>18.260339999999999</v>
      </c>
      <c r="BV43" s="352">
        <v>19.362970000000001</v>
      </c>
    </row>
    <row r="44" spans="1:74" ht="11.1" customHeight="1" x14ac:dyDescent="0.2">
      <c r="A44" s="58" t="s">
        <v>343</v>
      </c>
      <c r="B44" s="609" t="s">
        <v>1002</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9.9030467735999999</v>
      </c>
      <c r="AN44" s="429">
        <v>10.106840228999999</v>
      </c>
      <c r="AO44" s="429">
        <v>9.0190880750000009</v>
      </c>
      <c r="AP44" s="429">
        <v>8.8572361118000007</v>
      </c>
      <c r="AQ44" s="429">
        <v>8.8796449813000002</v>
      </c>
      <c r="AR44" s="429">
        <v>9.7954153454000004</v>
      </c>
      <c r="AS44" s="429">
        <v>10.35291658</v>
      </c>
      <c r="AT44" s="429">
        <v>10.224714848</v>
      </c>
      <c r="AU44" s="429">
        <v>9.4722252134999998</v>
      </c>
      <c r="AV44" s="429">
        <v>9.9878701314999994</v>
      </c>
      <c r="AW44" s="429">
        <v>10.211331828</v>
      </c>
      <c r="AX44" s="429">
        <v>10.741699219999999</v>
      </c>
      <c r="AY44" s="429">
        <v>13.35</v>
      </c>
      <c r="AZ44" s="891">
        <v>12.02</v>
      </c>
      <c r="BA44" s="891">
        <v>10.24465</v>
      </c>
      <c r="BB44" s="891">
        <v>9.8681579999999993</v>
      </c>
      <c r="BC44" s="352">
        <v>9.7159040000000001</v>
      </c>
      <c r="BD44" s="352">
        <v>10.37274</v>
      </c>
      <c r="BE44" s="352">
        <v>10.617979999999999</v>
      </c>
      <c r="BF44" s="352">
        <v>10.82766</v>
      </c>
      <c r="BG44" s="352">
        <v>9.8676139999999997</v>
      </c>
      <c r="BH44" s="352">
        <v>10.157220000000001</v>
      </c>
      <c r="BI44" s="352">
        <v>10.30776</v>
      </c>
      <c r="BJ44" s="352">
        <v>10.65452</v>
      </c>
      <c r="BK44" s="352">
        <v>12.612299999999999</v>
      </c>
      <c r="BL44" s="352">
        <v>11.87419</v>
      </c>
      <c r="BM44" s="352">
        <v>10.324949999999999</v>
      </c>
      <c r="BN44" s="352">
        <v>9.8529680000000006</v>
      </c>
      <c r="BO44" s="352">
        <v>9.7004769999999994</v>
      </c>
      <c r="BP44" s="352">
        <v>10.31622</v>
      </c>
      <c r="BQ44" s="352">
        <v>10.572229999999999</v>
      </c>
      <c r="BR44" s="352">
        <v>10.779199999999999</v>
      </c>
      <c r="BS44" s="352">
        <v>9.8254769999999994</v>
      </c>
      <c r="BT44" s="352">
        <v>10.13936</v>
      </c>
      <c r="BU44" s="352">
        <v>10.257860000000001</v>
      </c>
      <c r="BV44" s="352">
        <v>10.58023</v>
      </c>
    </row>
    <row r="45" spans="1:74" ht="11.1" customHeight="1" x14ac:dyDescent="0.2">
      <c r="A45" s="58" t="s">
        <v>344</v>
      </c>
      <c r="B45" s="739" t="s">
        <v>1003</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8.7538340945000002</v>
      </c>
      <c r="AN45" s="429">
        <v>8.8308313774999991</v>
      </c>
      <c r="AO45" s="429">
        <v>8.7337587709999998</v>
      </c>
      <c r="AP45" s="429">
        <v>8.7426585121000002</v>
      </c>
      <c r="AQ45" s="429">
        <v>8.4122118468</v>
      </c>
      <c r="AR45" s="429">
        <v>9.0245423166999998</v>
      </c>
      <c r="AS45" s="429">
        <v>9.5310196660000006</v>
      </c>
      <c r="AT45" s="429">
        <v>9.3350593531000001</v>
      </c>
      <c r="AU45" s="429">
        <v>9.3053901219000004</v>
      </c>
      <c r="AV45" s="429">
        <v>9.2579821171999992</v>
      </c>
      <c r="AW45" s="429">
        <v>9.1592641153999992</v>
      </c>
      <c r="AX45" s="429">
        <v>9.1877255941999998</v>
      </c>
      <c r="AY45" s="429">
        <v>10.09</v>
      </c>
      <c r="AZ45" s="891">
        <v>9.7799999999999994</v>
      </c>
      <c r="BA45" s="891">
        <v>9.4549749999999992</v>
      </c>
      <c r="BB45" s="891">
        <v>9.3938079999999999</v>
      </c>
      <c r="BC45" s="352">
        <v>8.9723579999999998</v>
      </c>
      <c r="BD45" s="352">
        <v>9.386355</v>
      </c>
      <c r="BE45" s="352">
        <v>9.7173359999999995</v>
      </c>
      <c r="BF45" s="352">
        <v>9.8228039999999996</v>
      </c>
      <c r="BG45" s="352">
        <v>9.6558440000000001</v>
      </c>
      <c r="BH45" s="352">
        <v>9.5149419999999996</v>
      </c>
      <c r="BI45" s="352">
        <v>9.4088440000000002</v>
      </c>
      <c r="BJ45" s="352">
        <v>9.4199819999999992</v>
      </c>
      <c r="BK45" s="352">
        <v>9.8578569999999992</v>
      </c>
      <c r="BL45" s="352">
        <v>10.009639999999999</v>
      </c>
      <c r="BM45" s="352">
        <v>9.6912009999999995</v>
      </c>
      <c r="BN45" s="352">
        <v>9.6053329999999999</v>
      </c>
      <c r="BO45" s="352">
        <v>9.0948729999999998</v>
      </c>
      <c r="BP45" s="352">
        <v>9.4863049999999998</v>
      </c>
      <c r="BQ45" s="352">
        <v>9.8202680000000004</v>
      </c>
      <c r="BR45" s="352">
        <v>9.9274140000000006</v>
      </c>
      <c r="BS45" s="352">
        <v>9.7716329999999996</v>
      </c>
      <c r="BT45" s="352">
        <v>9.6494070000000001</v>
      </c>
      <c r="BU45" s="352">
        <v>9.5299069999999997</v>
      </c>
      <c r="BV45" s="352">
        <v>9.5078770000000006</v>
      </c>
    </row>
    <row r="46" spans="1:74" ht="11.1" customHeight="1" x14ac:dyDescent="0.2">
      <c r="A46" s="58" t="s">
        <v>345</v>
      </c>
      <c r="B46" s="739" t="s">
        <v>1004</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7.5696091713999998</v>
      </c>
      <c r="AN46" s="429">
        <v>7.6631869624000002</v>
      </c>
      <c r="AO46" s="429">
        <v>7.4735306076999999</v>
      </c>
      <c r="AP46" s="429">
        <v>7.3501893457999996</v>
      </c>
      <c r="AQ46" s="429">
        <v>7.8150832033000004</v>
      </c>
      <c r="AR46" s="429">
        <v>8.7218772690000002</v>
      </c>
      <c r="AS46" s="429">
        <v>8.9517688808999996</v>
      </c>
      <c r="AT46" s="429">
        <v>8.7333842215999997</v>
      </c>
      <c r="AU46" s="429">
        <v>8.8092071417</v>
      </c>
      <c r="AV46" s="429">
        <v>7.6826441896000004</v>
      </c>
      <c r="AW46" s="429">
        <v>7.6483862949999999</v>
      </c>
      <c r="AX46" s="429">
        <v>7.5496253865999998</v>
      </c>
      <c r="AY46" s="429">
        <v>8.32</v>
      </c>
      <c r="AZ46" s="891">
        <v>7.68</v>
      </c>
      <c r="BA46" s="891">
        <v>7.5768709999999997</v>
      </c>
      <c r="BB46" s="891">
        <v>7.3748389999999997</v>
      </c>
      <c r="BC46" s="352">
        <v>7.9588910000000004</v>
      </c>
      <c r="BD46" s="352">
        <v>8.8453769999999992</v>
      </c>
      <c r="BE46" s="352">
        <v>8.9790340000000004</v>
      </c>
      <c r="BF46" s="352">
        <v>8.876455</v>
      </c>
      <c r="BG46" s="352">
        <v>8.9734739999999995</v>
      </c>
      <c r="BH46" s="352">
        <v>7.7391860000000001</v>
      </c>
      <c r="BI46" s="352">
        <v>7.7198349999999998</v>
      </c>
      <c r="BJ46" s="352">
        <v>7.6816719999999998</v>
      </c>
      <c r="BK46" s="352">
        <v>8.2518189999999993</v>
      </c>
      <c r="BL46" s="352">
        <v>7.9627030000000003</v>
      </c>
      <c r="BM46" s="352">
        <v>7.8781150000000002</v>
      </c>
      <c r="BN46" s="352">
        <v>7.6418350000000004</v>
      </c>
      <c r="BO46" s="352">
        <v>8.0424380000000006</v>
      </c>
      <c r="BP46" s="352">
        <v>8.9260400000000004</v>
      </c>
      <c r="BQ46" s="352">
        <v>9.0706740000000003</v>
      </c>
      <c r="BR46" s="352">
        <v>8.9747470000000007</v>
      </c>
      <c r="BS46" s="352">
        <v>9.0817910000000008</v>
      </c>
      <c r="BT46" s="352">
        <v>7.8396929999999996</v>
      </c>
      <c r="BU46" s="352">
        <v>7.8262140000000002</v>
      </c>
      <c r="BV46" s="352">
        <v>7.7931679999999997</v>
      </c>
    </row>
    <row r="47" spans="1:74" ht="11.1" customHeight="1" x14ac:dyDescent="0.2">
      <c r="A47" s="58" t="s">
        <v>346</v>
      </c>
      <c r="B47" s="739" t="s">
        <v>1005</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8.4727260026</v>
      </c>
      <c r="AN47" s="429">
        <v>7.7927028855999998</v>
      </c>
      <c r="AO47" s="429">
        <v>7.8082323958000002</v>
      </c>
      <c r="AP47" s="429">
        <v>7.8395737075999996</v>
      </c>
      <c r="AQ47" s="429">
        <v>7.7485426147999998</v>
      </c>
      <c r="AR47" s="429">
        <v>8.6143832584000002</v>
      </c>
      <c r="AS47" s="429">
        <v>9.1377505198000009</v>
      </c>
      <c r="AT47" s="429">
        <v>8.2266842328000003</v>
      </c>
      <c r="AU47" s="429">
        <v>8.1105642822000004</v>
      </c>
      <c r="AV47" s="429">
        <v>7.9549910937000003</v>
      </c>
      <c r="AW47" s="429">
        <v>7.9166425465000003</v>
      </c>
      <c r="AX47" s="429">
        <v>8.2518185469999992</v>
      </c>
      <c r="AY47" s="429">
        <v>9.23</v>
      </c>
      <c r="AZ47" s="891">
        <v>8.89</v>
      </c>
      <c r="BA47" s="891">
        <v>8.5273479999999999</v>
      </c>
      <c r="BB47" s="891">
        <v>8.3243159999999996</v>
      </c>
      <c r="BC47" s="352">
        <v>8.0941369999999999</v>
      </c>
      <c r="BD47" s="352">
        <v>8.9309510000000003</v>
      </c>
      <c r="BE47" s="352">
        <v>9.1782459999999997</v>
      </c>
      <c r="BF47" s="352">
        <v>8.5717949999999998</v>
      </c>
      <c r="BG47" s="352">
        <v>8.3694869999999995</v>
      </c>
      <c r="BH47" s="352">
        <v>7.9519719999999996</v>
      </c>
      <c r="BI47" s="352">
        <v>7.8374009999999998</v>
      </c>
      <c r="BJ47" s="352">
        <v>8.3598359999999996</v>
      </c>
      <c r="BK47" s="352">
        <v>8.647354</v>
      </c>
      <c r="BL47" s="352">
        <v>8.9080130000000004</v>
      </c>
      <c r="BM47" s="352">
        <v>8.6138949999999994</v>
      </c>
      <c r="BN47" s="352">
        <v>8.3191459999999999</v>
      </c>
      <c r="BO47" s="352">
        <v>8.1035850000000007</v>
      </c>
      <c r="BP47" s="352">
        <v>8.9234360000000006</v>
      </c>
      <c r="BQ47" s="352">
        <v>9.1806350000000005</v>
      </c>
      <c r="BR47" s="352">
        <v>8.5846540000000005</v>
      </c>
      <c r="BS47" s="352">
        <v>8.413195</v>
      </c>
      <c r="BT47" s="352">
        <v>8.0458630000000007</v>
      </c>
      <c r="BU47" s="352">
        <v>7.9151100000000003</v>
      </c>
      <c r="BV47" s="352">
        <v>8.3809290000000001</v>
      </c>
    </row>
    <row r="48" spans="1:74" ht="11.1" customHeight="1" x14ac:dyDescent="0.2">
      <c r="A48" s="58" t="s">
        <v>347</v>
      </c>
      <c r="B48" s="739" t="s">
        <v>1006</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7.0482611684999998</v>
      </c>
      <c r="AN48" s="429">
        <v>7.0644682509000001</v>
      </c>
      <c r="AO48" s="429">
        <v>7.1320685160000004</v>
      </c>
      <c r="AP48" s="429">
        <v>7.2762105591999999</v>
      </c>
      <c r="AQ48" s="429">
        <v>7.1184300345000002</v>
      </c>
      <c r="AR48" s="429">
        <v>7.5699022239999998</v>
      </c>
      <c r="AS48" s="429">
        <v>7.6052322197000004</v>
      </c>
      <c r="AT48" s="429">
        <v>7.3756953662000004</v>
      </c>
      <c r="AU48" s="429">
        <v>7.2083196150999997</v>
      </c>
      <c r="AV48" s="429">
        <v>6.9861506222000003</v>
      </c>
      <c r="AW48" s="429">
        <v>7.0896831167999999</v>
      </c>
      <c r="AX48" s="429">
        <v>7.1365564585000003</v>
      </c>
      <c r="AY48" s="429">
        <v>7.77</v>
      </c>
      <c r="AZ48" s="891">
        <v>7.37</v>
      </c>
      <c r="BA48" s="891">
        <v>7.3961629999999996</v>
      </c>
      <c r="BB48" s="891">
        <v>7.4728709999999996</v>
      </c>
      <c r="BC48" s="352">
        <v>7.3096990000000002</v>
      </c>
      <c r="BD48" s="352">
        <v>7.7580730000000004</v>
      </c>
      <c r="BE48" s="352">
        <v>7.6674720000000001</v>
      </c>
      <c r="BF48" s="352">
        <v>7.6770440000000004</v>
      </c>
      <c r="BG48" s="352">
        <v>7.4302250000000001</v>
      </c>
      <c r="BH48" s="352">
        <v>7.0273669999999999</v>
      </c>
      <c r="BI48" s="352">
        <v>7.1154419999999998</v>
      </c>
      <c r="BJ48" s="352">
        <v>7.2986139999999997</v>
      </c>
      <c r="BK48" s="352">
        <v>7.4594139999999998</v>
      </c>
      <c r="BL48" s="352">
        <v>7.488073</v>
      </c>
      <c r="BM48" s="352">
        <v>7.5301840000000002</v>
      </c>
      <c r="BN48" s="352">
        <v>7.5307550000000001</v>
      </c>
      <c r="BO48" s="352">
        <v>7.378514</v>
      </c>
      <c r="BP48" s="352">
        <v>7.7975490000000001</v>
      </c>
      <c r="BQ48" s="352">
        <v>7.7020299999999997</v>
      </c>
      <c r="BR48" s="352">
        <v>7.7111530000000004</v>
      </c>
      <c r="BS48" s="352">
        <v>7.4897299999999998</v>
      </c>
      <c r="BT48" s="352">
        <v>7.1346829999999999</v>
      </c>
      <c r="BU48" s="352">
        <v>7.2099919999999997</v>
      </c>
      <c r="BV48" s="352">
        <v>7.3519100000000002</v>
      </c>
    </row>
    <row r="49" spans="1:74" ht="11.1" customHeight="1" x14ac:dyDescent="0.2">
      <c r="A49" s="58" t="s">
        <v>348</v>
      </c>
      <c r="B49" s="739" t="s">
        <v>1007</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6.3262871464000003</v>
      </c>
      <c r="AN49" s="429">
        <v>6.0123690990999998</v>
      </c>
      <c r="AO49" s="429">
        <v>6.4153924837999998</v>
      </c>
      <c r="AP49" s="429">
        <v>6.4990527098999999</v>
      </c>
      <c r="AQ49" s="429">
        <v>6.5549876009999997</v>
      </c>
      <c r="AR49" s="429">
        <v>6.4313239277000003</v>
      </c>
      <c r="AS49" s="429">
        <v>6.7194348315000001</v>
      </c>
      <c r="AT49" s="429">
        <v>6.6154920469</v>
      </c>
      <c r="AU49" s="429">
        <v>6.6723773411999998</v>
      </c>
      <c r="AV49" s="429">
        <v>6.4678970313999997</v>
      </c>
      <c r="AW49" s="429">
        <v>6.4473193755000002</v>
      </c>
      <c r="AX49" s="429">
        <v>6.4690967444999998</v>
      </c>
      <c r="AY49" s="429">
        <v>7.04</v>
      </c>
      <c r="AZ49" s="891">
        <v>6.89</v>
      </c>
      <c r="BA49" s="891">
        <v>7.327718</v>
      </c>
      <c r="BB49" s="891">
        <v>7.4003880000000004</v>
      </c>
      <c r="BC49" s="352">
        <v>7.1204390000000002</v>
      </c>
      <c r="BD49" s="352">
        <v>6.9704050000000004</v>
      </c>
      <c r="BE49" s="352">
        <v>7.119078</v>
      </c>
      <c r="BF49" s="352">
        <v>6.8494169999999999</v>
      </c>
      <c r="BG49" s="352">
        <v>7.176704</v>
      </c>
      <c r="BH49" s="352">
        <v>6.6984880000000002</v>
      </c>
      <c r="BI49" s="352">
        <v>6.6532730000000004</v>
      </c>
      <c r="BJ49" s="352">
        <v>6.8737779999999997</v>
      </c>
      <c r="BK49" s="352">
        <v>6.6919729999999999</v>
      </c>
      <c r="BL49" s="352">
        <v>7.319712</v>
      </c>
      <c r="BM49" s="352">
        <v>7.6109489999999997</v>
      </c>
      <c r="BN49" s="352">
        <v>7.1966570000000001</v>
      </c>
      <c r="BO49" s="352">
        <v>6.8138329999999998</v>
      </c>
      <c r="BP49" s="352">
        <v>6.6644680000000003</v>
      </c>
      <c r="BQ49" s="352">
        <v>6.7612189999999996</v>
      </c>
      <c r="BR49" s="352">
        <v>6.4965970000000004</v>
      </c>
      <c r="BS49" s="352">
        <v>6.7539550000000004</v>
      </c>
      <c r="BT49" s="352">
        <v>6.4057959999999996</v>
      </c>
      <c r="BU49" s="352">
        <v>6.3636410000000003</v>
      </c>
      <c r="BV49" s="352">
        <v>6.5781479999999997</v>
      </c>
    </row>
    <row r="50" spans="1:74" ht="11.1" customHeight="1" x14ac:dyDescent="0.2">
      <c r="A50" s="58" t="s">
        <v>349</v>
      </c>
      <c r="B50" s="739" t="s">
        <v>1008</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7.2873267845000003</v>
      </c>
      <c r="AN50" s="429">
        <v>7.4428274405000003</v>
      </c>
      <c r="AO50" s="429">
        <v>7.6175230008000003</v>
      </c>
      <c r="AP50" s="429">
        <v>7.7969630476000003</v>
      </c>
      <c r="AQ50" s="429">
        <v>7.7066726291999998</v>
      </c>
      <c r="AR50" s="429">
        <v>8.5689811888000005</v>
      </c>
      <c r="AS50" s="429">
        <v>8.5748636588</v>
      </c>
      <c r="AT50" s="429">
        <v>8.6764999788000008</v>
      </c>
      <c r="AU50" s="429">
        <v>8.5212824700999992</v>
      </c>
      <c r="AV50" s="429">
        <v>7.5551149642000004</v>
      </c>
      <c r="AW50" s="429">
        <v>7.5383329250999997</v>
      </c>
      <c r="AX50" s="429">
        <v>7.2132177123999996</v>
      </c>
      <c r="AY50" s="429">
        <v>7.62</v>
      </c>
      <c r="AZ50" s="891">
        <v>7.59</v>
      </c>
      <c r="BA50" s="891">
        <v>7.7310049999999997</v>
      </c>
      <c r="BB50" s="891">
        <v>7.6736760000000004</v>
      </c>
      <c r="BC50" s="352">
        <v>7.9038209999999998</v>
      </c>
      <c r="BD50" s="352">
        <v>8.649699</v>
      </c>
      <c r="BE50" s="352">
        <v>8.6613340000000001</v>
      </c>
      <c r="BF50" s="352">
        <v>8.7288619999999995</v>
      </c>
      <c r="BG50" s="352">
        <v>8.542548</v>
      </c>
      <c r="BH50" s="352">
        <v>7.6503959999999998</v>
      </c>
      <c r="BI50" s="352">
        <v>7.5652509999999999</v>
      </c>
      <c r="BJ50" s="352">
        <v>7.3308229999999996</v>
      </c>
      <c r="BK50" s="352">
        <v>7.8040330000000004</v>
      </c>
      <c r="BL50" s="352">
        <v>7.7946960000000001</v>
      </c>
      <c r="BM50" s="352">
        <v>8.0130759999999999</v>
      </c>
      <c r="BN50" s="352">
        <v>8.2144849999999998</v>
      </c>
      <c r="BO50" s="352">
        <v>8.0176800000000004</v>
      </c>
      <c r="BP50" s="352">
        <v>8.757422</v>
      </c>
      <c r="BQ50" s="352">
        <v>8.8116210000000006</v>
      </c>
      <c r="BR50" s="352">
        <v>8.8769530000000003</v>
      </c>
      <c r="BS50" s="352">
        <v>8.681101</v>
      </c>
      <c r="BT50" s="352">
        <v>7.7593670000000001</v>
      </c>
      <c r="BU50" s="352">
        <v>7.6855169999999999</v>
      </c>
      <c r="BV50" s="352">
        <v>7.4395449999999999</v>
      </c>
    </row>
    <row r="51" spans="1:74" s="539" customFormat="1" ht="11.1" customHeight="1" x14ac:dyDescent="0.2">
      <c r="A51" s="108" t="s">
        <v>350</v>
      </c>
      <c r="B51" s="741" t="s">
        <v>1011</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13.51145483</v>
      </c>
      <c r="AN51" s="431">
        <v>13.601043734999999</v>
      </c>
      <c r="AO51" s="431">
        <v>13.809997982000001</v>
      </c>
      <c r="AP51" s="431">
        <v>12.841759045</v>
      </c>
      <c r="AQ51" s="431">
        <v>14.532526718</v>
      </c>
      <c r="AR51" s="431">
        <v>15.947551149000001</v>
      </c>
      <c r="AS51" s="431">
        <v>17.749634124</v>
      </c>
      <c r="AT51" s="431">
        <v>17.254661857999999</v>
      </c>
      <c r="AU51" s="431">
        <v>18.016271804999999</v>
      </c>
      <c r="AV51" s="431">
        <v>16.252049378999999</v>
      </c>
      <c r="AW51" s="431">
        <v>13.730943815</v>
      </c>
      <c r="AX51" s="431">
        <v>14.052809738000001</v>
      </c>
      <c r="AY51" s="431">
        <v>13.42</v>
      </c>
      <c r="AZ51" s="905">
        <v>13.46</v>
      </c>
      <c r="BA51" s="905">
        <v>13.83747</v>
      </c>
      <c r="BB51" s="905">
        <v>12.76422</v>
      </c>
      <c r="BC51" s="378">
        <v>14.91901</v>
      </c>
      <c r="BD51" s="378">
        <v>16.321619999999999</v>
      </c>
      <c r="BE51" s="378">
        <v>18.276420000000002</v>
      </c>
      <c r="BF51" s="378">
        <v>17.791599999999999</v>
      </c>
      <c r="BG51" s="378">
        <v>18.600079999999998</v>
      </c>
      <c r="BH51" s="378">
        <v>16.889299999999999</v>
      </c>
      <c r="BI51" s="378">
        <v>14.20698</v>
      </c>
      <c r="BJ51" s="378">
        <v>14.63087</v>
      </c>
      <c r="BK51" s="378">
        <v>14.051830000000001</v>
      </c>
      <c r="BL51" s="378">
        <v>14.12346</v>
      </c>
      <c r="BM51" s="378">
        <v>14.60313</v>
      </c>
      <c r="BN51" s="378">
        <v>13.734870000000001</v>
      </c>
      <c r="BO51" s="378">
        <v>15.601279999999999</v>
      </c>
      <c r="BP51" s="378">
        <v>17.05348</v>
      </c>
      <c r="BQ51" s="378">
        <v>19.128520000000002</v>
      </c>
      <c r="BR51" s="378">
        <v>18.60886</v>
      </c>
      <c r="BS51" s="378">
        <v>19.447150000000001</v>
      </c>
      <c r="BT51" s="378">
        <v>17.64141</v>
      </c>
      <c r="BU51" s="378">
        <v>14.85506</v>
      </c>
      <c r="BV51" s="378">
        <v>15.29232</v>
      </c>
    </row>
    <row r="52" spans="1:74" s="336" customFormat="1" ht="12" customHeight="1" x14ac:dyDescent="0.2">
      <c r="A52" s="335"/>
      <c r="B52" s="1062" t="s">
        <v>1421</v>
      </c>
      <c r="C52" s="1062"/>
      <c r="D52" s="1062"/>
      <c r="E52" s="1062"/>
      <c r="F52" s="1062"/>
      <c r="G52" s="1062"/>
      <c r="H52" s="1062"/>
      <c r="I52" s="1062"/>
      <c r="J52" s="1062"/>
      <c r="K52" s="1062"/>
      <c r="L52" s="1062"/>
      <c r="M52" s="1062"/>
      <c r="N52" s="1062"/>
      <c r="O52" s="1062"/>
      <c r="P52" s="1062"/>
      <c r="Q52" s="1062"/>
      <c r="R52" s="778"/>
      <c r="AY52" s="339"/>
      <c r="AZ52" s="339"/>
      <c r="BA52" s="339"/>
      <c r="BB52" s="339"/>
      <c r="BC52" s="339"/>
      <c r="BD52" s="339"/>
      <c r="BE52" s="339"/>
      <c r="BF52" s="339"/>
      <c r="BG52" s="339"/>
      <c r="BH52" s="339"/>
      <c r="BI52" s="339"/>
    </row>
    <row r="53" spans="1:74" s="186" customFormat="1" x14ac:dyDescent="0.2">
      <c r="A53" s="185"/>
      <c r="B53" s="773" t="s">
        <v>808</v>
      </c>
      <c r="C53" s="773"/>
      <c r="D53" s="773"/>
      <c r="E53" s="773"/>
      <c r="F53" s="773"/>
      <c r="G53" s="773"/>
      <c r="H53" s="774"/>
      <c r="I53" s="773"/>
      <c r="J53" s="773"/>
      <c r="K53" s="773"/>
      <c r="L53" s="773"/>
      <c r="M53" s="773"/>
      <c r="N53" s="773"/>
      <c r="O53" s="773"/>
      <c r="P53" s="773"/>
      <c r="Q53" s="773"/>
      <c r="R53" s="775"/>
      <c r="AY53" s="832"/>
      <c r="AZ53" s="832"/>
      <c r="BA53" s="832"/>
      <c r="BB53" s="832"/>
      <c r="BC53" s="832"/>
      <c r="BD53" s="676"/>
      <c r="BE53" s="676"/>
      <c r="BF53" s="676"/>
      <c r="BG53" s="832"/>
      <c r="BH53" s="832"/>
      <c r="BI53" s="832"/>
      <c r="BJ53" s="204"/>
    </row>
    <row r="54" spans="1:74" s="186" customFormat="1" ht="12.75" x14ac:dyDescent="0.2">
      <c r="A54" s="185"/>
      <c r="B54" s="993" t="str">
        <f>Dates!$G$2</f>
        <v>EIA completed modeling and analysis for this report on Thursday, May 7, 2026.</v>
      </c>
      <c r="C54" s="980"/>
      <c r="D54" s="980"/>
      <c r="E54" s="980"/>
      <c r="F54" s="980"/>
      <c r="G54" s="980"/>
      <c r="H54" s="980"/>
      <c r="I54" s="980"/>
      <c r="J54" s="980"/>
      <c r="K54" s="980"/>
      <c r="L54" s="980"/>
      <c r="M54" s="980"/>
      <c r="N54" s="980"/>
      <c r="O54" s="980"/>
      <c r="P54" s="980"/>
      <c r="Q54" s="980"/>
      <c r="R54" s="776"/>
      <c r="AY54" s="832"/>
      <c r="AZ54" s="832"/>
      <c r="BA54" s="832"/>
      <c r="BB54" s="832"/>
      <c r="BC54" s="832"/>
      <c r="BD54" s="676"/>
      <c r="BE54" s="676"/>
      <c r="BF54" s="676"/>
      <c r="BG54" s="832"/>
      <c r="BH54" s="832"/>
      <c r="BI54" s="832"/>
      <c r="BJ54" s="204"/>
    </row>
    <row r="55" spans="1:74" s="186" customFormat="1" ht="12.75" x14ac:dyDescent="0.2">
      <c r="A55" s="185"/>
      <c r="B55" s="1002" t="s">
        <v>1402</v>
      </c>
      <c r="C55" s="989"/>
      <c r="D55" s="989"/>
      <c r="E55" s="989"/>
      <c r="F55" s="989"/>
      <c r="G55" s="989"/>
      <c r="H55" s="989"/>
      <c r="I55" s="989"/>
      <c r="J55" s="989"/>
      <c r="K55" s="989"/>
      <c r="L55" s="989"/>
      <c r="M55" s="989"/>
      <c r="N55" s="989"/>
      <c r="O55" s="989"/>
      <c r="P55" s="989"/>
      <c r="Q55" s="989"/>
      <c r="R55" s="778"/>
      <c r="AY55" s="832"/>
      <c r="AZ55" s="832"/>
      <c r="BA55" s="832"/>
      <c r="BB55" s="832"/>
      <c r="BC55" s="832"/>
      <c r="BD55" s="676"/>
      <c r="BE55" s="676"/>
      <c r="BF55" s="676"/>
      <c r="BG55" s="832"/>
      <c r="BH55" s="832"/>
      <c r="BI55" s="832"/>
      <c r="BJ55" s="204"/>
    </row>
    <row r="56" spans="1:74" s="186" customFormat="1" ht="23.1" customHeight="1" x14ac:dyDescent="0.2">
      <c r="A56" s="185"/>
      <c r="B56" s="1072" t="s">
        <v>1420</v>
      </c>
      <c r="C56" s="1070"/>
      <c r="D56" s="1070"/>
      <c r="E56" s="1070"/>
      <c r="F56" s="1070"/>
      <c r="G56" s="1070"/>
      <c r="H56" s="1070"/>
      <c r="I56" s="1070"/>
      <c r="J56" s="1070"/>
      <c r="K56" s="1070"/>
      <c r="L56" s="1070"/>
      <c r="M56" s="1070"/>
      <c r="N56" s="1070"/>
      <c r="O56" s="1070"/>
      <c r="P56" s="1070"/>
      <c r="Q56" s="1070"/>
      <c r="R56" s="778"/>
      <c r="AY56" s="832"/>
      <c r="AZ56" s="832"/>
      <c r="BA56" s="832"/>
      <c r="BB56" s="832"/>
      <c r="BC56" s="832"/>
      <c r="BD56" s="676"/>
      <c r="BE56" s="676"/>
      <c r="BF56" s="676"/>
      <c r="BG56" s="832"/>
      <c r="BH56" s="832"/>
      <c r="BI56" s="832"/>
      <c r="BJ56" s="204"/>
    </row>
    <row r="57" spans="1:74" s="186" customFormat="1" ht="10.5" customHeight="1" x14ac:dyDescent="0.2">
      <c r="A57" s="185"/>
      <c r="B57" s="988" t="s">
        <v>66</v>
      </c>
      <c r="C57" s="989"/>
      <c r="D57" s="989"/>
      <c r="E57" s="989"/>
      <c r="F57" s="989"/>
      <c r="G57" s="989"/>
      <c r="H57" s="989"/>
      <c r="I57" s="989"/>
      <c r="J57" s="989"/>
      <c r="K57" s="989"/>
      <c r="L57" s="989"/>
      <c r="M57" s="989"/>
      <c r="N57" s="989"/>
      <c r="O57" s="989"/>
      <c r="P57" s="989"/>
      <c r="Q57" s="989"/>
      <c r="R57" s="778"/>
      <c r="AY57" s="832"/>
      <c r="AZ57" s="832"/>
      <c r="BA57" s="832"/>
      <c r="BB57" s="832"/>
      <c r="BC57" s="832"/>
      <c r="BD57" s="676"/>
      <c r="BE57" s="676"/>
      <c r="BF57" s="676"/>
      <c r="BG57" s="832"/>
      <c r="BH57" s="832"/>
      <c r="BI57" s="832"/>
      <c r="BJ57" s="204"/>
    </row>
    <row r="58" spans="1:74" s="186" customFormat="1" ht="10.5" customHeight="1" x14ac:dyDescent="0.2">
      <c r="A58" s="185"/>
      <c r="B58" s="1072" t="s">
        <v>801</v>
      </c>
      <c r="C58" s="1072"/>
      <c r="D58" s="1072"/>
      <c r="E58" s="1072"/>
      <c r="F58" s="1072"/>
      <c r="G58" s="1072"/>
      <c r="H58" s="1072"/>
      <c r="I58" s="1072"/>
      <c r="J58" s="1072"/>
      <c r="K58" s="1072"/>
      <c r="L58" s="1072"/>
      <c r="M58" s="1072"/>
      <c r="N58" s="1072"/>
      <c r="O58" s="1072"/>
      <c r="P58" s="1072"/>
      <c r="Q58" s="1072"/>
      <c r="R58" s="778"/>
      <c r="AY58" s="832"/>
      <c r="AZ58" s="832"/>
      <c r="BA58" s="832"/>
      <c r="BB58" s="832"/>
      <c r="BC58" s="832"/>
      <c r="BD58" s="676"/>
      <c r="BE58" s="676"/>
      <c r="BF58" s="676"/>
      <c r="BG58" s="832"/>
      <c r="BH58" s="832"/>
      <c r="BI58" s="832"/>
      <c r="BJ58" s="204"/>
    </row>
    <row r="59" spans="1:74" s="186" customFormat="1" ht="12.6" customHeight="1" x14ac:dyDescent="0.2">
      <c r="A59" s="185"/>
      <c r="B59" s="994" t="s">
        <v>821</v>
      </c>
      <c r="C59" s="994"/>
      <c r="D59" s="994"/>
      <c r="E59" s="994"/>
      <c r="F59" s="994"/>
      <c r="G59" s="994"/>
      <c r="H59" s="994"/>
      <c r="I59" s="994"/>
      <c r="J59" s="994"/>
      <c r="K59" s="994"/>
      <c r="L59" s="994"/>
      <c r="M59" s="994"/>
      <c r="N59" s="994"/>
      <c r="O59" s="994"/>
      <c r="P59" s="994"/>
      <c r="Q59" s="994"/>
      <c r="R59" s="994"/>
      <c r="AY59" s="832"/>
      <c r="AZ59" s="832"/>
      <c r="BA59" s="832"/>
      <c r="BB59" s="832"/>
      <c r="BC59" s="832"/>
      <c r="BD59" s="676"/>
      <c r="BE59" s="676"/>
      <c r="BF59" s="676"/>
      <c r="BG59" s="832"/>
      <c r="BH59" s="832"/>
      <c r="BI59" s="832"/>
      <c r="BJ59" s="204"/>
    </row>
    <row r="60" spans="1:74" s="186" customFormat="1" ht="12.75" customHeight="1" x14ac:dyDescent="0.2">
      <c r="A60" s="185"/>
      <c r="B60" s="1072" t="s">
        <v>1600</v>
      </c>
      <c r="C60" s="998"/>
      <c r="D60" s="998"/>
      <c r="E60" s="998"/>
      <c r="F60" s="998"/>
      <c r="G60" s="998"/>
      <c r="H60" s="998"/>
      <c r="I60" s="998"/>
      <c r="J60" s="998"/>
      <c r="K60" s="998"/>
      <c r="L60" s="998"/>
      <c r="M60" s="998"/>
      <c r="N60" s="998"/>
      <c r="O60" s="998"/>
      <c r="P60" s="998"/>
      <c r="Q60" s="999"/>
      <c r="R60" s="778"/>
      <c r="AY60" s="832"/>
      <c r="AZ60" s="832"/>
      <c r="BA60" s="832"/>
      <c r="BB60" s="832"/>
      <c r="BC60" s="832"/>
      <c r="BD60" s="676"/>
      <c r="BE60" s="676"/>
      <c r="BF60" s="676"/>
      <c r="BG60" s="832"/>
      <c r="BH60" s="832"/>
      <c r="BI60" s="832"/>
      <c r="BJ60" s="204"/>
    </row>
    <row r="61" spans="1:74" s="186" customFormat="1" ht="14.25" x14ac:dyDescent="0.2">
      <c r="A61" s="185"/>
      <c r="B61" s="997" t="s">
        <v>799</v>
      </c>
      <c r="C61" s="999"/>
      <c r="D61" s="999"/>
      <c r="E61" s="999"/>
      <c r="F61" s="999"/>
      <c r="G61" s="999"/>
      <c r="H61" s="999"/>
      <c r="I61" s="999"/>
      <c r="J61" s="999"/>
      <c r="K61" s="999"/>
      <c r="L61" s="999"/>
      <c r="M61" s="999"/>
      <c r="N61" s="999"/>
      <c r="O61" s="999"/>
      <c r="P61" s="999"/>
      <c r="Q61" s="1073"/>
      <c r="R61" s="778"/>
      <c r="AY61" s="832"/>
      <c r="AZ61" s="832"/>
      <c r="BA61" s="832"/>
      <c r="BB61" s="832"/>
      <c r="BC61" s="832"/>
      <c r="BD61" s="676"/>
      <c r="BE61" s="676"/>
      <c r="BF61" s="676"/>
      <c r="BG61" s="832"/>
      <c r="BH61" s="832"/>
      <c r="BI61" s="832"/>
      <c r="BJ61" s="204"/>
    </row>
    <row r="62" spans="1:74" s="182" customFormat="1" ht="12" customHeight="1" x14ac:dyDescent="0.2">
      <c r="A62" s="185"/>
      <c r="B62" s="1074" t="s">
        <v>1418</v>
      </c>
      <c r="C62" s="999"/>
      <c r="D62" s="999"/>
      <c r="E62" s="999"/>
      <c r="F62" s="999"/>
      <c r="G62" s="999"/>
      <c r="H62" s="999"/>
      <c r="I62" s="999"/>
      <c r="J62" s="999"/>
      <c r="K62" s="999"/>
      <c r="L62" s="999"/>
      <c r="M62" s="999"/>
      <c r="N62" s="999"/>
      <c r="O62" s="999"/>
      <c r="P62" s="999"/>
      <c r="Q62" s="999"/>
      <c r="R62" s="778"/>
      <c r="AY62" s="829"/>
      <c r="AZ62" s="829"/>
      <c r="BA62" s="829"/>
      <c r="BB62" s="829"/>
      <c r="BC62" s="829"/>
      <c r="BD62" s="671"/>
      <c r="BE62" s="671"/>
      <c r="BF62" s="671"/>
      <c r="BG62" s="829"/>
      <c r="BH62" s="829"/>
      <c r="BI62" s="829"/>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3"/>
      <c r="AZ63" s="833"/>
      <c r="BA63" s="833"/>
      <c r="BB63" s="833"/>
      <c r="BC63" s="833"/>
      <c r="BD63" s="677"/>
      <c r="BE63" s="677"/>
      <c r="BF63" s="677"/>
      <c r="BG63" s="833"/>
      <c r="BH63" s="833"/>
      <c r="BI63" s="833"/>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3"/>
      <c r="AZ64" s="833"/>
      <c r="BA64" s="833"/>
      <c r="BB64" s="833"/>
      <c r="BC64" s="833"/>
      <c r="BD64" s="677"/>
      <c r="BE64" s="677"/>
      <c r="BF64" s="677"/>
      <c r="BG64" s="833"/>
      <c r="BH64" s="833"/>
      <c r="BI64" s="833"/>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3"/>
      <c r="AZ65" s="833"/>
      <c r="BA65" s="833"/>
      <c r="BB65" s="833"/>
      <c r="BC65" s="833"/>
      <c r="BD65" s="677"/>
      <c r="BE65" s="677"/>
      <c r="BF65" s="677"/>
      <c r="BG65" s="833"/>
      <c r="BH65" s="833"/>
      <c r="BI65" s="833"/>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3"/>
      <c r="AZ66" s="833"/>
      <c r="BA66" s="833"/>
      <c r="BB66" s="833"/>
      <c r="BC66" s="833"/>
      <c r="BD66" s="677"/>
      <c r="BE66" s="677"/>
      <c r="BF66" s="677"/>
      <c r="BG66" s="833"/>
      <c r="BH66" s="833"/>
      <c r="BI66" s="833"/>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3"/>
      <c r="AZ67" s="833"/>
      <c r="BA67" s="833"/>
      <c r="BB67" s="833"/>
      <c r="BC67" s="833"/>
      <c r="BD67" s="677"/>
      <c r="BE67" s="677"/>
      <c r="BF67" s="677"/>
      <c r="BG67" s="833"/>
      <c r="BH67" s="833"/>
      <c r="BI67" s="833"/>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3"/>
      <c r="AZ68" s="833"/>
      <c r="BA68" s="833"/>
      <c r="BB68" s="833"/>
      <c r="BC68" s="833"/>
      <c r="BD68" s="677"/>
      <c r="BE68" s="677"/>
      <c r="BF68" s="677"/>
      <c r="BG68" s="833"/>
      <c r="BH68" s="833"/>
      <c r="BI68" s="833"/>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3"/>
      <c r="AZ69" s="833"/>
      <c r="BA69" s="833"/>
      <c r="BB69" s="833"/>
      <c r="BC69" s="833"/>
      <c r="BD69" s="677"/>
      <c r="BE69" s="677"/>
      <c r="BF69" s="677"/>
      <c r="BG69" s="833"/>
      <c r="BH69" s="833"/>
      <c r="BI69" s="833"/>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3"/>
      <c r="AZ70" s="833"/>
      <c r="BA70" s="833"/>
      <c r="BB70" s="833"/>
      <c r="BC70" s="833"/>
      <c r="BD70" s="677"/>
      <c r="BE70" s="677"/>
      <c r="BF70" s="677"/>
      <c r="BG70" s="833"/>
      <c r="BH70" s="833"/>
      <c r="BI70" s="833"/>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3"/>
      <c r="AZ71" s="833"/>
      <c r="BA71" s="833"/>
      <c r="BB71" s="833"/>
      <c r="BC71" s="833"/>
      <c r="BD71" s="677"/>
      <c r="BE71" s="677"/>
      <c r="BF71" s="677"/>
      <c r="BG71" s="833"/>
      <c r="BH71" s="833"/>
      <c r="BI71" s="833"/>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3"/>
      <c r="AZ73" s="833"/>
      <c r="BA73" s="833"/>
      <c r="BB73" s="833"/>
      <c r="BC73" s="833"/>
      <c r="BD73" s="677"/>
      <c r="BE73" s="677"/>
      <c r="BF73" s="677"/>
      <c r="BG73" s="833"/>
      <c r="BH73" s="833"/>
      <c r="BI73" s="833"/>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3"/>
      <c r="AZ74" s="833"/>
      <c r="BA74" s="833"/>
      <c r="BB74" s="833"/>
      <c r="BC74" s="833"/>
      <c r="BD74" s="677"/>
      <c r="BE74" s="677"/>
      <c r="BF74" s="677"/>
      <c r="BG74" s="833"/>
      <c r="BH74" s="833"/>
      <c r="BI74" s="833"/>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3"/>
      <c r="AZ75" s="833"/>
      <c r="BA75" s="833"/>
      <c r="BB75" s="833"/>
      <c r="BC75" s="833"/>
      <c r="BD75" s="677"/>
      <c r="BE75" s="677"/>
      <c r="BF75" s="677"/>
      <c r="BG75" s="833"/>
      <c r="BH75" s="833"/>
      <c r="BI75" s="833"/>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3"/>
      <c r="AZ76" s="833"/>
      <c r="BA76" s="833"/>
      <c r="BB76" s="833"/>
      <c r="BC76" s="833"/>
      <c r="BD76" s="677"/>
      <c r="BE76" s="677"/>
      <c r="BF76" s="677"/>
      <c r="BG76" s="833"/>
      <c r="BH76" s="833"/>
      <c r="BI76" s="833"/>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3"/>
      <c r="AZ77" s="833"/>
      <c r="BA77" s="833"/>
      <c r="BB77" s="833"/>
      <c r="BC77" s="833"/>
      <c r="BD77" s="677"/>
      <c r="BE77" s="677"/>
      <c r="BF77" s="677"/>
      <c r="BG77" s="833"/>
      <c r="BH77" s="833"/>
      <c r="BI77" s="833"/>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3"/>
      <c r="AZ78" s="833"/>
      <c r="BA78" s="833"/>
      <c r="BB78" s="833"/>
      <c r="BC78" s="833"/>
      <c r="BD78" s="677"/>
      <c r="BE78" s="677"/>
      <c r="BF78" s="677"/>
      <c r="BG78" s="833"/>
      <c r="BH78" s="833"/>
      <c r="BI78" s="833"/>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3"/>
      <c r="AZ79" s="833"/>
      <c r="BA79" s="833"/>
      <c r="BB79" s="833"/>
      <c r="BC79" s="833"/>
      <c r="BD79" s="677"/>
      <c r="BE79" s="677"/>
      <c r="BF79" s="677"/>
      <c r="BG79" s="833"/>
      <c r="BH79" s="833"/>
      <c r="BI79" s="833"/>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3"/>
      <c r="AZ80" s="833"/>
      <c r="BA80" s="833"/>
      <c r="BB80" s="833"/>
      <c r="BC80" s="833"/>
      <c r="BD80" s="677"/>
      <c r="BE80" s="677"/>
      <c r="BF80" s="677"/>
      <c r="BG80" s="833"/>
      <c r="BH80" s="833"/>
      <c r="BI80" s="833"/>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3"/>
      <c r="AZ81" s="833"/>
      <c r="BA81" s="833"/>
      <c r="BB81" s="833"/>
      <c r="BC81" s="833"/>
      <c r="BD81" s="677"/>
      <c r="BE81" s="677"/>
      <c r="BF81" s="677"/>
      <c r="BG81" s="833"/>
      <c r="BH81" s="833"/>
      <c r="BI81" s="833"/>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4"/>
      <c r="AZ84" s="834"/>
      <c r="BA84" s="834"/>
      <c r="BB84" s="834"/>
      <c r="BC84" s="834"/>
      <c r="BD84" s="678"/>
      <c r="BE84" s="678"/>
      <c r="BF84" s="678"/>
      <c r="BG84" s="834"/>
      <c r="BH84" s="834"/>
      <c r="BI84" s="834"/>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5"/>
      <c r="AZ94" s="835"/>
      <c r="BA94" s="835"/>
      <c r="BB94" s="835"/>
      <c r="BC94" s="835"/>
      <c r="BD94" s="679"/>
      <c r="BE94" s="679"/>
      <c r="BF94" s="679"/>
      <c r="BG94" s="835"/>
      <c r="BH94" s="835"/>
      <c r="BI94" s="835"/>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5"/>
      <c r="AZ95" s="835"/>
      <c r="BA95" s="835"/>
      <c r="BB95" s="835"/>
      <c r="BC95" s="835"/>
      <c r="BD95" s="679"/>
      <c r="BE95" s="679"/>
      <c r="BF95" s="679"/>
      <c r="BG95" s="835"/>
      <c r="BH95" s="835"/>
      <c r="BI95" s="835"/>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5"/>
      <c r="AZ96" s="835"/>
      <c r="BA96" s="835"/>
      <c r="BB96" s="835"/>
      <c r="BC96" s="835"/>
      <c r="BD96" s="679"/>
      <c r="BE96" s="679"/>
      <c r="BF96" s="679"/>
      <c r="BG96" s="835"/>
      <c r="BH96" s="835"/>
      <c r="BI96" s="835"/>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5"/>
      <c r="AZ97" s="835"/>
      <c r="BA97" s="835"/>
      <c r="BB97" s="835"/>
      <c r="BC97" s="835"/>
      <c r="BD97" s="679"/>
      <c r="BE97" s="679"/>
      <c r="BF97" s="679"/>
      <c r="BG97" s="835"/>
      <c r="BH97" s="835"/>
      <c r="BI97" s="835"/>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5"/>
      <c r="AZ98" s="835"/>
      <c r="BA98" s="835"/>
      <c r="BB98" s="835"/>
      <c r="BC98" s="835"/>
      <c r="BD98" s="679"/>
      <c r="BE98" s="679"/>
      <c r="BF98" s="679"/>
      <c r="BG98" s="835"/>
      <c r="BH98" s="835"/>
      <c r="BI98" s="835"/>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5"/>
      <c r="AZ99" s="835"/>
      <c r="BA99" s="835"/>
      <c r="BB99" s="835"/>
      <c r="BC99" s="835"/>
      <c r="BD99" s="679"/>
      <c r="BE99" s="679"/>
      <c r="BF99" s="679"/>
      <c r="BG99" s="835"/>
      <c r="BH99" s="835"/>
      <c r="BI99" s="835"/>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5"/>
      <c r="AZ100" s="835"/>
      <c r="BA100" s="835"/>
      <c r="BB100" s="835"/>
      <c r="BC100" s="835"/>
      <c r="BD100" s="679"/>
      <c r="BE100" s="679"/>
      <c r="BF100" s="679"/>
      <c r="BG100" s="835"/>
      <c r="BH100" s="835"/>
      <c r="BI100" s="835"/>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5"/>
      <c r="AZ101" s="835"/>
      <c r="BA101" s="835"/>
      <c r="BB101" s="835"/>
      <c r="BC101" s="835"/>
      <c r="BD101" s="679"/>
      <c r="BE101" s="679"/>
      <c r="BF101" s="679"/>
      <c r="BG101" s="835"/>
      <c r="BH101" s="835"/>
      <c r="BI101" s="835"/>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5"/>
      <c r="AZ102" s="835"/>
      <c r="BA102" s="835"/>
      <c r="BB102" s="835"/>
      <c r="BC102" s="835"/>
      <c r="BD102" s="679"/>
      <c r="BE102" s="679"/>
      <c r="BF102" s="679"/>
      <c r="BG102" s="835"/>
      <c r="BH102" s="835"/>
      <c r="BI102" s="835"/>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6"/>
      <c r="AZ104" s="836"/>
      <c r="BA104" s="836"/>
      <c r="BB104" s="836"/>
      <c r="BC104" s="836"/>
      <c r="BD104" s="680"/>
      <c r="BE104" s="680"/>
      <c r="BF104" s="680"/>
      <c r="BG104" s="836"/>
      <c r="BH104" s="836"/>
      <c r="BI104" s="836"/>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tabSelected="1"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235</v>
      </c>
    </row>
    <row r="6" spans="1:18" ht="15.75" x14ac:dyDescent="0.25">
      <c r="B6" s="119" t="str">
        <f>"Short-Term Energy Outlook, "&amp;Dates!D1</f>
        <v>Short-Term Energy Outlook, May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760</v>
      </c>
      <c r="C9" s="120"/>
      <c r="D9" s="120"/>
      <c r="E9" s="120"/>
      <c r="F9" s="120"/>
      <c r="G9" s="120"/>
      <c r="H9" s="120"/>
      <c r="I9" s="120"/>
      <c r="J9" s="120"/>
      <c r="K9" s="120"/>
      <c r="L9" s="120"/>
      <c r="M9" s="120"/>
      <c r="N9" s="120"/>
      <c r="O9" s="120"/>
      <c r="P9" s="120"/>
      <c r="Q9" s="120"/>
      <c r="R9" s="120"/>
    </row>
    <row r="10" spans="1:18" ht="15" customHeight="1" x14ac:dyDescent="0.2">
      <c r="A10" s="120"/>
      <c r="B10" s="121" t="s">
        <v>886</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895</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894</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893</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892</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885</v>
      </c>
      <c r="C15" s="84"/>
      <c r="D15" s="84"/>
      <c r="E15" s="84"/>
      <c r="F15" s="84"/>
      <c r="G15" s="84"/>
      <c r="H15" s="84"/>
      <c r="I15" s="84"/>
      <c r="J15" s="84"/>
      <c r="K15" s="84"/>
      <c r="L15" s="84"/>
      <c r="M15" s="84"/>
      <c r="N15" s="84"/>
      <c r="O15" s="84"/>
      <c r="P15" s="84"/>
      <c r="Q15" s="84"/>
      <c r="R15" s="84"/>
    </row>
    <row r="16" spans="1:18" ht="15" customHeight="1" x14ac:dyDescent="0.2">
      <c r="A16" s="120"/>
      <c r="B16" s="121" t="s">
        <v>535</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896</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897</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479</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898</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899</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900</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901</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902</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903</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743</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744</v>
      </c>
      <c r="C31" s="128"/>
      <c r="D31" s="128"/>
      <c r="E31" s="128"/>
      <c r="F31" s="128"/>
      <c r="G31" s="128"/>
      <c r="H31" s="128"/>
      <c r="I31" s="128"/>
      <c r="J31" s="128"/>
      <c r="K31" s="128"/>
      <c r="L31" s="128"/>
      <c r="M31" s="128"/>
      <c r="N31" s="128"/>
      <c r="O31" s="128"/>
      <c r="P31" s="128"/>
      <c r="Q31" s="128"/>
      <c r="R31" s="128"/>
    </row>
    <row r="32" spans="1:18" ht="15" customHeight="1" x14ac:dyDescent="0.2">
      <c r="B32" s="121" t="s">
        <v>1220</v>
      </c>
    </row>
    <row r="33" spans="2:2" ht="15" customHeight="1" x14ac:dyDescent="0.2">
      <c r="B33" s="121" t="s">
        <v>1296</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B1" sqref="BB1:BB1048576"/>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38" width="11" style="227"/>
    <col min="239" max="239" width="1.5703125" style="227" customWidth="1"/>
    <col min="240" max="16384" width="11" style="227"/>
  </cols>
  <sheetData>
    <row r="1" spans="1:74" ht="12.75" customHeight="1" x14ac:dyDescent="0.2">
      <c r="A1" s="977" t="s">
        <v>477</v>
      </c>
      <c r="B1" s="226" t="s">
        <v>736</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8"/>
      <c r="B2" s="222" t="str">
        <f>"U.S. Energy Information Administration  |  Short-Term Energy Outlook  - "&amp;Dates!D1</f>
        <v>U.S. Energy Information Administration  |  Short-Term Energy Outlook  - May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30"/>
      <c r="C3" s="1083">
        <f>Dates!D3</f>
        <v>2022</v>
      </c>
      <c r="D3" s="984"/>
      <c r="E3" s="984"/>
      <c r="F3" s="984"/>
      <c r="G3" s="984"/>
      <c r="H3" s="984"/>
      <c r="I3" s="984"/>
      <c r="J3" s="984"/>
      <c r="K3" s="984"/>
      <c r="L3" s="984"/>
      <c r="M3" s="984"/>
      <c r="N3" s="1084"/>
      <c r="O3" s="981">
        <f>C3+1</f>
        <v>2023</v>
      </c>
      <c r="P3" s="984"/>
      <c r="Q3" s="984"/>
      <c r="R3" s="984"/>
      <c r="S3" s="984"/>
      <c r="T3" s="984"/>
      <c r="U3" s="984"/>
      <c r="V3" s="984"/>
      <c r="W3" s="984"/>
      <c r="X3" s="984"/>
      <c r="Y3" s="984"/>
      <c r="Z3" s="1084"/>
      <c r="AA3" s="981">
        <f>O3+1</f>
        <v>2024</v>
      </c>
      <c r="AB3" s="984"/>
      <c r="AC3" s="984"/>
      <c r="AD3" s="984"/>
      <c r="AE3" s="984"/>
      <c r="AF3" s="984"/>
      <c r="AG3" s="984"/>
      <c r="AH3" s="984"/>
      <c r="AI3" s="984"/>
      <c r="AJ3" s="984"/>
      <c r="AK3" s="984"/>
      <c r="AL3" s="1084"/>
      <c r="AM3" s="981">
        <f>AA3+1</f>
        <v>2025</v>
      </c>
      <c r="AN3" s="984"/>
      <c r="AO3" s="984"/>
      <c r="AP3" s="984"/>
      <c r="AQ3" s="984"/>
      <c r="AR3" s="984"/>
      <c r="AS3" s="984"/>
      <c r="AT3" s="984"/>
      <c r="AU3" s="984"/>
      <c r="AV3" s="984"/>
      <c r="AW3" s="984"/>
      <c r="AX3" s="1084"/>
      <c r="AY3" s="981">
        <f>AM3+1</f>
        <v>2026</v>
      </c>
      <c r="AZ3" s="984"/>
      <c r="BA3" s="984"/>
      <c r="BB3" s="984"/>
      <c r="BC3" s="984"/>
      <c r="BD3" s="984"/>
      <c r="BE3" s="984"/>
      <c r="BF3" s="984"/>
      <c r="BG3" s="984"/>
      <c r="BH3" s="984"/>
      <c r="BI3" s="984"/>
      <c r="BJ3" s="1084"/>
      <c r="BK3" s="981">
        <f>AY3+1</f>
        <v>2027</v>
      </c>
      <c r="BL3" s="984"/>
      <c r="BM3" s="984"/>
      <c r="BN3" s="984"/>
      <c r="BO3" s="984"/>
      <c r="BP3" s="984"/>
      <c r="BQ3" s="984"/>
      <c r="BR3" s="984"/>
      <c r="BS3" s="984"/>
      <c r="BT3" s="984"/>
      <c r="BU3" s="984"/>
      <c r="BV3" s="1084"/>
    </row>
    <row r="4" spans="1:74" ht="12.75" customHeight="1" x14ac:dyDescent="0.2">
      <c r="A4" s="322" t="str">
        <f>TEXT(Dates!$D$2,"dddd, mmmm d, yyyy")</f>
        <v>Thursday, May 7, 2026</v>
      </c>
      <c r="B4" s="2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29"/>
      <c r="B5" s="66" t="s">
        <v>194</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0"/>
      <c r="BA5" s="940"/>
      <c r="BB5" s="940"/>
      <c r="BC5" s="472"/>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648</v>
      </c>
      <c r="B6" s="477" t="s">
        <v>1024</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388.52012231999998</v>
      </c>
      <c r="AN6" s="301">
        <v>326.48208726000001</v>
      </c>
      <c r="AO6" s="301">
        <v>320.79919817000001</v>
      </c>
      <c r="AP6" s="301">
        <v>308.59466626</v>
      </c>
      <c r="AQ6" s="301">
        <v>331.85171044999998</v>
      </c>
      <c r="AR6" s="301">
        <v>380.60529723000002</v>
      </c>
      <c r="AS6" s="301">
        <v>432.85234416999998</v>
      </c>
      <c r="AT6" s="301">
        <v>406.68914964999999</v>
      </c>
      <c r="AU6" s="301">
        <v>355.22335672000003</v>
      </c>
      <c r="AV6" s="301">
        <v>332.46975752999998</v>
      </c>
      <c r="AW6" s="301">
        <v>322.20103220999999</v>
      </c>
      <c r="AX6" s="301">
        <v>368.91282808</v>
      </c>
      <c r="AY6" s="301">
        <v>386.21136704999998</v>
      </c>
      <c r="AZ6" s="911">
        <v>331.11160672</v>
      </c>
      <c r="BA6" s="911">
        <v>332.92450538999998</v>
      </c>
      <c r="BB6" s="911">
        <v>309.01978271000002</v>
      </c>
      <c r="BC6" s="462">
        <v>334.81909999999999</v>
      </c>
      <c r="BD6" s="462">
        <v>379.61369999999999</v>
      </c>
      <c r="BE6" s="462">
        <v>432.23700000000002</v>
      </c>
      <c r="BF6" s="462">
        <v>427.41739999999999</v>
      </c>
      <c r="BG6" s="462">
        <v>366.26369999999997</v>
      </c>
      <c r="BH6" s="462">
        <v>334.84</v>
      </c>
      <c r="BI6" s="462">
        <v>325.70280000000002</v>
      </c>
      <c r="BJ6" s="462">
        <v>364.66039999999998</v>
      </c>
      <c r="BK6" s="462">
        <v>385.25110000000001</v>
      </c>
      <c r="BL6" s="462">
        <v>333.68650000000002</v>
      </c>
      <c r="BM6" s="462">
        <v>343.83240000000001</v>
      </c>
      <c r="BN6" s="462">
        <v>321.0591</v>
      </c>
      <c r="BO6" s="462">
        <v>349.93819999999999</v>
      </c>
      <c r="BP6" s="462">
        <v>394.62209999999999</v>
      </c>
      <c r="BQ6" s="462">
        <v>447.62049999999999</v>
      </c>
      <c r="BR6" s="462">
        <v>443.30130000000003</v>
      </c>
      <c r="BS6" s="462">
        <v>379.95069999999998</v>
      </c>
      <c r="BT6" s="462">
        <v>347.495</v>
      </c>
      <c r="BU6" s="462">
        <v>338.14980000000003</v>
      </c>
      <c r="BV6" s="462">
        <v>378.0018</v>
      </c>
    </row>
    <row r="7" spans="1:74" ht="11.1" customHeight="1" x14ac:dyDescent="0.2">
      <c r="A7" s="234" t="s">
        <v>637</v>
      </c>
      <c r="B7" s="478" t="s">
        <v>1018</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147.40814791</v>
      </c>
      <c r="AN7" s="468">
        <v>123.17719461</v>
      </c>
      <c r="AO7" s="468">
        <v>109.30808893</v>
      </c>
      <c r="AP7" s="468">
        <v>106.49490776</v>
      </c>
      <c r="AQ7" s="468">
        <v>126.69149689</v>
      </c>
      <c r="AR7" s="468">
        <v>156.29386789</v>
      </c>
      <c r="AS7" s="468">
        <v>192.81746401999999</v>
      </c>
      <c r="AT7" s="468">
        <v>183.66153346999999</v>
      </c>
      <c r="AU7" s="468">
        <v>159.15017533</v>
      </c>
      <c r="AV7" s="468">
        <v>135.44213112</v>
      </c>
      <c r="AW7" s="468">
        <v>122.75754525000001</v>
      </c>
      <c r="AX7" s="468">
        <v>138.75994316000001</v>
      </c>
      <c r="AY7" s="468">
        <v>142.52171663999999</v>
      </c>
      <c r="AZ7" s="912">
        <v>124.15927972999999</v>
      </c>
      <c r="BA7" s="912">
        <v>118.8006</v>
      </c>
      <c r="BB7" s="912">
        <v>107.7752</v>
      </c>
      <c r="BC7" s="456">
        <v>122.61539999999999</v>
      </c>
      <c r="BD7" s="456">
        <v>148.0027</v>
      </c>
      <c r="BE7" s="456">
        <v>188.5926</v>
      </c>
      <c r="BF7" s="456">
        <v>189.62139999999999</v>
      </c>
      <c r="BG7" s="456">
        <v>159.33529999999999</v>
      </c>
      <c r="BH7" s="456">
        <v>132.1592</v>
      </c>
      <c r="BI7" s="456">
        <v>123.89879999999999</v>
      </c>
      <c r="BJ7" s="456">
        <v>143.0299</v>
      </c>
      <c r="BK7" s="456">
        <v>153.91290000000001</v>
      </c>
      <c r="BL7" s="456">
        <v>126.59229999999999</v>
      </c>
      <c r="BM7" s="456">
        <v>121.3077</v>
      </c>
      <c r="BN7" s="456">
        <v>110.65819999999999</v>
      </c>
      <c r="BO7" s="456">
        <v>124.8421</v>
      </c>
      <c r="BP7" s="456">
        <v>154.49430000000001</v>
      </c>
      <c r="BQ7" s="456">
        <v>195.7106</v>
      </c>
      <c r="BR7" s="456">
        <v>197.7379</v>
      </c>
      <c r="BS7" s="456">
        <v>166.91890000000001</v>
      </c>
      <c r="BT7" s="456">
        <v>138.7055</v>
      </c>
      <c r="BU7" s="456">
        <v>130.9659</v>
      </c>
      <c r="BV7" s="456">
        <v>150.95089999999999</v>
      </c>
    </row>
    <row r="8" spans="1:74" ht="11.1" customHeight="1" x14ac:dyDescent="0.2">
      <c r="A8" s="234" t="s">
        <v>638</v>
      </c>
      <c r="B8" s="478" t="s">
        <v>472</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61.925055180999998</v>
      </c>
      <c r="AO8" s="468">
        <v>48.811078967999997</v>
      </c>
      <c r="AP8" s="468">
        <v>45.162633691000003</v>
      </c>
      <c r="AQ8" s="468">
        <v>48.454669537999997</v>
      </c>
      <c r="AR8" s="468">
        <v>64.126402104999997</v>
      </c>
      <c r="AS8" s="468">
        <v>79.852057431000006</v>
      </c>
      <c r="AT8" s="468">
        <v>69.350551483999993</v>
      </c>
      <c r="AU8" s="468">
        <v>57.947300833</v>
      </c>
      <c r="AV8" s="468">
        <v>53.669358828</v>
      </c>
      <c r="AW8" s="468">
        <v>54.147585266</v>
      </c>
      <c r="AX8" s="468">
        <v>66.517267110999995</v>
      </c>
      <c r="AY8" s="468">
        <v>72.112735169999993</v>
      </c>
      <c r="AZ8" s="912">
        <v>55.508533016999998</v>
      </c>
      <c r="BA8" s="912">
        <v>45.26182</v>
      </c>
      <c r="BB8" s="912">
        <v>38.758479999999999</v>
      </c>
      <c r="BC8" s="456">
        <v>47.057690000000001</v>
      </c>
      <c r="BD8" s="456">
        <v>58.366979999999998</v>
      </c>
      <c r="BE8" s="456">
        <v>73.176659999999998</v>
      </c>
      <c r="BF8" s="456">
        <v>73.351879999999994</v>
      </c>
      <c r="BG8" s="456">
        <v>58.027589999999996</v>
      </c>
      <c r="BH8" s="456">
        <v>49.006070000000001</v>
      </c>
      <c r="BI8" s="456">
        <v>50.252459999999999</v>
      </c>
      <c r="BJ8" s="456">
        <v>59.106479999999998</v>
      </c>
      <c r="BK8" s="456">
        <v>62.769379999999998</v>
      </c>
      <c r="BL8" s="456">
        <v>51.189480000000003</v>
      </c>
      <c r="BM8" s="456">
        <v>44.62518</v>
      </c>
      <c r="BN8" s="456">
        <v>39.217219999999998</v>
      </c>
      <c r="BO8" s="456">
        <v>44.316789999999997</v>
      </c>
      <c r="BP8" s="456">
        <v>56.543019999999999</v>
      </c>
      <c r="BQ8" s="456">
        <v>71.464799999999997</v>
      </c>
      <c r="BR8" s="456">
        <v>72.471239999999995</v>
      </c>
      <c r="BS8" s="456">
        <v>57.383890000000001</v>
      </c>
      <c r="BT8" s="456">
        <v>48.196840000000002</v>
      </c>
      <c r="BU8" s="456">
        <v>49.452770000000001</v>
      </c>
      <c r="BV8" s="456">
        <v>57.88232</v>
      </c>
    </row>
    <row r="9" spans="1:74" ht="11.1" customHeight="1" x14ac:dyDescent="0.2">
      <c r="A9" s="235" t="s">
        <v>639</v>
      </c>
      <c r="B9" s="446" t="s">
        <v>1019</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72.521112000000002</v>
      </c>
      <c r="AY9" s="468">
        <v>73.250911000000002</v>
      </c>
      <c r="AZ9" s="912">
        <v>62.384185000000002</v>
      </c>
      <c r="BA9" s="912">
        <v>61.115960000000001</v>
      </c>
      <c r="BB9" s="912">
        <v>56.58419</v>
      </c>
      <c r="BC9" s="456">
        <v>62.009790000000002</v>
      </c>
      <c r="BD9" s="456">
        <v>69.249380000000002</v>
      </c>
      <c r="BE9" s="456">
        <v>71.663669999999996</v>
      </c>
      <c r="BF9" s="456">
        <v>71.655469999999994</v>
      </c>
      <c r="BG9" s="456">
        <v>65.899749999999997</v>
      </c>
      <c r="BH9" s="456">
        <v>61.698500000000003</v>
      </c>
      <c r="BI9" s="456">
        <v>64.392439999999993</v>
      </c>
      <c r="BJ9" s="456">
        <v>71.369640000000004</v>
      </c>
      <c r="BK9" s="456">
        <v>71.693730000000002</v>
      </c>
      <c r="BL9" s="456">
        <v>63.072389999999999</v>
      </c>
      <c r="BM9" s="456">
        <v>64.036349999999999</v>
      </c>
      <c r="BN9" s="456">
        <v>56.980640000000001</v>
      </c>
      <c r="BO9" s="456">
        <v>67.358159999999998</v>
      </c>
      <c r="BP9" s="456">
        <v>69.332769999999996</v>
      </c>
      <c r="BQ9" s="456">
        <v>71.663669999999996</v>
      </c>
      <c r="BR9" s="456">
        <v>71.655469999999994</v>
      </c>
      <c r="BS9" s="456">
        <v>65.692620000000005</v>
      </c>
      <c r="BT9" s="456">
        <v>60.870780000000003</v>
      </c>
      <c r="BU9" s="456">
        <v>63.967509999999997</v>
      </c>
      <c r="BV9" s="456">
        <v>71.219210000000004</v>
      </c>
    </row>
    <row r="10" spans="1:74" ht="11.1" customHeight="1" x14ac:dyDescent="0.2">
      <c r="A10" s="235" t="s">
        <v>640</v>
      </c>
      <c r="B10" s="446" t="s">
        <v>1020</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83.505571189999998</v>
      </c>
      <c r="AN10" s="468">
        <v>78.064242094999997</v>
      </c>
      <c r="AO10" s="468">
        <v>99.167262889</v>
      </c>
      <c r="AP10" s="468">
        <v>97.965883012000006</v>
      </c>
      <c r="AQ10" s="468">
        <v>93.61437497</v>
      </c>
      <c r="AR10" s="468">
        <v>92.634801737999993</v>
      </c>
      <c r="AS10" s="468">
        <v>87.972095347999996</v>
      </c>
      <c r="AT10" s="468">
        <v>82.008747959000004</v>
      </c>
      <c r="AU10" s="468">
        <v>71.752341353999995</v>
      </c>
      <c r="AV10" s="468">
        <v>83.143657609000002</v>
      </c>
      <c r="AW10" s="468">
        <v>80.585734256999999</v>
      </c>
      <c r="AX10" s="468">
        <v>89.274262981000007</v>
      </c>
      <c r="AY10" s="468">
        <v>93.241745871999996</v>
      </c>
      <c r="AZ10" s="912">
        <v>86.170450244999998</v>
      </c>
      <c r="BA10" s="912">
        <v>106.2647</v>
      </c>
      <c r="BB10" s="912">
        <v>104.4033</v>
      </c>
      <c r="BC10" s="456">
        <v>101.4057</v>
      </c>
      <c r="BD10" s="456">
        <v>102.1675</v>
      </c>
      <c r="BE10" s="456">
        <v>97.134590000000003</v>
      </c>
      <c r="BF10" s="456">
        <v>91.726280000000003</v>
      </c>
      <c r="BG10" s="456">
        <v>81.84272</v>
      </c>
      <c r="BH10" s="456">
        <v>91.113349999999997</v>
      </c>
      <c r="BI10" s="456">
        <v>86.212479999999999</v>
      </c>
      <c r="BJ10" s="456">
        <v>89.923349999999999</v>
      </c>
      <c r="BK10" s="456">
        <v>95.036630000000002</v>
      </c>
      <c r="BL10" s="456">
        <v>91.765379999999993</v>
      </c>
      <c r="BM10" s="456">
        <v>113.1339</v>
      </c>
      <c r="BN10" s="456">
        <v>113.4552</v>
      </c>
      <c r="BO10" s="456">
        <v>112.4375</v>
      </c>
      <c r="BP10" s="456">
        <v>113.5389</v>
      </c>
      <c r="BQ10" s="456">
        <v>108.0564</v>
      </c>
      <c r="BR10" s="456">
        <v>101.09220000000001</v>
      </c>
      <c r="BS10" s="456">
        <v>89.544730000000001</v>
      </c>
      <c r="BT10" s="456">
        <v>99.383340000000004</v>
      </c>
      <c r="BU10" s="456">
        <v>93.329759999999993</v>
      </c>
      <c r="BV10" s="456">
        <v>96.834239999999994</v>
      </c>
    </row>
    <row r="11" spans="1:74" ht="11.1" customHeight="1" x14ac:dyDescent="0.2">
      <c r="A11" s="235" t="s">
        <v>641</v>
      </c>
      <c r="B11" s="728" t="s">
        <v>1012</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21.332639424</v>
      </c>
      <c r="AN11" s="468">
        <v>19.454563418999999</v>
      </c>
      <c r="AO11" s="468">
        <v>22.346773422999998</v>
      </c>
      <c r="AP11" s="468">
        <v>22.736664984000001</v>
      </c>
      <c r="AQ11" s="468">
        <v>24.245572590999998</v>
      </c>
      <c r="AR11" s="468">
        <v>22.059139011999999</v>
      </c>
      <c r="AS11" s="468">
        <v>19.887587492000002</v>
      </c>
      <c r="AT11" s="468">
        <v>20.005865761999999</v>
      </c>
      <c r="AU11" s="468">
        <v>15.211055557</v>
      </c>
      <c r="AV11" s="468">
        <v>16.467436288999998</v>
      </c>
      <c r="AW11" s="468">
        <v>18.330252906999998</v>
      </c>
      <c r="AX11" s="468">
        <v>23.823659655</v>
      </c>
      <c r="AY11" s="468">
        <v>27.792925654000001</v>
      </c>
      <c r="AZ11" s="912">
        <v>22.371173647999999</v>
      </c>
      <c r="BA11" s="912">
        <v>24.878</v>
      </c>
      <c r="BB11" s="912">
        <v>21.982589999999998</v>
      </c>
      <c r="BC11" s="456">
        <v>23.631399999999999</v>
      </c>
      <c r="BD11" s="456">
        <v>22.156279999999999</v>
      </c>
      <c r="BE11" s="456">
        <v>21.654160000000001</v>
      </c>
      <c r="BF11" s="456">
        <v>20.065940000000001</v>
      </c>
      <c r="BG11" s="456">
        <v>16.692699999999999</v>
      </c>
      <c r="BH11" s="456">
        <v>16.37396</v>
      </c>
      <c r="BI11" s="456">
        <v>18.44838</v>
      </c>
      <c r="BJ11" s="456">
        <v>20.847169999999998</v>
      </c>
      <c r="BK11" s="456">
        <v>22.86129</v>
      </c>
      <c r="BL11" s="456">
        <v>20.71453</v>
      </c>
      <c r="BM11" s="456">
        <v>22.934889999999999</v>
      </c>
      <c r="BN11" s="456">
        <v>21.917280000000002</v>
      </c>
      <c r="BO11" s="456">
        <v>25.681570000000001</v>
      </c>
      <c r="BP11" s="456">
        <v>24.448630000000001</v>
      </c>
      <c r="BQ11" s="456">
        <v>23.11956</v>
      </c>
      <c r="BR11" s="456">
        <v>20.67953</v>
      </c>
      <c r="BS11" s="456">
        <v>16.875579999999999</v>
      </c>
      <c r="BT11" s="456">
        <v>16.705269999999999</v>
      </c>
      <c r="BU11" s="456">
        <v>18.745100000000001</v>
      </c>
      <c r="BV11" s="456">
        <v>21.20093</v>
      </c>
    </row>
    <row r="12" spans="1:74" ht="11.1" customHeight="1" x14ac:dyDescent="0.2">
      <c r="A12" s="234" t="s">
        <v>642</v>
      </c>
      <c r="B12" s="742" t="s">
        <v>1013</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43.571078467</v>
      </c>
      <c r="AN12" s="468">
        <v>39.321913563000003</v>
      </c>
      <c r="AO12" s="468">
        <v>50.559561422000002</v>
      </c>
      <c r="AP12" s="468">
        <v>45.847182932999999</v>
      </c>
      <c r="AQ12" s="468">
        <v>36.848958009</v>
      </c>
      <c r="AR12" s="468">
        <v>35.754279257</v>
      </c>
      <c r="AS12" s="468">
        <v>31.790803017999998</v>
      </c>
      <c r="AT12" s="468">
        <v>27.288648307999999</v>
      </c>
      <c r="AU12" s="468">
        <v>25.656149349</v>
      </c>
      <c r="AV12" s="468">
        <v>39.506107483999997</v>
      </c>
      <c r="AW12" s="468">
        <v>40.927464432000001</v>
      </c>
      <c r="AX12" s="468">
        <v>47.013851668999997</v>
      </c>
      <c r="AY12" s="468">
        <v>44.402120689999997</v>
      </c>
      <c r="AZ12" s="912">
        <v>39.681384231000003</v>
      </c>
      <c r="BA12" s="912">
        <v>51.872280000000003</v>
      </c>
      <c r="BB12" s="912">
        <v>48.999949999999998</v>
      </c>
      <c r="BC12" s="456">
        <v>39.739260000000002</v>
      </c>
      <c r="BD12" s="456">
        <v>39.035240000000002</v>
      </c>
      <c r="BE12" s="456">
        <v>32.912820000000004</v>
      </c>
      <c r="BF12" s="456">
        <v>30.666630000000001</v>
      </c>
      <c r="BG12" s="456">
        <v>29.54354</v>
      </c>
      <c r="BH12" s="456">
        <v>42.376069999999999</v>
      </c>
      <c r="BI12" s="456">
        <v>43.626980000000003</v>
      </c>
      <c r="BJ12" s="456">
        <v>47.619669999999999</v>
      </c>
      <c r="BK12" s="456">
        <v>47.692239999999998</v>
      </c>
      <c r="BL12" s="456">
        <v>43.7104</v>
      </c>
      <c r="BM12" s="456">
        <v>55.5931</v>
      </c>
      <c r="BN12" s="456">
        <v>52.240929999999999</v>
      </c>
      <c r="BO12" s="456">
        <v>42.398679999999999</v>
      </c>
      <c r="BP12" s="456">
        <v>41.069139999999997</v>
      </c>
      <c r="BQ12" s="456">
        <v>34.671590000000002</v>
      </c>
      <c r="BR12" s="456">
        <v>31.744779999999999</v>
      </c>
      <c r="BS12" s="456">
        <v>30.460429999999999</v>
      </c>
      <c r="BT12" s="456">
        <v>44.935650000000003</v>
      </c>
      <c r="BU12" s="456">
        <v>46.475520000000003</v>
      </c>
      <c r="BV12" s="456">
        <v>50.651859999999999</v>
      </c>
    </row>
    <row r="13" spans="1:74" ht="11.1" customHeight="1" x14ac:dyDescent="0.2">
      <c r="A13" s="234" t="s">
        <v>643</v>
      </c>
      <c r="B13" s="743" t="s">
        <v>1014</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15.379238603999999</v>
      </c>
      <c r="AN13" s="468">
        <v>16.370958401999999</v>
      </c>
      <c r="AO13" s="468">
        <v>23.126015703</v>
      </c>
      <c r="AP13" s="468">
        <v>26.653870621999999</v>
      </c>
      <c r="AQ13" s="468">
        <v>29.610415987</v>
      </c>
      <c r="AR13" s="468">
        <v>31.774445772</v>
      </c>
      <c r="AS13" s="468">
        <v>33.147279142000002</v>
      </c>
      <c r="AT13" s="468">
        <v>31.54914462</v>
      </c>
      <c r="AU13" s="468">
        <v>27.870485067000001</v>
      </c>
      <c r="AV13" s="468">
        <v>24.36482715</v>
      </c>
      <c r="AW13" s="468">
        <v>18.406863941000001</v>
      </c>
      <c r="AX13" s="468">
        <v>15.245291927</v>
      </c>
      <c r="AY13" s="468">
        <v>17.795156746</v>
      </c>
      <c r="AZ13" s="912">
        <v>21.094035201000001</v>
      </c>
      <c r="BA13" s="912">
        <v>26.846599999999999</v>
      </c>
      <c r="BB13" s="912">
        <v>31.208269999999999</v>
      </c>
      <c r="BC13" s="456">
        <v>35.545560000000002</v>
      </c>
      <c r="BD13" s="456">
        <v>38.239080000000001</v>
      </c>
      <c r="BE13" s="456">
        <v>39.441589999999998</v>
      </c>
      <c r="BF13" s="456">
        <v>37.786960000000001</v>
      </c>
      <c r="BG13" s="456">
        <v>32.695360000000001</v>
      </c>
      <c r="BH13" s="456">
        <v>29.646439999999998</v>
      </c>
      <c r="BI13" s="456">
        <v>21.321370000000002</v>
      </c>
      <c r="BJ13" s="456">
        <v>18.258849999999999</v>
      </c>
      <c r="BK13" s="456">
        <v>21.093699999999998</v>
      </c>
      <c r="BL13" s="456">
        <v>24.370920000000002</v>
      </c>
      <c r="BM13" s="456">
        <v>31.824100000000001</v>
      </c>
      <c r="BN13" s="456">
        <v>36.856900000000003</v>
      </c>
      <c r="BO13" s="456">
        <v>41.815829999999998</v>
      </c>
      <c r="BP13" s="456">
        <v>45.291800000000002</v>
      </c>
      <c r="BQ13" s="456">
        <v>47.10745</v>
      </c>
      <c r="BR13" s="456">
        <v>45.416069999999998</v>
      </c>
      <c r="BS13" s="456">
        <v>39.245429999999999</v>
      </c>
      <c r="BT13" s="456">
        <v>35.059939999999997</v>
      </c>
      <c r="BU13" s="456">
        <v>25.358080000000001</v>
      </c>
      <c r="BV13" s="456">
        <v>21.761189999999999</v>
      </c>
    </row>
    <row r="14" spans="1:74" ht="11.1" customHeight="1" x14ac:dyDescent="0.2">
      <c r="A14" s="234" t="s">
        <v>644</v>
      </c>
      <c r="B14" s="743" t="s">
        <v>1015</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1.355489038</v>
      </c>
      <c r="AY14" s="468">
        <v>1.4168723270000001</v>
      </c>
      <c r="AZ14" s="912">
        <v>1.263353001</v>
      </c>
      <c r="BA14" s="912">
        <v>1.0290889999999999</v>
      </c>
      <c r="BB14" s="912">
        <v>0.81631240000000005</v>
      </c>
      <c r="BC14" s="456">
        <v>0.87085500000000005</v>
      </c>
      <c r="BD14" s="456">
        <v>1.048538</v>
      </c>
      <c r="BE14" s="456">
        <v>1.322006</v>
      </c>
      <c r="BF14" s="456">
        <v>1.3928879999999999</v>
      </c>
      <c r="BG14" s="456">
        <v>1.280877</v>
      </c>
      <c r="BH14" s="456">
        <v>1.25278</v>
      </c>
      <c r="BI14" s="456">
        <v>1.224586</v>
      </c>
      <c r="BJ14" s="456">
        <v>1.427522</v>
      </c>
      <c r="BK14" s="456">
        <v>1.579607</v>
      </c>
      <c r="BL14" s="456">
        <v>1.3154189999999999</v>
      </c>
      <c r="BM14" s="456">
        <v>1.13412</v>
      </c>
      <c r="BN14" s="456">
        <v>1.040284</v>
      </c>
      <c r="BO14" s="456">
        <v>0.925257</v>
      </c>
      <c r="BP14" s="456">
        <v>1.0283070000000001</v>
      </c>
      <c r="BQ14" s="456">
        <v>1.357637</v>
      </c>
      <c r="BR14" s="456">
        <v>1.4452659999999999</v>
      </c>
      <c r="BS14" s="456">
        <v>1.317984</v>
      </c>
      <c r="BT14" s="456">
        <v>1.21357</v>
      </c>
      <c r="BU14" s="456">
        <v>1.1604209999999999</v>
      </c>
      <c r="BV14" s="456">
        <v>1.43896</v>
      </c>
    </row>
    <row r="15" spans="1:74" ht="11.1" customHeight="1" x14ac:dyDescent="0.2">
      <c r="A15" s="234" t="s">
        <v>730</v>
      </c>
      <c r="B15" s="743" t="s">
        <v>1016</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0.89367622099999999</v>
      </c>
      <c r="AN15" s="468">
        <v>0.81667210400000001</v>
      </c>
      <c r="AO15" s="468">
        <v>0.88219597199999999</v>
      </c>
      <c r="AP15" s="468">
        <v>0.83172326900000004</v>
      </c>
      <c r="AQ15" s="468">
        <v>0.86504051599999998</v>
      </c>
      <c r="AR15" s="468">
        <v>0.87561782799999999</v>
      </c>
      <c r="AS15" s="468">
        <v>0.88616050400000002</v>
      </c>
      <c r="AT15" s="468">
        <v>0.85138667800000001</v>
      </c>
      <c r="AU15" s="468">
        <v>0.80790072499999999</v>
      </c>
      <c r="AV15" s="468">
        <v>0.78769595800000003</v>
      </c>
      <c r="AW15" s="468">
        <v>0.82914561399999998</v>
      </c>
      <c r="AX15" s="468">
        <v>0.84936289099999995</v>
      </c>
      <c r="AY15" s="468">
        <v>0.82922387200000003</v>
      </c>
      <c r="AZ15" s="912">
        <v>0.79109372300000003</v>
      </c>
      <c r="BA15" s="912">
        <v>0.86315660000000005</v>
      </c>
      <c r="BB15" s="912">
        <v>0.79889089999999996</v>
      </c>
      <c r="BC15" s="456">
        <v>0.88299620000000001</v>
      </c>
      <c r="BD15" s="456">
        <v>0.86432609999999999</v>
      </c>
      <c r="BE15" s="456">
        <v>0.88982589999999995</v>
      </c>
      <c r="BF15" s="456">
        <v>0.88973310000000005</v>
      </c>
      <c r="BG15" s="456">
        <v>0.83269979999999999</v>
      </c>
      <c r="BH15" s="456">
        <v>0.84006110000000001</v>
      </c>
      <c r="BI15" s="456">
        <v>0.84518190000000004</v>
      </c>
      <c r="BJ15" s="456">
        <v>0.88564589999999999</v>
      </c>
      <c r="BK15" s="456">
        <v>0.86568990000000001</v>
      </c>
      <c r="BL15" s="456">
        <v>0.80494889999999997</v>
      </c>
      <c r="BM15" s="456">
        <v>0.86520209999999997</v>
      </c>
      <c r="BN15" s="456">
        <v>0.80292629999999998</v>
      </c>
      <c r="BO15" s="456">
        <v>0.88015080000000001</v>
      </c>
      <c r="BP15" s="456">
        <v>0.86407149999999999</v>
      </c>
      <c r="BQ15" s="456">
        <v>0.89063300000000001</v>
      </c>
      <c r="BR15" s="456">
        <v>0.88866199999999995</v>
      </c>
      <c r="BS15" s="456">
        <v>0.83512439999999999</v>
      </c>
      <c r="BT15" s="456">
        <v>0.83333789999999996</v>
      </c>
      <c r="BU15" s="456">
        <v>0.84184930000000002</v>
      </c>
      <c r="BV15" s="456">
        <v>0.87089660000000002</v>
      </c>
    </row>
    <row r="16" spans="1:74" ht="11.1" customHeight="1" x14ac:dyDescent="0.2">
      <c r="A16" s="234" t="s">
        <v>731</v>
      </c>
      <c r="B16" s="743" t="s">
        <v>1017</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0.59025275300000002</v>
      </c>
      <c r="AQ16" s="468">
        <v>0.79121422600000002</v>
      </c>
      <c r="AR16" s="468">
        <v>0.89372794099999997</v>
      </c>
      <c r="AS16" s="468">
        <v>0.97525919100000003</v>
      </c>
      <c r="AT16" s="468">
        <v>0.96487853999999995</v>
      </c>
      <c r="AU16" s="468">
        <v>0.92315799600000004</v>
      </c>
      <c r="AV16" s="468">
        <v>0.75052803300000004</v>
      </c>
      <c r="AW16" s="468">
        <v>0.82879418000000005</v>
      </c>
      <c r="AX16" s="468">
        <v>0.98660780100000001</v>
      </c>
      <c r="AY16" s="468">
        <v>1.0054465829999999</v>
      </c>
      <c r="AZ16" s="912">
        <v>0.96941044099999996</v>
      </c>
      <c r="BA16" s="912">
        <v>0.77558780000000005</v>
      </c>
      <c r="BB16" s="912">
        <v>0.59727810000000003</v>
      </c>
      <c r="BC16" s="456">
        <v>0.73559779999999997</v>
      </c>
      <c r="BD16" s="456">
        <v>0.82406310000000005</v>
      </c>
      <c r="BE16" s="456">
        <v>0.9141823</v>
      </c>
      <c r="BF16" s="456">
        <v>0.92413109999999998</v>
      </c>
      <c r="BG16" s="456">
        <v>0.79753969999999996</v>
      </c>
      <c r="BH16" s="456">
        <v>0.62403280000000005</v>
      </c>
      <c r="BI16" s="456">
        <v>0.74598430000000004</v>
      </c>
      <c r="BJ16" s="456">
        <v>0.88449069999999996</v>
      </c>
      <c r="BK16" s="456">
        <v>0.944102</v>
      </c>
      <c r="BL16" s="456">
        <v>0.84915719999999995</v>
      </c>
      <c r="BM16" s="456">
        <v>0.78243929999999995</v>
      </c>
      <c r="BN16" s="456">
        <v>0.59686700000000004</v>
      </c>
      <c r="BO16" s="456">
        <v>0.7360082</v>
      </c>
      <c r="BP16" s="456">
        <v>0.83694290000000005</v>
      </c>
      <c r="BQ16" s="456">
        <v>0.9095702</v>
      </c>
      <c r="BR16" s="456">
        <v>0.91790579999999999</v>
      </c>
      <c r="BS16" s="456">
        <v>0.81018409999999996</v>
      </c>
      <c r="BT16" s="456">
        <v>0.63556210000000002</v>
      </c>
      <c r="BU16" s="456">
        <v>0.74879530000000005</v>
      </c>
      <c r="BV16" s="456">
        <v>0.91041079999999996</v>
      </c>
    </row>
    <row r="17" spans="1:74" ht="11.1" customHeight="1" x14ac:dyDescent="0.2">
      <c r="A17" s="234" t="s">
        <v>645</v>
      </c>
      <c r="B17" s="478" t="s">
        <v>1021</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-0.46215600000000001</v>
      </c>
      <c r="AY17" s="468">
        <v>-0.51540799999999998</v>
      </c>
      <c r="AZ17" s="912">
        <v>-0.53887099999999999</v>
      </c>
      <c r="BA17" s="912">
        <v>0.2640265</v>
      </c>
      <c r="BB17" s="912">
        <v>0.3880226</v>
      </c>
      <c r="BC17" s="456">
        <v>0.62776359999999998</v>
      </c>
      <c r="BD17" s="456">
        <v>0.5402593</v>
      </c>
      <c r="BE17" s="456">
        <v>0.1100468</v>
      </c>
      <c r="BF17" s="456">
        <v>-0.32520209999999999</v>
      </c>
      <c r="BG17" s="456">
        <v>4.6550300000000003E-2</v>
      </c>
      <c r="BH17" s="456">
        <v>-0.16944239999999999</v>
      </c>
      <c r="BI17" s="456">
        <v>-9.3324799999999999E-2</v>
      </c>
      <c r="BJ17" s="456">
        <v>-0.30474820000000002</v>
      </c>
      <c r="BK17" s="456">
        <v>-1.5912310000000001</v>
      </c>
      <c r="BL17" s="456">
        <v>-0.75879730000000001</v>
      </c>
      <c r="BM17" s="456">
        <v>-0.2464162</v>
      </c>
      <c r="BN17" s="456">
        <v>-0.19439390000000001</v>
      </c>
      <c r="BO17" s="456">
        <v>3.1371099999999999E-2</v>
      </c>
      <c r="BP17" s="456">
        <v>-0.47430480000000003</v>
      </c>
      <c r="BQ17" s="456">
        <v>-0.66686500000000004</v>
      </c>
      <c r="BR17" s="456">
        <v>-0.84548639999999997</v>
      </c>
      <c r="BS17" s="456">
        <v>-0.4717327</v>
      </c>
      <c r="BT17" s="456">
        <v>-0.49364390000000002</v>
      </c>
      <c r="BU17" s="456">
        <v>-0.40967140000000002</v>
      </c>
      <c r="BV17" s="456">
        <v>-0.30535069999999997</v>
      </c>
    </row>
    <row r="18" spans="1:74" ht="11.1" customHeight="1" x14ac:dyDescent="0.2">
      <c r="A18" s="234" t="s">
        <v>646</v>
      </c>
      <c r="B18" s="478" t="s">
        <v>1022</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3.1879191119999999</v>
      </c>
      <c r="AN18" s="468">
        <v>1.460470932</v>
      </c>
      <c r="AO18" s="468">
        <v>1.2010522610000001</v>
      </c>
      <c r="AP18" s="468">
        <v>1.122430993</v>
      </c>
      <c r="AQ18" s="468">
        <v>1.045631617</v>
      </c>
      <c r="AR18" s="468">
        <v>1.44969389</v>
      </c>
      <c r="AS18" s="468">
        <v>1.623875078</v>
      </c>
      <c r="AT18" s="468">
        <v>1.4275677529999999</v>
      </c>
      <c r="AU18" s="468">
        <v>1.240010608</v>
      </c>
      <c r="AV18" s="468">
        <v>1.312297531</v>
      </c>
      <c r="AW18" s="468">
        <v>1.258694057</v>
      </c>
      <c r="AX18" s="468">
        <v>2.1233467720000001</v>
      </c>
      <c r="AY18" s="468">
        <v>5.4375651229999997</v>
      </c>
      <c r="AZ18" s="912">
        <v>3.3511014139999999</v>
      </c>
      <c r="BA18" s="912">
        <v>1.0136069999999999</v>
      </c>
      <c r="BB18" s="912">
        <v>0.97966759999999997</v>
      </c>
      <c r="BC18" s="456">
        <v>1.0056659999999999</v>
      </c>
      <c r="BD18" s="456">
        <v>1.1708000000000001</v>
      </c>
      <c r="BE18" s="456">
        <v>1.427748</v>
      </c>
      <c r="BF18" s="456">
        <v>1.334014</v>
      </c>
      <c r="BG18" s="456">
        <v>1.147095</v>
      </c>
      <c r="BH18" s="456">
        <v>1.0844830000000001</v>
      </c>
      <c r="BI18" s="456">
        <v>0.9730799</v>
      </c>
      <c r="BJ18" s="456">
        <v>1.4622390000000001</v>
      </c>
      <c r="BK18" s="456">
        <v>3.351175</v>
      </c>
      <c r="BL18" s="456">
        <v>1.82951</v>
      </c>
      <c r="BM18" s="456">
        <v>0.97812279999999996</v>
      </c>
      <c r="BN18" s="456">
        <v>0.97619829999999996</v>
      </c>
      <c r="BO18" s="456">
        <v>0.99849089999999996</v>
      </c>
      <c r="BP18" s="456">
        <v>1.2019230000000001</v>
      </c>
      <c r="BQ18" s="456">
        <v>1.428461</v>
      </c>
      <c r="BR18" s="456">
        <v>1.3038209999999999</v>
      </c>
      <c r="BS18" s="456">
        <v>1.0891029999999999</v>
      </c>
      <c r="BT18" s="456">
        <v>1.085747</v>
      </c>
      <c r="BU18" s="456">
        <v>1.013395</v>
      </c>
      <c r="BV18" s="456">
        <v>1.6011740000000001</v>
      </c>
    </row>
    <row r="19" spans="1:74" ht="11.1" customHeight="1" x14ac:dyDescent="0.2">
      <c r="A19" s="234" t="s">
        <v>647</v>
      </c>
      <c r="B19" s="478" t="s">
        <v>1534</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0.29910888800000002</v>
      </c>
      <c r="AN19" s="468">
        <v>0.320775967</v>
      </c>
      <c r="AO19" s="468">
        <v>0.15967662199999999</v>
      </c>
      <c r="AP19" s="468">
        <v>0.127623818</v>
      </c>
      <c r="AQ19" s="468">
        <v>0.120913971</v>
      </c>
      <c r="AR19" s="468">
        <v>0.25115013600000002</v>
      </c>
      <c r="AS19" s="468">
        <v>0.23506205199999999</v>
      </c>
      <c r="AT19" s="468">
        <v>0.14418187499999999</v>
      </c>
      <c r="AU19" s="468">
        <v>0.157754171</v>
      </c>
      <c r="AV19" s="468">
        <v>0.203790426</v>
      </c>
      <c r="AW19" s="468">
        <v>0.190975753</v>
      </c>
      <c r="AX19" s="468">
        <v>0.14608222300000001</v>
      </c>
      <c r="AY19" s="468">
        <v>0.185023461</v>
      </c>
      <c r="AZ19" s="912">
        <v>0.12949449499999999</v>
      </c>
      <c r="BA19" s="912">
        <v>0.2223455</v>
      </c>
      <c r="BB19" s="912">
        <v>0.19515099999999999</v>
      </c>
      <c r="BC19" s="456">
        <v>0.2130592</v>
      </c>
      <c r="BD19" s="456">
        <v>0.27182889999999998</v>
      </c>
      <c r="BE19" s="456">
        <v>0.26843159999999999</v>
      </c>
      <c r="BF19" s="456">
        <v>0.23368069999999999</v>
      </c>
      <c r="BG19" s="456">
        <v>0.2369272</v>
      </c>
      <c r="BH19" s="456">
        <v>0.2329291</v>
      </c>
      <c r="BI19" s="456">
        <v>0.22328419999999999</v>
      </c>
      <c r="BJ19" s="456">
        <v>0.2333875</v>
      </c>
      <c r="BK19" s="456">
        <v>0.25878590000000001</v>
      </c>
      <c r="BL19" s="456">
        <v>0.23010330000000001</v>
      </c>
      <c r="BM19" s="456">
        <v>0.2030544</v>
      </c>
      <c r="BN19" s="456">
        <v>0.1929901</v>
      </c>
      <c r="BO19" s="456">
        <v>0.1812618</v>
      </c>
      <c r="BP19" s="456">
        <v>0.27148410000000001</v>
      </c>
      <c r="BQ19" s="456">
        <v>0.25621749999999999</v>
      </c>
      <c r="BR19" s="456">
        <v>0.20067260000000001</v>
      </c>
      <c r="BS19" s="456">
        <v>0.21955769999999999</v>
      </c>
      <c r="BT19" s="456">
        <v>0.22764139999999999</v>
      </c>
      <c r="BU19" s="456">
        <v>0.21052950000000001</v>
      </c>
      <c r="BV19" s="456">
        <v>0.20568439999999999</v>
      </c>
    </row>
    <row r="20" spans="1:74" ht="11.1" customHeight="1" x14ac:dyDescent="0.2">
      <c r="A20" s="234" t="s">
        <v>737</v>
      </c>
      <c r="B20" s="446" t="s">
        <v>1023</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0.132365176</v>
      </c>
      <c r="AN20" s="468">
        <v>0.11608847999999999</v>
      </c>
      <c r="AO20" s="468">
        <v>9.3885495999999999E-2</v>
      </c>
      <c r="AP20" s="468">
        <v>8.7940984E-2</v>
      </c>
      <c r="AQ20" s="468">
        <v>5.0332457999999997E-2</v>
      </c>
      <c r="AR20" s="468">
        <v>4.6657463000000003E-2</v>
      </c>
      <c r="AS20" s="468">
        <v>5.6063246999999997E-2</v>
      </c>
      <c r="AT20" s="468">
        <v>-4.0554895000000001E-2</v>
      </c>
      <c r="AU20" s="468">
        <v>-2.5549579999999999E-2</v>
      </c>
      <c r="AV20" s="468">
        <v>-1.0273988E-2</v>
      </c>
      <c r="AW20" s="468">
        <v>6.1116627E-2</v>
      </c>
      <c r="AX20" s="468">
        <v>3.2969829999999999E-2</v>
      </c>
      <c r="AY20" s="468">
        <v>-2.2922221999999999E-2</v>
      </c>
      <c r="AZ20" s="912">
        <v>-5.2566175999999999E-2</v>
      </c>
      <c r="BA20" s="912">
        <v>-1.8579399999999999E-2</v>
      </c>
      <c r="BB20" s="912">
        <v>-6.4223100000000005E-2</v>
      </c>
      <c r="BC20" s="456">
        <v>-0.1158457</v>
      </c>
      <c r="BD20" s="456">
        <v>-0.15578610000000001</v>
      </c>
      <c r="BE20" s="456">
        <v>-0.13680680000000001</v>
      </c>
      <c r="BF20" s="456">
        <v>-0.1800928</v>
      </c>
      <c r="BG20" s="456">
        <v>-0.27223609999999998</v>
      </c>
      <c r="BH20" s="456">
        <v>-0.28511259999999999</v>
      </c>
      <c r="BI20" s="456">
        <v>-0.15642739999999999</v>
      </c>
      <c r="BJ20" s="456">
        <v>-0.1598726</v>
      </c>
      <c r="BK20" s="456">
        <v>-0.1803157</v>
      </c>
      <c r="BL20" s="456">
        <v>-0.23387330000000001</v>
      </c>
      <c r="BM20" s="456">
        <v>-0.20540659999999999</v>
      </c>
      <c r="BN20" s="456">
        <v>-0.22690550000000001</v>
      </c>
      <c r="BO20" s="456">
        <v>-0.22747680000000001</v>
      </c>
      <c r="BP20" s="456">
        <v>-0.28599790000000003</v>
      </c>
      <c r="BQ20" s="456">
        <v>-0.29282550000000002</v>
      </c>
      <c r="BR20" s="456">
        <v>-0.31454589999999999</v>
      </c>
      <c r="BS20" s="456">
        <v>-0.42641319999999999</v>
      </c>
      <c r="BT20" s="456">
        <v>-0.48121940000000002</v>
      </c>
      <c r="BU20" s="456">
        <v>-0.38037749999999998</v>
      </c>
      <c r="BV20" s="456">
        <v>-0.38642189999999998</v>
      </c>
    </row>
    <row r="21" spans="1:74" ht="11.1" customHeight="1" x14ac:dyDescent="0.2">
      <c r="A21" s="229"/>
      <c r="B21" s="67" t="s">
        <v>732</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941"/>
      <c r="BA21" s="941"/>
      <c r="BB21" s="941"/>
      <c r="BC21" s="474"/>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654</v>
      </c>
      <c r="B22" s="449" t="s">
        <v>1024</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9.1075924859999997</v>
      </c>
      <c r="AN22" s="301">
        <v>8.047106973</v>
      </c>
      <c r="AO22" s="301">
        <v>8.6038443119999997</v>
      </c>
      <c r="AP22" s="301">
        <v>7.4047471160000002</v>
      </c>
      <c r="AQ22" s="301">
        <v>7.5924445440000001</v>
      </c>
      <c r="AR22" s="301">
        <v>9.6398535439999993</v>
      </c>
      <c r="AS22" s="301">
        <v>11.469217484</v>
      </c>
      <c r="AT22" s="301">
        <v>10.179866133999999</v>
      </c>
      <c r="AU22" s="301">
        <v>8.9278973770000007</v>
      </c>
      <c r="AV22" s="301">
        <v>8.6675518260000004</v>
      </c>
      <c r="AW22" s="301">
        <v>9.1229558869999998</v>
      </c>
      <c r="AX22" s="301">
        <v>10.154046916</v>
      </c>
      <c r="AY22" s="301">
        <v>10.140251151999999</v>
      </c>
      <c r="AZ22" s="911">
        <v>8.8102546400000001</v>
      </c>
      <c r="BA22" s="911">
        <v>9.3802959999999995</v>
      </c>
      <c r="BB22" s="911">
        <v>7.516305</v>
      </c>
      <c r="BC22" s="462">
        <v>7.7798689999999997</v>
      </c>
      <c r="BD22" s="462">
        <v>8.8954170000000001</v>
      </c>
      <c r="BE22" s="462">
        <v>10.94543</v>
      </c>
      <c r="BF22" s="462">
        <v>10.45369</v>
      </c>
      <c r="BG22" s="462">
        <v>8.4541299999999993</v>
      </c>
      <c r="BH22" s="462">
        <v>7.8889230000000001</v>
      </c>
      <c r="BI22" s="462">
        <v>7.7399719999999999</v>
      </c>
      <c r="BJ22" s="462">
        <v>8.8047360000000001</v>
      </c>
      <c r="BK22" s="462">
        <v>9.0537949999999991</v>
      </c>
      <c r="BL22" s="462">
        <v>7.914434</v>
      </c>
      <c r="BM22" s="462">
        <v>8.5196559999999995</v>
      </c>
      <c r="BN22" s="462">
        <v>7.7008460000000003</v>
      </c>
      <c r="BO22" s="462">
        <v>7.772456</v>
      </c>
      <c r="BP22" s="462">
        <v>8.7839670000000005</v>
      </c>
      <c r="BQ22" s="462">
        <v>10.84713</v>
      </c>
      <c r="BR22" s="462">
        <v>10.379860000000001</v>
      </c>
      <c r="BS22" s="462">
        <v>8.3609810000000007</v>
      </c>
      <c r="BT22" s="462">
        <v>7.5997969999999997</v>
      </c>
      <c r="BU22" s="462">
        <v>7.7397900000000002</v>
      </c>
      <c r="BV22" s="462">
        <v>8.7107360000000007</v>
      </c>
    </row>
    <row r="23" spans="1:74" ht="11.1" customHeight="1" x14ac:dyDescent="0.2">
      <c r="A23" s="234" t="s">
        <v>649</v>
      </c>
      <c r="B23" s="478" t="s">
        <v>1018</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4.4206362029999999</v>
      </c>
      <c r="AN23" s="468">
        <v>4.1119539639999996</v>
      </c>
      <c r="AO23" s="468">
        <v>4.1969223089999996</v>
      </c>
      <c r="AP23" s="468">
        <v>3.8457082640000002</v>
      </c>
      <c r="AQ23" s="468">
        <v>3.7708791920000002</v>
      </c>
      <c r="AR23" s="468">
        <v>5.2747332250000003</v>
      </c>
      <c r="AS23" s="468">
        <v>7.0373225330000002</v>
      </c>
      <c r="AT23" s="468">
        <v>6.0635034059999997</v>
      </c>
      <c r="AU23" s="468">
        <v>4.9788262659999996</v>
      </c>
      <c r="AV23" s="468">
        <v>4.9409767999999996</v>
      </c>
      <c r="AW23" s="468">
        <v>5.1119411960000001</v>
      </c>
      <c r="AX23" s="468">
        <v>5.6554209100000001</v>
      </c>
      <c r="AY23" s="468">
        <v>4.9141118119999998</v>
      </c>
      <c r="AZ23" s="912">
        <v>4.2532072970000003</v>
      </c>
      <c r="BA23" s="912">
        <v>4.9107390000000004</v>
      </c>
      <c r="BB23" s="912">
        <v>4.1045749999999996</v>
      </c>
      <c r="BC23" s="456">
        <v>3.9397920000000002</v>
      </c>
      <c r="BD23" s="456">
        <v>4.6162229999999997</v>
      </c>
      <c r="BE23" s="456">
        <v>6.6031149999999998</v>
      </c>
      <c r="BF23" s="456">
        <v>6.3047789999999999</v>
      </c>
      <c r="BG23" s="456">
        <v>4.5836430000000004</v>
      </c>
      <c r="BH23" s="456">
        <v>4.3258960000000002</v>
      </c>
      <c r="BI23" s="456">
        <v>3.7286039999999998</v>
      </c>
      <c r="BJ23" s="456">
        <v>4.1033580000000001</v>
      </c>
      <c r="BK23" s="456">
        <v>3.9541970000000002</v>
      </c>
      <c r="BL23" s="456">
        <v>3.4417059999999999</v>
      </c>
      <c r="BM23" s="456">
        <v>3.6457459999999999</v>
      </c>
      <c r="BN23" s="456">
        <v>2.9510770000000002</v>
      </c>
      <c r="BO23" s="456">
        <v>3.0907749999999998</v>
      </c>
      <c r="BP23" s="456">
        <v>4.3435940000000004</v>
      </c>
      <c r="BQ23" s="456">
        <v>6.3675860000000002</v>
      </c>
      <c r="BR23" s="456">
        <v>6.1081450000000004</v>
      </c>
      <c r="BS23" s="456">
        <v>4.3728550000000004</v>
      </c>
      <c r="BT23" s="456">
        <v>4.4670860000000001</v>
      </c>
      <c r="BU23" s="456">
        <v>3.6364100000000001</v>
      </c>
      <c r="BV23" s="456">
        <v>3.9057599999999999</v>
      </c>
    </row>
    <row r="24" spans="1:74" ht="11.1" customHeight="1" x14ac:dyDescent="0.2">
      <c r="A24" s="234" t="s">
        <v>650</v>
      </c>
      <c r="B24" s="478" t="s">
        <v>472</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1.2121530000000001E-3</v>
      </c>
      <c r="AY24" s="468">
        <v>1.8944280000000001E-3</v>
      </c>
      <c r="AZ24" s="912">
        <v>3.1735819999999999E-3</v>
      </c>
      <c r="BA24" s="912">
        <v>4.2489600000000004E-3</v>
      </c>
      <c r="BB24" s="912">
        <v>2.16248E-3</v>
      </c>
      <c r="BC24" s="456">
        <v>2.3613900000000001E-3</v>
      </c>
      <c r="BD24" s="456">
        <v>2.20799E-2</v>
      </c>
      <c r="BE24" s="456">
        <v>6.6030099999999994E-2</v>
      </c>
      <c r="BF24" s="456">
        <v>3.15999E-2</v>
      </c>
      <c r="BG24" s="456">
        <v>1.6689000000000001E-3</v>
      </c>
      <c r="BH24" s="456">
        <v>3.1495E-3</v>
      </c>
      <c r="BI24" s="456">
        <v>2.5787900000000001E-3</v>
      </c>
      <c r="BJ24" s="456">
        <v>1.2121499999999999E-3</v>
      </c>
      <c r="BK24" s="456">
        <v>1.8944299999999999E-3</v>
      </c>
      <c r="BL24" s="456">
        <v>3.1735800000000001E-3</v>
      </c>
      <c r="BM24" s="456">
        <v>4.2489600000000004E-3</v>
      </c>
      <c r="BN24" s="456">
        <v>2.16248E-3</v>
      </c>
      <c r="BO24" s="456">
        <v>2.3613900000000001E-3</v>
      </c>
      <c r="BP24" s="456">
        <v>2.20799E-2</v>
      </c>
      <c r="BQ24" s="456">
        <v>6.6140099999999993E-2</v>
      </c>
      <c r="BR24" s="456">
        <v>3.1569899999999998E-2</v>
      </c>
      <c r="BS24" s="456">
        <v>1.6689000000000001E-3</v>
      </c>
      <c r="BT24" s="456">
        <v>3.1495E-3</v>
      </c>
      <c r="BU24" s="456">
        <v>2.5787900000000001E-3</v>
      </c>
      <c r="BV24" s="456">
        <v>1.2121499999999999E-3</v>
      </c>
    </row>
    <row r="25" spans="1:74" ht="11.1" customHeight="1" x14ac:dyDescent="0.2">
      <c r="A25" s="234" t="s">
        <v>651</v>
      </c>
      <c r="B25" s="446" t="s">
        <v>1019</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2.5001639999999998</v>
      </c>
      <c r="AY25" s="468">
        <v>2.5008840000000001</v>
      </c>
      <c r="AZ25" s="912">
        <v>2.2575590000000001</v>
      </c>
      <c r="BA25" s="912">
        <v>2.4990399999999999</v>
      </c>
      <c r="BB25" s="912">
        <v>1.2084299999999999</v>
      </c>
      <c r="BC25" s="456">
        <v>1.7323999999999999</v>
      </c>
      <c r="BD25" s="456">
        <v>2.3419099999999999</v>
      </c>
      <c r="BE25" s="456">
        <v>2.4199700000000002</v>
      </c>
      <c r="BF25" s="456">
        <v>2.4199700000000002</v>
      </c>
      <c r="BG25" s="456">
        <v>2.3419099999999999</v>
      </c>
      <c r="BH25" s="456">
        <v>1.8003100000000001</v>
      </c>
      <c r="BI25" s="456">
        <v>1.946</v>
      </c>
      <c r="BJ25" s="456">
        <v>2.4199700000000002</v>
      </c>
      <c r="BK25" s="456">
        <v>2.4199700000000002</v>
      </c>
      <c r="BL25" s="456">
        <v>2.1857799999999998</v>
      </c>
      <c r="BM25" s="456">
        <v>2.4199700000000002</v>
      </c>
      <c r="BN25" s="456">
        <v>2.3419099999999999</v>
      </c>
      <c r="BO25" s="456">
        <v>2.4199700000000002</v>
      </c>
      <c r="BP25" s="456">
        <v>2.3419099999999999</v>
      </c>
      <c r="BQ25" s="456">
        <v>2.4199700000000002</v>
      </c>
      <c r="BR25" s="456">
        <v>2.4199700000000002</v>
      </c>
      <c r="BS25" s="456">
        <v>2.3419099999999999</v>
      </c>
      <c r="BT25" s="456">
        <v>1.1917899999999999</v>
      </c>
      <c r="BU25" s="456">
        <v>2.01749</v>
      </c>
      <c r="BV25" s="456">
        <v>2.4199700000000002</v>
      </c>
    </row>
    <row r="26" spans="1:74" ht="11.1" customHeight="1" x14ac:dyDescent="0.2">
      <c r="A26" s="234" t="s">
        <v>652</v>
      </c>
      <c r="B26" s="446" t="s">
        <v>1012</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0.53377942700000003</v>
      </c>
      <c r="AN26" s="468">
        <v>0.537076883</v>
      </c>
      <c r="AO26" s="468">
        <v>0.60953778800000002</v>
      </c>
      <c r="AP26" s="468">
        <v>0.52931865099999997</v>
      </c>
      <c r="AQ26" s="468">
        <v>0.65937670199999998</v>
      </c>
      <c r="AR26" s="468">
        <v>0.59301747100000002</v>
      </c>
      <c r="AS26" s="468">
        <v>0.52990499800000002</v>
      </c>
      <c r="AT26" s="468">
        <v>0.496432441</v>
      </c>
      <c r="AU26" s="468">
        <v>0.42729488399999999</v>
      </c>
      <c r="AV26" s="468">
        <v>0.440267299</v>
      </c>
      <c r="AW26" s="468">
        <v>0.478756821</v>
      </c>
      <c r="AX26" s="468">
        <v>0.49488998899999997</v>
      </c>
      <c r="AY26" s="468">
        <v>0.50342493799999999</v>
      </c>
      <c r="AZ26" s="912">
        <v>0.436339223</v>
      </c>
      <c r="BA26" s="912">
        <v>0.64408799999999999</v>
      </c>
      <c r="BB26" s="912">
        <v>0.80183139999999997</v>
      </c>
      <c r="BC26" s="456">
        <v>0.74750919999999998</v>
      </c>
      <c r="BD26" s="456">
        <v>0.53753249999999997</v>
      </c>
      <c r="BE26" s="456">
        <v>0.48559400000000003</v>
      </c>
      <c r="BF26" s="456">
        <v>0.39551589999999998</v>
      </c>
      <c r="BG26" s="456">
        <v>0.35909340000000001</v>
      </c>
      <c r="BH26" s="456">
        <v>0.48100949999999998</v>
      </c>
      <c r="BI26" s="456">
        <v>0.54678420000000005</v>
      </c>
      <c r="BJ26" s="456">
        <v>0.67013109999999998</v>
      </c>
      <c r="BK26" s="456">
        <v>0.68075960000000002</v>
      </c>
      <c r="BL26" s="456">
        <v>0.59560199999999996</v>
      </c>
      <c r="BM26" s="456">
        <v>0.74002829999999997</v>
      </c>
      <c r="BN26" s="456">
        <v>0.8533771</v>
      </c>
      <c r="BO26" s="456">
        <v>0.77721680000000004</v>
      </c>
      <c r="BP26" s="456">
        <v>0.55351349999999999</v>
      </c>
      <c r="BQ26" s="456">
        <v>0.49516860000000001</v>
      </c>
      <c r="BR26" s="456">
        <v>0.40116950000000001</v>
      </c>
      <c r="BS26" s="456">
        <v>0.36262149999999999</v>
      </c>
      <c r="BT26" s="456">
        <v>0.48405690000000001</v>
      </c>
      <c r="BU26" s="456">
        <v>0.54951740000000004</v>
      </c>
      <c r="BV26" s="456">
        <v>0.67047020000000002</v>
      </c>
    </row>
    <row r="27" spans="1:74" ht="11.1" customHeight="1" x14ac:dyDescent="0.2">
      <c r="A27" s="234" t="s">
        <v>1553</v>
      </c>
      <c r="B27" s="446" t="s">
        <v>1013</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0.46318837699999998</v>
      </c>
      <c r="AN27" s="468">
        <v>0.37684155499999999</v>
      </c>
      <c r="AO27" s="468">
        <v>0.436281745</v>
      </c>
      <c r="AP27" s="468">
        <v>0.37533353800000002</v>
      </c>
      <c r="AQ27" s="468">
        <v>0.30128980500000002</v>
      </c>
      <c r="AR27" s="468">
        <v>0.26009238000000001</v>
      </c>
      <c r="AS27" s="468">
        <v>0.224160047</v>
      </c>
      <c r="AT27" s="468">
        <v>0.184278571</v>
      </c>
      <c r="AU27" s="468">
        <v>0.20440948</v>
      </c>
      <c r="AV27" s="468">
        <v>0.36802515600000002</v>
      </c>
      <c r="AW27" s="468">
        <v>0.42431523700000001</v>
      </c>
      <c r="AX27" s="468">
        <v>0.49472379399999999</v>
      </c>
      <c r="AY27" s="468">
        <v>0.43133021500000002</v>
      </c>
      <c r="AZ27" s="912">
        <v>0.365365263</v>
      </c>
      <c r="BA27" s="912">
        <v>0.4522505</v>
      </c>
      <c r="BB27" s="912">
        <v>0.56925049999999999</v>
      </c>
      <c r="BC27" s="456">
        <v>0.43040679999999998</v>
      </c>
      <c r="BD27" s="456">
        <v>0.37214829999999999</v>
      </c>
      <c r="BE27" s="456">
        <v>0.30399619999999999</v>
      </c>
      <c r="BF27" s="456">
        <v>0.28537380000000001</v>
      </c>
      <c r="BG27" s="456">
        <v>0.30217369999999999</v>
      </c>
      <c r="BH27" s="456">
        <v>0.53788449999999999</v>
      </c>
      <c r="BI27" s="456">
        <v>0.84881980000000001</v>
      </c>
      <c r="BJ27" s="456">
        <v>0.83746549999999997</v>
      </c>
      <c r="BK27" s="456">
        <v>0.82385730000000001</v>
      </c>
      <c r="BL27" s="456">
        <v>0.70080830000000005</v>
      </c>
      <c r="BM27" s="456">
        <v>0.84628800000000004</v>
      </c>
      <c r="BN27" s="456">
        <v>0.72986430000000002</v>
      </c>
      <c r="BO27" s="456">
        <v>0.54643819999999999</v>
      </c>
      <c r="BP27" s="456">
        <v>0.48157929999999999</v>
      </c>
      <c r="BQ27" s="456">
        <v>0.39591700000000002</v>
      </c>
      <c r="BR27" s="456">
        <v>0.3592148</v>
      </c>
      <c r="BS27" s="456">
        <v>0.38652829999999999</v>
      </c>
      <c r="BT27" s="456">
        <v>0.6937508</v>
      </c>
      <c r="BU27" s="456">
        <v>0.84627830000000004</v>
      </c>
      <c r="BV27" s="456">
        <v>0.8513754</v>
      </c>
    </row>
    <row r="28" spans="1:74" ht="11.1" customHeight="1" x14ac:dyDescent="0.2">
      <c r="A28" s="234" t="s">
        <v>1554</v>
      </c>
      <c r="B28" s="446" t="s">
        <v>1014</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0.31536587900000002</v>
      </c>
      <c r="AN28" s="468">
        <v>0.32830178500000001</v>
      </c>
      <c r="AO28" s="468">
        <v>0.50141826899999997</v>
      </c>
      <c r="AP28" s="468">
        <v>0.55654633799999997</v>
      </c>
      <c r="AQ28" s="468">
        <v>0.59986429299999999</v>
      </c>
      <c r="AR28" s="468">
        <v>0.65959844700000003</v>
      </c>
      <c r="AS28" s="468">
        <v>0.69168931099999997</v>
      </c>
      <c r="AT28" s="468">
        <v>0.67892294799999997</v>
      </c>
      <c r="AU28" s="468">
        <v>0.58939680999999999</v>
      </c>
      <c r="AV28" s="468">
        <v>0.49088499099999999</v>
      </c>
      <c r="AW28" s="468">
        <v>0.37415609399999999</v>
      </c>
      <c r="AX28" s="468">
        <v>0.28378435200000002</v>
      </c>
      <c r="AY28" s="468">
        <v>0.31751908499999998</v>
      </c>
      <c r="AZ28" s="912">
        <v>0.37940796700000001</v>
      </c>
      <c r="BA28" s="912">
        <v>0.48807220000000001</v>
      </c>
      <c r="BB28" s="912">
        <v>0.54498440000000004</v>
      </c>
      <c r="BC28" s="456">
        <v>0.6193978</v>
      </c>
      <c r="BD28" s="456">
        <v>0.64824289999999996</v>
      </c>
      <c r="BE28" s="456">
        <v>0.66796840000000002</v>
      </c>
      <c r="BF28" s="456">
        <v>0.64272790000000002</v>
      </c>
      <c r="BG28" s="456">
        <v>0.56488629999999995</v>
      </c>
      <c r="BH28" s="456">
        <v>0.4849367</v>
      </c>
      <c r="BI28" s="456">
        <v>0.35872110000000001</v>
      </c>
      <c r="BJ28" s="456">
        <v>0.26185779999999997</v>
      </c>
      <c r="BK28" s="456">
        <v>0.31855840000000002</v>
      </c>
      <c r="BL28" s="456">
        <v>0.38050020000000001</v>
      </c>
      <c r="BM28" s="456">
        <v>0.51229080000000005</v>
      </c>
      <c r="BN28" s="456">
        <v>0.57027260000000002</v>
      </c>
      <c r="BO28" s="456">
        <v>0.64863709999999997</v>
      </c>
      <c r="BP28" s="456">
        <v>0.68729589999999996</v>
      </c>
      <c r="BQ28" s="456">
        <v>0.70837280000000002</v>
      </c>
      <c r="BR28" s="456">
        <v>0.68164309999999995</v>
      </c>
      <c r="BS28" s="456">
        <v>0.60115890000000005</v>
      </c>
      <c r="BT28" s="456">
        <v>0.52436430000000001</v>
      </c>
      <c r="BU28" s="456">
        <v>0.38704729999999998</v>
      </c>
      <c r="BV28" s="456">
        <v>0.27833849999999999</v>
      </c>
    </row>
    <row r="29" spans="1:74" ht="11.1" customHeight="1" x14ac:dyDescent="0.2">
      <c r="A29" s="234" t="s">
        <v>653</v>
      </c>
      <c r="B29" s="478" t="s">
        <v>1555</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0.77539324899999995</v>
      </c>
      <c r="AN29" s="468">
        <v>0.41111208700000001</v>
      </c>
      <c r="AO29" s="468">
        <v>0.36056423799999998</v>
      </c>
      <c r="AP29" s="468">
        <v>0.294489846</v>
      </c>
      <c r="AQ29" s="468">
        <v>0.33001115800000003</v>
      </c>
      <c r="AR29" s="468">
        <v>0.41903511399999999</v>
      </c>
      <c r="AS29" s="468">
        <v>0.44165046000000002</v>
      </c>
      <c r="AT29" s="468">
        <v>0.40031786899999999</v>
      </c>
      <c r="AU29" s="468">
        <v>0.34292003700000001</v>
      </c>
      <c r="AV29" s="468">
        <v>0.283376085</v>
      </c>
      <c r="AW29" s="468">
        <v>0.322968749</v>
      </c>
      <c r="AX29" s="468">
        <v>0.72385171800000003</v>
      </c>
      <c r="AY29" s="468">
        <v>1.4710866739999999</v>
      </c>
      <c r="AZ29" s="912">
        <v>1.115202308</v>
      </c>
      <c r="BA29" s="912">
        <v>0.38185720000000001</v>
      </c>
      <c r="BB29" s="912">
        <v>0.28507110000000002</v>
      </c>
      <c r="BC29" s="456">
        <v>0.3080019</v>
      </c>
      <c r="BD29" s="456">
        <v>0.35728080000000001</v>
      </c>
      <c r="BE29" s="456">
        <v>0.39875850000000002</v>
      </c>
      <c r="BF29" s="456">
        <v>0.37372319999999998</v>
      </c>
      <c r="BG29" s="456">
        <v>0.30075400000000002</v>
      </c>
      <c r="BH29" s="456">
        <v>0.2557373</v>
      </c>
      <c r="BI29" s="456">
        <v>0.3084635</v>
      </c>
      <c r="BJ29" s="456">
        <v>0.51074189999999997</v>
      </c>
      <c r="BK29" s="456">
        <v>0.85455890000000001</v>
      </c>
      <c r="BL29" s="456">
        <v>0.60686340000000005</v>
      </c>
      <c r="BM29" s="456">
        <v>0.35108450000000002</v>
      </c>
      <c r="BN29" s="456">
        <v>0.25218190000000001</v>
      </c>
      <c r="BO29" s="456">
        <v>0.28705829999999999</v>
      </c>
      <c r="BP29" s="456">
        <v>0.35399439999999999</v>
      </c>
      <c r="BQ29" s="456">
        <v>0.3939802</v>
      </c>
      <c r="BR29" s="456">
        <v>0.37814629999999999</v>
      </c>
      <c r="BS29" s="456">
        <v>0.2942379</v>
      </c>
      <c r="BT29" s="456">
        <v>0.2355997</v>
      </c>
      <c r="BU29" s="456">
        <v>0.30046800000000001</v>
      </c>
      <c r="BV29" s="456">
        <v>0.58360990000000001</v>
      </c>
    </row>
    <row r="30" spans="1:74" ht="11.1" customHeight="1" x14ac:dyDescent="0.2">
      <c r="A30" s="234" t="s">
        <v>655</v>
      </c>
      <c r="B30" s="476" t="s">
        <v>1556</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11.625431000000001</v>
      </c>
      <c r="AZ30" s="912">
        <v>10.36769</v>
      </c>
      <c r="BA30" s="912">
        <v>9.7127579999999991</v>
      </c>
      <c r="BB30" s="912">
        <v>8.4849350000000001</v>
      </c>
      <c r="BC30" s="456">
        <v>8.6972900000000006</v>
      </c>
      <c r="BD30" s="456">
        <v>9.8740380000000005</v>
      </c>
      <c r="BE30" s="456">
        <v>12.23237</v>
      </c>
      <c r="BF30" s="456">
        <v>11.74066</v>
      </c>
      <c r="BG30" s="456">
        <v>9.2876290000000008</v>
      </c>
      <c r="BH30" s="456">
        <v>8.8548369999999998</v>
      </c>
      <c r="BI30" s="456">
        <v>8.8375970000000006</v>
      </c>
      <c r="BJ30" s="456">
        <v>10.470549999999999</v>
      </c>
      <c r="BK30" s="456">
        <v>10.77581</v>
      </c>
      <c r="BL30" s="456">
        <v>9.4006939999999997</v>
      </c>
      <c r="BM30" s="456">
        <v>9.4565199999999994</v>
      </c>
      <c r="BN30" s="456">
        <v>8.2247149999999998</v>
      </c>
      <c r="BO30" s="456">
        <v>8.4426769999999998</v>
      </c>
      <c r="BP30" s="456">
        <v>9.6991549999999993</v>
      </c>
      <c r="BQ30" s="456">
        <v>12.070410000000001</v>
      </c>
      <c r="BR30" s="456">
        <v>11.607139999999999</v>
      </c>
      <c r="BS30" s="456">
        <v>9.1458650000000006</v>
      </c>
      <c r="BT30" s="456">
        <v>8.6910950000000007</v>
      </c>
      <c r="BU30" s="456">
        <v>8.7253299999999996</v>
      </c>
      <c r="BV30" s="456">
        <v>10.279820000000001</v>
      </c>
    </row>
    <row r="31" spans="1:74" ht="11.1" customHeight="1" x14ac:dyDescent="0.2">
      <c r="A31" s="229"/>
      <c r="B31" s="67" t="s">
        <v>733</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941"/>
      <c r="BA31" s="941"/>
      <c r="BB31" s="941"/>
      <c r="BC31" s="474"/>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661</v>
      </c>
      <c r="B32" s="449" t="s">
        <v>1024</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11.882180443999999</v>
      </c>
      <c r="AN32" s="301">
        <v>10.329608611999999</v>
      </c>
      <c r="AO32" s="301">
        <v>10.412700682000001</v>
      </c>
      <c r="AP32" s="301">
        <v>9.8398918040000005</v>
      </c>
      <c r="AQ32" s="301">
        <v>10.095306829</v>
      </c>
      <c r="AR32" s="301">
        <v>12.058236483</v>
      </c>
      <c r="AS32" s="301">
        <v>14.596904059</v>
      </c>
      <c r="AT32" s="301">
        <v>12.42882168</v>
      </c>
      <c r="AU32" s="301">
        <v>10.503138545000001</v>
      </c>
      <c r="AV32" s="301">
        <v>10.361503295</v>
      </c>
      <c r="AW32" s="301">
        <v>10.598249449000001</v>
      </c>
      <c r="AX32" s="301">
        <v>12.110793505</v>
      </c>
      <c r="AY32" s="301">
        <v>12.651777289</v>
      </c>
      <c r="AZ32" s="911">
        <v>11.073892445</v>
      </c>
      <c r="BA32" s="911">
        <v>10.504060000000001</v>
      </c>
      <c r="BB32" s="911">
        <v>10.35835</v>
      </c>
      <c r="BC32" s="462">
        <v>11.00759</v>
      </c>
      <c r="BD32" s="462">
        <v>11.87445</v>
      </c>
      <c r="BE32" s="462">
        <v>14.12581</v>
      </c>
      <c r="BF32" s="462">
        <v>13.58389</v>
      </c>
      <c r="BG32" s="462">
        <v>11.02145</v>
      </c>
      <c r="BH32" s="462">
        <v>10.77619</v>
      </c>
      <c r="BI32" s="462">
        <v>10.72345</v>
      </c>
      <c r="BJ32" s="462">
        <v>11.68019</v>
      </c>
      <c r="BK32" s="462">
        <v>12.02247</v>
      </c>
      <c r="BL32" s="462">
        <v>10.30687</v>
      </c>
      <c r="BM32" s="462">
        <v>10.924670000000001</v>
      </c>
      <c r="BN32" s="462">
        <v>10.02605</v>
      </c>
      <c r="BO32" s="462">
        <v>10.687379999999999</v>
      </c>
      <c r="BP32" s="462">
        <v>11.991569999999999</v>
      </c>
      <c r="BQ32" s="462">
        <v>14.394640000000001</v>
      </c>
      <c r="BR32" s="462">
        <v>13.905290000000001</v>
      </c>
      <c r="BS32" s="462">
        <v>11.51084</v>
      </c>
      <c r="BT32" s="462">
        <v>10.821199999999999</v>
      </c>
      <c r="BU32" s="462">
        <v>11.071099999999999</v>
      </c>
      <c r="BV32" s="462">
        <v>11.90358</v>
      </c>
    </row>
    <row r="33" spans="1:74" ht="11.1" customHeight="1" x14ac:dyDescent="0.2">
      <c r="A33" s="234" t="s">
        <v>656</v>
      </c>
      <c r="B33" s="478" t="s">
        <v>1018</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5.5969589239999999</v>
      </c>
      <c r="AN33" s="468">
        <v>5.1225209869999997</v>
      </c>
      <c r="AO33" s="468">
        <v>4.5327286090000003</v>
      </c>
      <c r="AP33" s="468">
        <v>4.2256502319999996</v>
      </c>
      <c r="AQ33" s="468">
        <v>4.1408447600000002</v>
      </c>
      <c r="AR33" s="468">
        <v>6.2972379639999998</v>
      </c>
      <c r="AS33" s="468">
        <v>8.9569341849999997</v>
      </c>
      <c r="AT33" s="468">
        <v>6.9709992620000003</v>
      </c>
      <c r="AU33" s="468">
        <v>5.4278259860000002</v>
      </c>
      <c r="AV33" s="468">
        <v>5.0159084600000003</v>
      </c>
      <c r="AW33" s="468">
        <v>5.0903893</v>
      </c>
      <c r="AX33" s="468">
        <v>6.031983329</v>
      </c>
      <c r="AY33" s="468">
        <v>5.7326677530000003</v>
      </c>
      <c r="AZ33" s="912">
        <v>5.5725552990000002</v>
      </c>
      <c r="BA33" s="912">
        <v>5.2617000000000003</v>
      </c>
      <c r="BB33" s="912">
        <v>5.1933150000000001</v>
      </c>
      <c r="BC33" s="456">
        <v>5.356414</v>
      </c>
      <c r="BD33" s="456">
        <v>6.3211560000000002</v>
      </c>
      <c r="BE33" s="456">
        <v>8.495768</v>
      </c>
      <c r="BF33" s="456">
        <v>8.0163069999999994</v>
      </c>
      <c r="BG33" s="456">
        <v>6.1269920000000004</v>
      </c>
      <c r="BH33" s="456">
        <v>5.151878</v>
      </c>
      <c r="BI33" s="456">
        <v>4.9233929999999999</v>
      </c>
      <c r="BJ33" s="456">
        <v>5.5351090000000003</v>
      </c>
      <c r="BK33" s="456">
        <v>5.4791400000000001</v>
      </c>
      <c r="BL33" s="456">
        <v>4.7063709999999999</v>
      </c>
      <c r="BM33" s="456">
        <v>4.7137700000000002</v>
      </c>
      <c r="BN33" s="456">
        <v>4.0426869999999999</v>
      </c>
      <c r="BO33" s="456">
        <v>4.5357079999999996</v>
      </c>
      <c r="BP33" s="456">
        <v>5.8250409999999997</v>
      </c>
      <c r="BQ33" s="456">
        <v>8.1249000000000002</v>
      </c>
      <c r="BR33" s="456">
        <v>7.7604600000000001</v>
      </c>
      <c r="BS33" s="456">
        <v>5.7471940000000004</v>
      </c>
      <c r="BT33" s="456">
        <v>4.8811450000000001</v>
      </c>
      <c r="BU33" s="456">
        <v>4.5964700000000001</v>
      </c>
      <c r="BV33" s="456">
        <v>5.0907720000000003</v>
      </c>
    </row>
    <row r="34" spans="1:74" ht="11.1" customHeight="1" x14ac:dyDescent="0.2">
      <c r="A34" s="234" t="s">
        <v>657</v>
      </c>
      <c r="B34" s="446" t="s">
        <v>472</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912">
        <v>0</v>
      </c>
      <c r="BA34" s="912">
        <v>0</v>
      </c>
      <c r="BB34" s="912">
        <v>0</v>
      </c>
      <c r="BC34" s="456">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658</v>
      </c>
      <c r="B35" s="446" t="s">
        <v>1019</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2.4817239999999998</v>
      </c>
      <c r="AY35" s="468">
        <v>2.4797009999999999</v>
      </c>
      <c r="AZ35" s="912">
        <v>2.1967219999999998</v>
      </c>
      <c r="BA35" s="912">
        <v>1.7200899999999999</v>
      </c>
      <c r="BB35" s="912">
        <v>2.00075</v>
      </c>
      <c r="BC35" s="456">
        <v>2.4224399999999999</v>
      </c>
      <c r="BD35" s="456">
        <v>2.3443000000000001</v>
      </c>
      <c r="BE35" s="456">
        <v>2.4224399999999999</v>
      </c>
      <c r="BF35" s="456">
        <v>2.4224399999999999</v>
      </c>
      <c r="BG35" s="456">
        <v>2.0286900000000001</v>
      </c>
      <c r="BH35" s="456">
        <v>2.4224399999999999</v>
      </c>
      <c r="BI35" s="456">
        <v>2.3443000000000001</v>
      </c>
      <c r="BJ35" s="456">
        <v>2.4224399999999999</v>
      </c>
      <c r="BK35" s="456">
        <v>2.4224399999999999</v>
      </c>
      <c r="BL35" s="456">
        <v>2.1880099999999998</v>
      </c>
      <c r="BM35" s="456">
        <v>2.1686899999999998</v>
      </c>
      <c r="BN35" s="456">
        <v>2.2704900000000001</v>
      </c>
      <c r="BO35" s="456">
        <v>2.4224399999999999</v>
      </c>
      <c r="BP35" s="456">
        <v>2.3443000000000001</v>
      </c>
      <c r="BQ35" s="456">
        <v>2.4224399999999999</v>
      </c>
      <c r="BR35" s="456">
        <v>2.4224399999999999</v>
      </c>
      <c r="BS35" s="456">
        <v>2.3443000000000001</v>
      </c>
      <c r="BT35" s="456">
        <v>2.1398899999999998</v>
      </c>
      <c r="BU35" s="456">
        <v>2.3443000000000001</v>
      </c>
      <c r="BV35" s="456">
        <v>2.4224399999999999</v>
      </c>
    </row>
    <row r="36" spans="1:74" ht="11.1" customHeight="1" x14ac:dyDescent="0.2">
      <c r="A36" s="234" t="s">
        <v>659</v>
      </c>
      <c r="B36" s="446" t="s">
        <v>1012</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2.231360225</v>
      </c>
      <c r="AN36" s="468">
        <v>1.926351938</v>
      </c>
      <c r="AO36" s="468">
        <v>2.3189758679999999</v>
      </c>
      <c r="AP36" s="468">
        <v>2.1161626670000002</v>
      </c>
      <c r="AQ36" s="468">
        <v>2.3960622329999999</v>
      </c>
      <c r="AR36" s="468">
        <v>2.2535777289999999</v>
      </c>
      <c r="AS36" s="468">
        <v>2.2201087209999999</v>
      </c>
      <c r="AT36" s="468">
        <v>2.1166491980000002</v>
      </c>
      <c r="AU36" s="468">
        <v>1.9259794640000001</v>
      </c>
      <c r="AV36" s="468">
        <v>1.9512843339999999</v>
      </c>
      <c r="AW36" s="468">
        <v>2.1207903899999998</v>
      </c>
      <c r="AX36" s="468">
        <v>2.1943648759999999</v>
      </c>
      <c r="AY36" s="468">
        <v>2.0897001030000002</v>
      </c>
      <c r="AZ36" s="912">
        <v>1.80047556</v>
      </c>
      <c r="BA36" s="912">
        <v>2.143519</v>
      </c>
      <c r="BB36" s="912">
        <v>2.0086789999999999</v>
      </c>
      <c r="BC36" s="456">
        <v>2.1527219999999998</v>
      </c>
      <c r="BD36" s="456">
        <v>2.1040019999999999</v>
      </c>
      <c r="BE36" s="456">
        <v>2.234353</v>
      </c>
      <c r="BF36" s="456">
        <v>2.1989359999999998</v>
      </c>
      <c r="BG36" s="456">
        <v>2.0453420000000002</v>
      </c>
      <c r="BH36" s="456">
        <v>2.0978140000000001</v>
      </c>
      <c r="BI36" s="456">
        <v>2.2572209999999999</v>
      </c>
      <c r="BJ36" s="456">
        <v>2.3890859999999998</v>
      </c>
      <c r="BK36" s="456">
        <v>2.3080820000000002</v>
      </c>
      <c r="BL36" s="456">
        <v>2.0763400000000001</v>
      </c>
      <c r="BM36" s="456">
        <v>2.3994749999999998</v>
      </c>
      <c r="BN36" s="456">
        <v>2.2162600000000001</v>
      </c>
      <c r="BO36" s="456">
        <v>2.3324820000000002</v>
      </c>
      <c r="BP36" s="456">
        <v>2.2495409999999998</v>
      </c>
      <c r="BQ36" s="456">
        <v>2.3605999999999998</v>
      </c>
      <c r="BR36" s="456">
        <v>2.3047360000000001</v>
      </c>
      <c r="BS36" s="456">
        <v>2.1311460000000002</v>
      </c>
      <c r="BT36" s="456">
        <v>2.1721189999999999</v>
      </c>
      <c r="BU36" s="456">
        <v>2.317482</v>
      </c>
      <c r="BV36" s="456">
        <v>2.441271</v>
      </c>
    </row>
    <row r="37" spans="1:74" ht="11.1" customHeight="1" x14ac:dyDescent="0.2">
      <c r="A37" s="234" t="s">
        <v>1557</v>
      </c>
      <c r="B37" s="446" t="s">
        <v>1013</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0.78690131799999996</v>
      </c>
      <c r="AN37" s="468">
        <v>0.60781078499999996</v>
      </c>
      <c r="AO37" s="468">
        <v>0.88612623899999998</v>
      </c>
      <c r="AP37" s="468">
        <v>0.67920061200000004</v>
      </c>
      <c r="AQ37" s="468">
        <v>0.54731352799999999</v>
      </c>
      <c r="AR37" s="468">
        <v>0.49188545700000003</v>
      </c>
      <c r="AS37" s="468">
        <v>0.33909845700000002</v>
      </c>
      <c r="AT37" s="468">
        <v>0.31672524499999999</v>
      </c>
      <c r="AU37" s="468">
        <v>0.27125353000000002</v>
      </c>
      <c r="AV37" s="468">
        <v>0.508910635</v>
      </c>
      <c r="AW37" s="468">
        <v>0.67899398799999999</v>
      </c>
      <c r="AX37" s="468">
        <v>0.78307085899999995</v>
      </c>
      <c r="AY37" s="468">
        <v>0.73328474700000001</v>
      </c>
      <c r="AZ37" s="912">
        <v>0.49194421199999999</v>
      </c>
      <c r="BA37" s="912">
        <v>0.83262659999999999</v>
      </c>
      <c r="BB37" s="912">
        <v>0.67264639999999998</v>
      </c>
      <c r="BC37" s="456">
        <v>0.49939810000000001</v>
      </c>
      <c r="BD37" s="456">
        <v>0.47680600000000001</v>
      </c>
      <c r="BE37" s="456">
        <v>0.32531640000000001</v>
      </c>
      <c r="BF37" s="456">
        <v>0.33963120000000002</v>
      </c>
      <c r="BG37" s="456">
        <v>0.30311729999999998</v>
      </c>
      <c r="BH37" s="456">
        <v>0.53974080000000002</v>
      </c>
      <c r="BI37" s="456">
        <v>0.74746780000000002</v>
      </c>
      <c r="BJ37" s="456">
        <v>0.87162340000000005</v>
      </c>
      <c r="BK37" s="456">
        <v>0.87287650000000006</v>
      </c>
      <c r="BL37" s="456">
        <v>0.63596379999999997</v>
      </c>
      <c r="BM37" s="456">
        <v>1.009714</v>
      </c>
      <c r="BN37" s="456">
        <v>0.80922499999999997</v>
      </c>
      <c r="BO37" s="456">
        <v>0.60665539999999996</v>
      </c>
      <c r="BP37" s="456">
        <v>0.71302480000000001</v>
      </c>
      <c r="BQ37" s="456">
        <v>0.58582730000000005</v>
      </c>
      <c r="BR37" s="456">
        <v>0.60093949999999996</v>
      </c>
      <c r="BS37" s="456">
        <v>0.53823310000000002</v>
      </c>
      <c r="BT37" s="456">
        <v>0.95840420000000004</v>
      </c>
      <c r="BU37" s="456">
        <v>1.2822309999999999</v>
      </c>
      <c r="BV37" s="456">
        <v>1.3683320000000001</v>
      </c>
    </row>
    <row r="38" spans="1:74" ht="11.1" customHeight="1" x14ac:dyDescent="0.2">
      <c r="A38" s="234" t="s">
        <v>1558</v>
      </c>
      <c r="B38" s="446" t="s">
        <v>1014</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0.249104827</v>
      </c>
      <c r="AN38" s="468">
        <v>0.26197765200000001</v>
      </c>
      <c r="AO38" s="468">
        <v>0.39566422600000001</v>
      </c>
      <c r="AP38" s="468">
        <v>0.45050915200000002</v>
      </c>
      <c r="AQ38" s="468">
        <v>0.484549432</v>
      </c>
      <c r="AR38" s="468">
        <v>0.53387206300000001</v>
      </c>
      <c r="AS38" s="468">
        <v>0.57316299400000004</v>
      </c>
      <c r="AT38" s="468">
        <v>0.54342063699999998</v>
      </c>
      <c r="AU38" s="468">
        <v>0.482266949</v>
      </c>
      <c r="AV38" s="468">
        <v>0.40340529000000003</v>
      </c>
      <c r="AW38" s="468">
        <v>0.30816570700000001</v>
      </c>
      <c r="AX38" s="468">
        <v>0.24438921699999999</v>
      </c>
      <c r="AY38" s="468">
        <v>0.27526018400000002</v>
      </c>
      <c r="AZ38" s="912">
        <v>0.33147236299999999</v>
      </c>
      <c r="BA38" s="912">
        <v>0.39925830000000001</v>
      </c>
      <c r="BB38" s="912">
        <v>0.45824130000000002</v>
      </c>
      <c r="BC38" s="456">
        <v>0.53523860000000001</v>
      </c>
      <c r="BD38" s="456">
        <v>0.55245489999999997</v>
      </c>
      <c r="BE38" s="456">
        <v>0.59186970000000005</v>
      </c>
      <c r="BF38" s="456">
        <v>0.53977129999999995</v>
      </c>
      <c r="BG38" s="456">
        <v>0.49664799999999998</v>
      </c>
      <c r="BH38" s="456">
        <v>0.489315</v>
      </c>
      <c r="BI38" s="456">
        <v>0.37169530000000001</v>
      </c>
      <c r="BJ38" s="456">
        <v>0.26410879999999998</v>
      </c>
      <c r="BK38" s="456">
        <v>0.35149000000000002</v>
      </c>
      <c r="BL38" s="456">
        <v>0.42458669999999998</v>
      </c>
      <c r="BM38" s="456">
        <v>0.56812660000000004</v>
      </c>
      <c r="BN38" s="456">
        <v>0.66130639999999996</v>
      </c>
      <c r="BO38" s="456">
        <v>0.75754410000000005</v>
      </c>
      <c r="BP38" s="456">
        <v>0.82039709999999999</v>
      </c>
      <c r="BQ38" s="456">
        <v>0.89246210000000004</v>
      </c>
      <c r="BR38" s="456">
        <v>0.81460030000000005</v>
      </c>
      <c r="BS38" s="456">
        <v>0.75613240000000004</v>
      </c>
      <c r="BT38" s="456">
        <v>0.63175420000000004</v>
      </c>
      <c r="BU38" s="456">
        <v>0.4732034</v>
      </c>
      <c r="BV38" s="456">
        <v>0.36394320000000002</v>
      </c>
    </row>
    <row r="39" spans="1:74" ht="11.1" customHeight="1" x14ac:dyDescent="0.2">
      <c r="A39" s="234" t="s">
        <v>660</v>
      </c>
      <c r="B39" s="478" t="s">
        <v>1555</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0.59243515000000002</v>
      </c>
      <c r="AN39" s="468">
        <v>0.22783524999999999</v>
      </c>
      <c r="AO39" s="468">
        <v>8.5791740000000005E-2</v>
      </c>
      <c r="AP39" s="468">
        <v>6.8995140999999996E-2</v>
      </c>
      <c r="AQ39" s="468">
        <v>5.0227875999999998E-2</v>
      </c>
      <c r="AR39" s="468">
        <v>0.10326227</v>
      </c>
      <c r="AS39" s="468">
        <v>0.101637702</v>
      </c>
      <c r="AT39" s="468">
        <v>5.1107338000000002E-2</v>
      </c>
      <c r="AU39" s="468">
        <v>4.2966615999999999E-2</v>
      </c>
      <c r="AV39" s="468">
        <v>3.5581575999999997E-2</v>
      </c>
      <c r="AW39" s="468">
        <v>6.5225063999999999E-2</v>
      </c>
      <c r="AX39" s="468">
        <v>0.375261224</v>
      </c>
      <c r="AY39" s="468">
        <v>1.3411635019999999</v>
      </c>
      <c r="AZ39" s="912">
        <v>0.68072301099999999</v>
      </c>
      <c r="BA39" s="912">
        <v>0.146867</v>
      </c>
      <c r="BB39" s="912">
        <v>2.4717699999999999E-2</v>
      </c>
      <c r="BC39" s="456">
        <v>4.1377499999999998E-2</v>
      </c>
      <c r="BD39" s="456">
        <v>7.5732499999999994E-2</v>
      </c>
      <c r="BE39" s="456">
        <v>5.6065700000000003E-2</v>
      </c>
      <c r="BF39" s="456">
        <v>6.6805100000000006E-2</v>
      </c>
      <c r="BG39" s="456">
        <v>2.0664700000000001E-2</v>
      </c>
      <c r="BH39" s="456">
        <v>7.4999399999999994E-2</v>
      </c>
      <c r="BI39" s="456">
        <v>7.9374100000000003E-2</v>
      </c>
      <c r="BJ39" s="456">
        <v>0.19782359999999999</v>
      </c>
      <c r="BK39" s="456">
        <v>0.58843900000000005</v>
      </c>
      <c r="BL39" s="456">
        <v>0.27559650000000002</v>
      </c>
      <c r="BM39" s="456">
        <v>6.4899499999999999E-2</v>
      </c>
      <c r="BN39" s="456">
        <v>2.60834E-2</v>
      </c>
      <c r="BO39" s="456">
        <v>3.2550799999999998E-2</v>
      </c>
      <c r="BP39" s="456">
        <v>3.9266700000000002E-2</v>
      </c>
      <c r="BQ39" s="456">
        <v>8.4062600000000005E-3</v>
      </c>
      <c r="BR39" s="456">
        <v>2.10976E-3</v>
      </c>
      <c r="BS39" s="456">
        <v>-6.1643999999999996E-3</v>
      </c>
      <c r="BT39" s="456">
        <v>3.7889600000000002E-2</v>
      </c>
      <c r="BU39" s="456">
        <v>5.7411200000000003E-2</v>
      </c>
      <c r="BV39" s="456">
        <v>0.2168252</v>
      </c>
    </row>
    <row r="40" spans="1:74" ht="11.1" customHeight="1" x14ac:dyDescent="0.2">
      <c r="A40" s="234" t="s">
        <v>662</v>
      </c>
      <c r="B40" s="476" t="s">
        <v>1556</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14.385501</v>
      </c>
      <c r="AZ40" s="912">
        <v>12.786443999999999</v>
      </c>
      <c r="BA40" s="912">
        <v>11.978706000000001</v>
      </c>
      <c r="BB40" s="912">
        <v>10.954610000000001</v>
      </c>
      <c r="BC40" s="456">
        <v>11.70593</v>
      </c>
      <c r="BD40" s="456">
        <v>13.59511</v>
      </c>
      <c r="BE40" s="456">
        <v>16.56983</v>
      </c>
      <c r="BF40" s="456">
        <v>15.94645</v>
      </c>
      <c r="BG40" s="456">
        <v>13.04074</v>
      </c>
      <c r="BH40" s="456">
        <v>11.97495</v>
      </c>
      <c r="BI40" s="456">
        <v>11.92679</v>
      </c>
      <c r="BJ40" s="456">
        <v>13.48494</v>
      </c>
      <c r="BK40" s="456">
        <v>14.199809999999999</v>
      </c>
      <c r="BL40" s="456">
        <v>12.309749999999999</v>
      </c>
      <c r="BM40" s="456">
        <v>12.685639999999999</v>
      </c>
      <c r="BN40" s="456">
        <v>11.23034</v>
      </c>
      <c r="BO40" s="456">
        <v>11.852779999999999</v>
      </c>
      <c r="BP40" s="456">
        <v>13.721270000000001</v>
      </c>
      <c r="BQ40" s="456">
        <v>16.657599999999999</v>
      </c>
      <c r="BR40" s="456">
        <v>16.04327</v>
      </c>
      <c r="BS40" s="456">
        <v>13.112360000000001</v>
      </c>
      <c r="BT40" s="456">
        <v>11.99437</v>
      </c>
      <c r="BU40" s="456">
        <v>12.00454</v>
      </c>
      <c r="BV40" s="456">
        <v>13.459390000000001</v>
      </c>
    </row>
    <row r="41" spans="1:74" ht="11.1" customHeight="1" x14ac:dyDescent="0.2">
      <c r="A41" s="229"/>
      <c r="B41" s="67" t="s">
        <v>734</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941"/>
      <c r="BA41" s="941"/>
      <c r="BB41" s="941"/>
      <c r="BC41" s="474"/>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668</v>
      </c>
      <c r="B42" s="449" t="s">
        <v>1024</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87.991355882999997</v>
      </c>
      <c r="AN42" s="301">
        <v>73.486107578000002</v>
      </c>
      <c r="AO42" s="301">
        <v>68.856421767000001</v>
      </c>
      <c r="AP42" s="301">
        <v>62.502675787000001</v>
      </c>
      <c r="AQ42" s="301">
        <v>65.909087760999995</v>
      </c>
      <c r="AR42" s="301">
        <v>80.660035532999999</v>
      </c>
      <c r="AS42" s="301">
        <v>93.869233653999999</v>
      </c>
      <c r="AT42" s="301">
        <v>83.419800163999994</v>
      </c>
      <c r="AU42" s="301">
        <v>71.619621651000003</v>
      </c>
      <c r="AV42" s="301">
        <v>65.508833361000001</v>
      </c>
      <c r="AW42" s="301">
        <v>66.539958497000001</v>
      </c>
      <c r="AX42" s="301">
        <v>82.489705499999999</v>
      </c>
      <c r="AY42" s="301">
        <v>87.631159353000001</v>
      </c>
      <c r="AZ42" s="911">
        <v>75.824801323000003</v>
      </c>
      <c r="BA42" s="911">
        <v>70.124726394999996</v>
      </c>
      <c r="BB42" s="911">
        <v>63.254749711999999</v>
      </c>
      <c r="BC42" s="462">
        <v>68.540719999999993</v>
      </c>
      <c r="BD42" s="462">
        <v>78.383870000000002</v>
      </c>
      <c r="BE42" s="462">
        <v>90.972480000000004</v>
      </c>
      <c r="BF42" s="462">
        <v>89.123810000000006</v>
      </c>
      <c r="BG42" s="462">
        <v>75.172110000000004</v>
      </c>
      <c r="BH42" s="462">
        <v>68.401870000000002</v>
      </c>
      <c r="BI42" s="462">
        <v>70.329319999999996</v>
      </c>
      <c r="BJ42" s="462">
        <v>81.768820000000005</v>
      </c>
      <c r="BK42" s="462">
        <v>90.222350000000006</v>
      </c>
      <c r="BL42" s="462">
        <v>76.396690000000007</v>
      </c>
      <c r="BM42" s="462">
        <v>77.459010000000006</v>
      </c>
      <c r="BN42" s="462">
        <v>67.990409999999997</v>
      </c>
      <c r="BO42" s="462">
        <v>73.3279</v>
      </c>
      <c r="BP42" s="462">
        <v>83.035430000000005</v>
      </c>
      <c r="BQ42" s="462">
        <v>95.724869999999996</v>
      </c>
      <c r="BR42" s="462">
        <v>93.877089999999995</v>
      </c>
      <c r="BS42" s="462">
        <v>79.095129999999997</v>
      </c>
      <c r="BT42" s="462">
        <v>72.223410000000001</v>
      </c>
      <c r="BU42" s="462">
        <v>73.682400000000001</v>
      </c>
      <c r="BV42" s="462">
        <v>85.392899999999997</v>
      </c>
    </row>
    <row r="43" spans="1:74" ht="11.1" customHeight="1" x14ac:dyDescent="0.2">
      <c r="A43" s="234" t="s">
        <v>663</v>
      </c>
      <c r="B43" s="478" t="s">
        <v>1018</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35.141928010000001</v>
      </c>
      <c r="AN43" s="468">
        <v>31.404438895999998</v>
      </c>
      <c r="AO43" s="468">
        <v>28.550559795000002</v>
      </c>
      <c r="AP43" s="468">
        <v>24.260751164999999</v>
      </c>
      <c r="AQ43" s="468">
        <v>26.952649901000001</v>
      </c>
      <c r="AR43" s="468">
        <v>35.515167894000001</v>
      </c>
      <c r="AS43" s="468">
        <v>44.494572765000001</v>
      </c>
      <c r="AT43" s="468">
        <v>39.083263901999999</v>
      </c>
      <c r="AU43" s="468">
        <v>34.080862750999998</v>
      </c>
      <c r="AV43" s="468">
        <v>28.549476331000001</v>
      </c>
      <c r="AW43" s="468">
        <v>27.314323866999999</v>
      </c>
      <c r="AX43" s="468">
        <v>35.450976050999998</v>
      </c>
      <c r="AY43" s="468">
        <v>36.181013884999999</v>
      </c>
      <c r="AZ43" s="912">
        <v>32.877717150000002</v>
      </c>
      <c r="BA43" s="912">
        <v>29.306338776</v>
      </c>
      <c r="BB43" s="912">
        <v>25.057875041999999</v>
      </c>
      <c r="BC43" s="456">
        <v>28.683990000000001</v>
      </c>
      <c r="BD43" s="456">
        <v>34.774120000000003</v>
      </c>
      <c r="BE43" s="456">
        <v>43.351790000000001</v>
      </c>
      <c r="BF43" s="456">
        <v>41.581679999999999</v>
      </c>
      <c r="BG43" s="456">
        <v>35.489980000000003</v>
      </c>
      <c r="BH43" s="456">
        <v>28.824310000000001</v>
      </c>
      <c r="BI43" s="456">
        <v>28.789750000000002</v>
      </c>
      <c r="BJ43" s="456">
        <v>35.247230000000002</v>
      </c>
      <c r="BK43" s="456">
        <v>38.742260000000002</v>
      </c>
      <c r="BL43" s="456">
        <v>32.589060000000003</v>
      </c>
      <c r="BM43" s="456">
        <v>32.198590000000003</v>
      </c>
      <c r="BN43" s="456">
        <v>26.868390000000002</v>
      </c>
      <c r="BO43" s="456">
        <v>29.51953</v>
      </c>
      <c r="BP43" s="456">
        <v>36.478630000000003</v>
      </c>
      <c r="BQ43" s="456">
        <v>45.47972</v>
      </c>
      <c r="BR43" s="456">
        <v>43.646349999999998</v>
      </c>
      <c r="BS43" s="456">
        <v>36.880319999999998</v>
      </c>
      <c r="BT43" s="456">
        <v>30.30442</v>
      </c>
      <c r="BU43" s="456">
        <v>29.78209</v>
      </c>
      <c r="BV43" s="456">
        <v>36.933520000000001</v>
      </c>
    </row>
    <row r="44" spans="1:74" ht="11.1" customHeight="1" x14ac:dyDescent="0.2">
      <c r="A44" s="234" t="s">
        <v>664</v>
      </c>
      <c r="B44" s="446" t="s">
        <v>472</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14.593541292999999</v>
      </c>
      <c r="AO44" s="468">
        <v>10.981750857</v>
      </c>
      <c r="AP44" s="468">
        <v>10.94221789</v>
      </c>
      <c r="AQ44" s="468">
        <v>9.8962419659999998</v>
      </c>
      <c r="AR44" s="468">
        <v>15.272228266000001</v>
      </c>
      <c r="AS44" s="468">
        <v>19.723482507</v>
      </c>
      <c r="AT44" s="468">
        <v>14.83938324</v>
      </c>
      <c r="AU44" s="468">
        <v>10.401937813</v>
      </c>
      <c r="AV44" s="468">
        <v>10.685049529</v>
      </c>
      <c r="AW44" s="468">
        <v>11.603065392</v>
      </c>
      <c r="AX44" s="468">
        <v>16.589783805</v>
      </c>
      <c r="AY44" s="468">
        <v>19.049990465</v>
      </c>
      <c r="AZ44" s="912">
        <v>15.271756222</v>
      </c>
      <c r="BA44" s="912">
        <v>10.98563</v>
      </c>
      <c r="BB44" s="912">
        <v>10.71768</v>
      </c>
      <c r="BC44" s="456">
        <v>10.562849999999999</v>
      </c>
      <c r="BD44" s="456">
        <v>13.05837</v>
      </c>
      <c r="BE44" s="456">
        <v>17.122679999999999</v>
      </c>
      <c r="BF44" s="456">
        <v>17.228359999999999</v>
      </c>
      <c r="BG44" s="456">
        <v>11.74907</v>
      </c>
      <c r="BH44" s="456">
        <v>10.938370000000001</v>
      </c>
      <c r="BI44" s="456">
        <v>12.589499999999999</v>
      </c>
      <c r="BJ44" s="456">
        <v>15.461930000000001</v>
      </c>
      <c r="BK44" s="456">
        <v>18.687819999999999</v>
      </c>
      <c r="BL44" s="456">
        <v>15.10281</v>
      </c>
      <c r="BM44" s="456">
        <v>13.952170000000001</v>
      </c>
      <c r="BN44" s="456">
        <v>12.713050000000001</v>
      </c>
      <c r="BO44" s="456">
        <v>12.12936</v>
      </c>
      <c r="BP44" s="456">
        <v>14.698560000000001</v>
      </c>
      <c r="BQ44" s="456">
        <v>18.586490000000001</v>
      </c>
      <c r="BR44" s="456">
        <v>18.81277</v>
      </c>
      <c r="BS44" s="456">
        <v>12.89315</v>
      </c>
      <c r="BT44" s="456">
        <v>12.33555</v>
      </c>
      <c r="BU44" s="456">
        <v>13.407500000000001</v>
      </c>
      <c r="BV44" s="456">
        <v>16.096830000000001</v>
      </c>
    </row>
    <row r="45" spans="1:74" ht="11.1" customHeight="1" x14ac:dyDescent="0.2">
      <c r="A45" s="234" t="s">
        <v>665</v>
      </c>
      <c r="B45" s="446" t="s">
        <v>1019</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24.372347999999999</v>
      </c>
      <c r="AY45" s="468">
        <v>24.911684999999999</v>
      </c>
      <c r="AZ45" s="912">
        <v>21.483196</v>
      </c>
      <c r="BA45" s="912">
        <v>21.712250000000001</v>
      </c>
      <c r="BB45" s="912">
        <v>19.479120000000002</v>
      </c>
      <c r="BC45" s="456">
        <v>22.04617</v>
      </c>
      <c r="BD45" s="456">
        <v>23.564540000000001</v>
      </c>
      <c r="BE45" s="456">
        <v>24.35003</v>
      </c>
      <c r="BF45" s="456">
        <v>24.35003</v>
      </c>
      <c r="BG45" s="456">
        <v>22.5837</v>
      </c>
      <c r="BH45" s="456">
        <v>21.71801</v>
      </c>
      <c r="BI45" s="456">
        <v>22.456880000000002</v>
      </c>
      <c r="BJ45" s="456">
        <v>24.35003</v>
      </c>
      <c r="BK45" s="456">
        <v>24.35003</v>
      </c>
      <c r="BL45" s="456">
        <v>21.305730000000001</v>
      </c>
      <c r="BM45" s="456">
        <v>21.276879999999998</v>
      </c>
      <c r="BN45" s="456">
        <v>18.814689999999999</v>
      </c>
      <c r="BO45" s="456">
        <v>23.022860000000001</v>
      </c>
      <c r="BP45" s="456">
        <v>23.564540000000001</v>
      </c>
      <c r="BQ45" s="456">
        <v>24.35003</v>
      </c>
      <c r="BR45" s="456">
        <v>24.35003</v>
      </c>
      <c r="BS45" s="456">
        <v>22.979420000000001</v>
      </c>
      <c r="BT45" s="456">
        <v>21.354980000000001</v>
      </c>
      <c r="BU45" s="456">
        <v>22.650259999999999</v>
      </c>
      <c r="BV45" s="456">
        <v>24.35003</v>
      </c>
    </row>
    <row r="46" spans="1:74" ht="11.1" customHeight="1" x14ac:dyDescent="0.2">
      <c r="A46" s="234" t="s">
        <v>666</v>
      </c>
      <c r="B46" s="446" t="s">
        <v>1012</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0.63286345700000002</v>
      </c>
      <c r="AN46" s="468">
        <v>0.72888220100000001</v>
      </c>
      <c r="AO46" s="468">
        <v>0.911313394</v>
      </c>
      <c r="AP46" s="468">
        <v>0.72150722099999998</v>
      </c>
      <c r="AQ46" s="468">
        <v>1.0047409940000001</v>
      </c>
      <c r="AR46" s="468">
        <v>0.88297508999999996</v>
      </c>
      <c r="AS46" s="468">
        <v>0.695425285</v>
      </c>
      <c r="AT46" s="468">
        <v>0.56674059399999999</v>
      </c>
      <c r="AU46" s="468">
        <v>0.46372503399999998</v>
      </c>
      <c r="AV46" s="468">
        <v>0.48182557999999998</v>
      </c>
      <c r="AW46" s="468">
        <v>0.50950243299999998</v>
      </c>
      <c r="AX46" s="468">
        <v>0.56884732100000002</v>
      </c>
      <c r="AY46" s="468">
        <v>0.61417451700000003</v>
      </c>
      <c r="AZ46" s="912">
        <v>0.51856258099999997</v>
      </c>
      <c r="BA46" s="912">
        <v>0.83843610000000002</v>
      </c>
      <c r="BB46" s="912">
        <v>0.8812719</v>
      </c>
      <c r="BC46" s="456">
        <v>0.88483999999999996</v>
      </c>
      <c r="BD46" s="456">
        <v>0.67265889999999995</v>
      </c>
      <c r="BE46" s="456">
        <v>0.62894249999999996</v>
      </c>
      <c r="BF46" s="456">
        <v>0.56333029999999995</v>
      </c>
      <c r="BG46" s="456">
        <v>0.51301269999999999</v>
      </c>
      <c r="BH46" s="456">
        <v>0.62088019999999999</v>
      </c>
      <c r="BI46" s="456">
        <v>0.65375099999999997</v>
      </c>
      <c r="BJ46" s="456">
        <v>0.86266799999999999</v>
      </c>
      <c r="BK46" s="456">
        <v>0.90413290000000002</v>
      </c>
      <c r="BL46" s="456">
        <v>0.78294560000000002</v>
      </c>
      <c r="BM46" s="456">
        <v>1.0011429999999999</v>
      </c>
      <c r="BN46" s="456">
        <v>0.96856089999999995</v>
      </c>
      <c r="BO46" s="456">
        <v>0.93565290000000001</v>
      </c>
      <c r="BP46" s="456">
        <v>0.69976850000000002</v>
      </c>
      <c r="BQ46" s="456">
        <v>0.6452715</v>
      </c>
      <c r="BR46" s="456">
        <v>0.57322479999999998</v>
      </c>
      <c r="BS46" s="456">
        <v>0.51924760000000003</v>
      </c>
      <c r="BT46" s="456">
        <v>0.62600129999999998</v>
      </c>
      <c r="BU46" s="456">
        <v>0.6586012</v>
      </c>
      <c r="BV46" s="456">
        <v>0.86798600000000004</v>
      </c>
    </row>
    <row r="47" spans="1:74" ht="11.1" customHeight="1" x14ac:dyDescent="0.2">
      <c r="A47" s="234" t="s">
        <v>1559</v>
      </c>
      <c r="B47" s="446" t="s">
        <v>1013</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3.6511357289999999</v>
      </c>
      <c r="AN47" s="468">
        <v>2.981007908</v>
      </c>
      <c r="AO47" s="468">
        <v>3.966244374</v>
      </c>
      <c r="AP47" s="468">
        <v>3.1096517289999999</v>
      </c>
      <c r="AQ47" s="468">
        <v>2.5723691949999998</v>
      </c>
      <c r="AR47" s="468">
        <v>1.8579935350000001</v>
      </c>
      <c r="AS47" s="468">
        <v>1.2765433049999999</v>
      </c>
      <c r="AT47" s="468">
        <v>1.2433154609999999</v>
      </c>
      <c r="AU47" s="468">
        <v>1.194066182</v>
      </c>
      <c r="AV47" s="468">
        <v>2.7419350929999999</v>
      </c>
      <c r="AW47" s="468">
        <v>3.1857096239999998</v>
      </c>
      <c r="AX47" s="468">
        <v>3.6168079949999998</v>
      </c>
      <c r="AY47" s="468">
        <v>3.6338490029999999</v>
      </c>
      <c r="AZ47" s="912">
        <v>2.7815871969999999</v>
      </c>
      <c r="BA47" s="912">
        <v>4.075056</v>
      </c>
      <c r="BB47" s="912">
        <v>3.357145</v>
      </c>
      <c r="BC47" s="456">
        <v>2.5056449999999999</v>
      </c>
      <c r="BD47" s="456">
        <v>2.0556800000000002</v>
      </c>
      <c r="BE47" s="456">
        <v>1.2737369999999999</v>
      </c>
      <c r="BF47" s="456">
        <v>1.313806</v>
      </c>
      <c r="BG47" s="456">
        <v>1.3612789999999999</v>
      </c>
      <c r="BH47" s="456">
        <v>2.8408470000000001</v>
      </c>
      <c r="BI47" s="456">
        <v>3.4193280000000001</v>
      </c>
      <c r="BJ47" s="456">
        <v>3.8518750000000002</v>
      </c>
      <c r="BK47" s="456">
        <v>4.780932</v>
      </c>
      <c r="BL47" s="456">
        <v>3.800036</v>
      </c>
      <c r="BM47" s="456">
        <v>5.3255970000000001</v>
      </c>
      <c r="BN47" s="456">
        <v>4.4569239999999999</v>
      </c>
      <c r="BO47" s="456">
        <v>3.333882</v>
      </c>
      <c r="BP47" s="456">
        <v>2.7169150000000002</v>
      </c>
      <c r="BQ47" s="456">
        <v>1.702477</v>
      </c>
      <c r="BR47" s="456">
        <v>1.7262470000000001</v>
      </c>
      <c r="BS47" s="456">
        <v>1.7859959999999999</v>
      </c>
      <c r="BT47" s="456">
        <v>3.763382</v>
      </c>
      <c r="BU47" s="456">
        <v>4.5166880000000003</v>
      </c>
      <c r="BV47" s="456">
        <v>4.8269909999999996</v>
      </c>
    </row>
    <row r="48" spans="1:74" ht="11.1" customHeight="1" x14ac:dyDescent="0.2">
      <c r="A48" s="234" t="s">
        <v>1560</v>
      </c>
      <c r="B48" s="446" t="s">
        <v>1014</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1.5253763869999999</v>
      </c>
      <c r="AN48" s="468">
        <v>1.5656864150000001</v>
      </c>
      <c r="AO48" s="468">
        <v>2.5129626690000002</v>
      </c>
      <c r="AP48" s="468">
        <v>2.8705058550000002</v>
      </c>
      <c r="AQ48" s="468">
        <v>2.9749937179999999</v>
      </c>
      <c r="AR48" s="468">
        <v>3.3776491019999999</v>
      </c>
      <c r="AS48" s="468">
        <v>3.510765261</v>
      </c>
      <c r="AT48" s="468">
        <v>3.3666862169999998</v>
      </c>
      <c r="AU48" s="468">
        <v>2.8535955390000001</v>
      </c>
      <c r="AV48" s="468">
        <v>2.4479762570000001</v>
      </c>
      <c r="AW48" s="468">
        <v>1.689282256</v>
      </c>
      <c r="AX48" s="468">
        <v>1.2636658460000001</v>
      </c>
      <c r="AY48" s="468">
        <v>1.6277428780000001</v>
      </c>
      <c r="AZ48" s="912">
        <v>2.0342198229999999</v>
      </c>
      <c r="BA48" s="912">
        <v>2.7408670000000002</v>
      </c>
      <c r="BB48" s="912">
        <v>3.135335</v>
      </c>
      <c r="BC48" s="456">
        <v>3.3544670000000001</v>
      </c>
      <c r="BD48" s="456">
        <v>3.8093949999999999</v>
      </c>
      <c r="BE48" s="456">
        <v>3.8520569999999998</v>
      </c>
      <c r="BF48" s="456">
        <v>3.6990460000000001</v>
      </c>
      <c r="BG48" s="456">
        <v>3.04691</v>
      </c>
      <c r="BH48" s="456">
        <v>2.9818509999999998</v>
      </c>
      <c r="BI48" s="456">
        <v>1.949603</v>
      </c>
      <c r="BJ48" s="456">
        <v>1.4580230000000001</v>
      </c>
      <c r="BK48" s="456">
        <v>1.8973800000000001</v>
      </c>
      <c r="BL48" s="456">
        <v>2.2826050000000002</v>
      </c>
      <c r="BM48" s="456">
        <v>3.2633299999999998</v>
      </c>
      <c r="BN48" s="456">
        <v>3.7412839999999998</v>
      </c>
      <c r="BO48" s="456">
        <v>3.9341910000000002</v>
      </c>
      <c r="BP48" s="456">
        <v>4.5771620000000004</v>
      </c>
      <c r="BQ48" s="456">
        <v>4.6278220000000001</v>
      </c>
      <c r="BR48" s="456">
        <v>4.419956</v>
      </c>
      <c r="BS48" s="456">
        <v>3.6912539999999998</v>
      </c>
      <c r="BT48" s="456">
        <v>3.4420600000000001</v>
      </c>
      <c r="BU48" s="456">
        <v>2.252659</v>
      </c>
      <c r="BV48" s="456">
        <v>1.763026</v>
      </c>
    </row>
    <row r="49" spans="1:74" ht="11.1" customHeight="1" x14ac:dyDescent="0.2">
      <c r="A49" s="234" t="s">
        <v>667</v>
      </c>
      <c r="B49" s="478" t="s">
        <v>1555</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1.0398512900000001</v>
      </c>
      <c r="AN49" s="468">
        <v>0.526429865</v>
      </c>
      <c r="AO49" s="468">
        <v>0.42233367799999999</v>
      </c>
      <c r="AP49" s="468">
        <v>0.38277492699999999</v>
      </c>
      <c r="AQ49" s="468">
        <v>0.42268298700000001</v>
      </c>
      <c r="AR49" s="468">
        <v>0.39833664600000002</v>
      </c>
      <c r="AS49" s="468">
        <v>0.37459353099999998</v>
      </c>
      <c r="AT49" s="468">
        <v>0.41550474999999998</v>
      </c>
      <c r="AU49" s="468">
        <v>0.411891332</v>
      </c>
      <c r="AV49" s="468">
        <v>0.47001757100000002</v>
      </c>
      <c r="AW49" s="468">
        <v>0.43991092500000001</v>
      </c>
      <c r="AX49" s="468">
        <v>0.62727648199999997</v>
      </c>
      <c r="AY49" s="468">
        <v>1.6127036050000001</v>
      </c>
      <c r="AZ49" s="912">
        <v>0.85776235000000001</v>
      </c>
      <c r="BA49" s="912">
        <v>0.46614850000000002</v>
      </c>
      <c r="BB49" s="912">
        <v>0.62632270000000001</v>
      </c>
      <c r="BC49" s="456">
        <v>0.5027682</v>
      </c>
      <c r="BD49" s="456">
        <v>0.44910870000000003</v>
      </c>
      <c r="BE49" s="456">
        <v>0.3932464</v>
      </c>
      <c r="BF49" s="456">
        <v>0.38755869999999998</v>
      </c>
      <c r="BG49" s="456">
        <v>0.42815379999999997</v>
      </c>
      <c r="BH49" s="456">
        <v>0.4775992</v>
      </c>
      <c r="BI49" s="456">
        <v>0.4705087</v>
      </c>
      <c r="BJ49" s="456">
        <v>0.53706589999999998</v>
      </c>
      <c r="BK49" s="456">
        <v>0.85979150000000004</v>
      </c>
      <c r="BL49" s="456">
        <v>0.53350149999999996</v>
      </c>
      <c r="BM49" s="456">
        <v>0.44130720000000001</v>
      </c>
      <c r="BN49" s="456">
        <v>0.42750909999999998</v>
      </c>
      <c r="BO49" s="456">
        <v>0.45242789999999999</v>
      </c>
      <c r="BP49" s="456">
        <v>0.29985220000000001</v>
      </c>
      <c r="BQ49" s="456">
        <v>0.33306780000000002</v>
      </c>
      <c r="BR49" s="456">
        <v>0.34850880000000001</v>
      </c>
      <c r="BS49" s="456">
        <v>0.3457442</v>
      </c>
      <c r="BT49" s="456">
        <v>0.3970088</v>
      </c>
      <c r="BU49" s="456">
        <v>0.41460399999999997</v>
      </c>
      <c r="BV49" s="456">
        <v>0.55451450000000002</v>
      </c>
    </row>
    <row r="50" spans="1:74" ht="11.1" customHeight="1" x14ac:dyDescent="0.2">
      <c r="A50" s="234" t="s">
        <v>669</v>
      </c>
      <c r="B50" s="476" t="s">
        <v>1556</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80.074198311000004</v>
      </c>
      <c r="AY50" s="468">
        <v>84.862701608999998</v>
      </c>
      <c r="AZ50" s="912">
        <v>73.785674360000002</v>
      </c>
      <c r="BA50" s="912">
        <v>68.327511731000001</v>
      </c>
      <c r="BB50" s="912">
        <v>63.691470000000002</v>
      </c>
      <c r="BC50" s="456">
        <v>68.342560000000006</v>
      </c>
      <c r="BD50" s="456">
        <v>76.206460000000007</v>
      </c>
      <c r="BE50" s="456">
        <v>88.007080000000002</v>
      </c>
      <c r="BF50" s="456">
        <v>85.474410000000006</v>
      </c>
      <c r="BG50" s="456">
        <v>71.704710000000006</v>
      </c>
      <c r="BH50" s="456">
        <v>66.33023</v>
      </c>
      <c r="BI50" s="456">
        <v>68.576679999999996</v>
      </c>
      <c r="BJ50" s="456">
        <v>79.472059999999999</v>
      </c>
      <c r="BK50" s="456">
        <v>88.313320000000004</v>
      </c>
      <c r="BL50" s="456">
        <v>74.096500000000006</v>
      </c>
      <c r="BM50" s="456">
        <v>75.492729999999995</v>
      </c>
      <c r="BN50" s="456">
        <v>67.129469999999998</v>
      </c>
      <c r="BO50" s="456">
        <v>71.413229999999999</v>
      </c>
      <c r="BP50" s="456">
        <v>79.910539999999997</v>
      </c>
      <c r="BQ50" s="456">
        <v>92.152950000000004</v>
      </c>
      <c r="BR50" s="456">
        <v>89.884600000000006</v>
      </c>
      <c r="BS50" s="456">
        <v>75.4358</v>
      </c>
      <c r="BT50" s="456">
        <v>69.846819999999994</v>
      </c>
      <c r="BU50" s="456">
        <v>72.474760000000003</v>
      </c>
      <c r="BV50" s="456">
        <v>83.298330000000007</v>
      </c>
    </row>
    <row r="51" spans="1:74" ht="11.1" customHeight="1" x14ac:dyDescent="0.2">
      <c r="A51" s="229"/>
      <c r="B51" s="67" t="s">
        <v>670</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941"/>
      <c r="BA51" s="941"/>
      <c r="BB51" s="941"/>
      <c r="BC51" s="474"/>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676</v>
      </c>
      <c r="B52" s="449" t="s">
        <v>1024</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63.451206956</v>
      </c>
      <c r="AN52" s="301">
        <v>48.506611874000001</v>
      </c>
      <c r="AO52" s="301">
        <v>47.185231909999999</v>
      </c>
      <c r="AP52" s="301">
        <v>46.158508259999998</v>
      </c>
      <c r="AQ52" s="301">
        <v>51.314412609999998</v>
      </c>
      <c r="AR52" s="301">
        <v>59.635946443000002</v>
      </c>
      <c r="AS52" s="301">
        <v>68.171536429</v>
      </c>
      <c r="AT52" s="301">
        <v>60.719776312999997</v>
      </c>
      <c r="AU52" s="301">
        <v>54.100827828</v>
      </c>
      <c r="AV52" s="301">
        <v>49.183567025000002</v>
      </c>
      <c r="AW52" s="301">
        <v>48.768300513</v>
      </c>
      <c r="AX52" s="301">
        <v>58.014843620000001</v>
      </c>
      <c r="AY52" s="301">
        <v>60.864076570999998</v>
      </c>
      <c r="AZ52" s="911">
        <v>50.815775187</v>
      </c>
      <c r="BA52" s="911">
        <v>48.367820000000002</v>
      </c>
      <c r="BB52" s="911">
        <v>46.24821</v>
      </c>
      <c r="BC52" s="462">
        <v>52.15381</v>
      </c>
      <c r="BD52" s="462">
        <v>60.051009999999998</v>
      </c>
      <c r="BE52" s="462">
        <v>66.670230000000004</v>
      </c>
      <c r="BF52" s="462">
        <v>66.251639999999995</v>
      </c>
      <c r="BG52" s="462">
        <v>55.700789999999998</v>
      </c>
      <c r="BH52" s="462">
        <v>48.848100000000002</v>
      </c>
      <c r="BI52" s="462">
        <v>48.298859999999998</v>
      </c>
      <c r="BJ52" s="462">
        <v>54.749079999999999</v>
      </c>
      <c r="BK52" s="462">
        <v>57.902679999999997</v>
      </c>
      <c r="BL52" s="462">
        <v>49.688789999999997</v>
      </c>
      <c r="BM52" s="462">
        <v>49.297960000000003</v>
      </c>
      <c r="BN52" s="462">
        <v>46.451009999999997</v>
      </c>
      <c r="BO52" s="462">
        <v>52.850580000000001</v>
      </c>
      <c r="BP52" s="462">
        <v>60.315100000000001</v>
      </c>
      <c r="BQ52" s="462">
        <v>66.826719999999995</v>
      </c>
      <c r="BR52" s="462">
        <v>66.623949999999994</v>
      </c>
      <c r="BS52" s="462">
        <v>55.964649999999999</v>
      </c>
      <c r="BT52" s="462">
        <v>49.007359999999998</v>
      </c>
      <c r="BU52" s="462">
        <v>48.632820000000002</v>
      </c>
      <c r="BV52" s="462">
        <v>54.71884</v>
      </c>
    </row>
    <row r="53" spans="1:74" ht="11.1" customHeight="1" x14ac:dyDescent="0.2">
      <c r="A53" s="234" t="s">
        <v>671</v>
      </c>
      <c r="B53" s="478" t="s">
        <v>1018</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25.301755204999999</v>
      </c>
      <c r="AN53" s="468">
        <v>20.475384557999998</v>
      </c>
      <c r="AO53" s="468">
        <v>19.107315271000001</v>
      </c>
      <c r="AP53" s="468">
        <v>17.752665027999999</v>
      </c>
      <c r="AQ53" s="468">
        <v>19.856093001000001</v>
      </c>
      <c r="AR53" s="468">
        <v>24.333408029000001</v>
      </c>
      <c r="AS53" s="468">
        <v>29.258613841999999</v>
      </c>
      <c r="AT53" s="468">
        <v>25.843692177000001</v>
      </c>
      <c r="AU53" s="468">
        <v>23.276617311999999</v>
      </c>
      <c r="AV53" s="468">
        <v>20.075127616</v>
      </c>
      <c r="AW53" s="468">
        <v>18.692472566999999</v>
      </c>
      <c r="AX53" s="468">
        <v>23.194035237000001</v>
      </c>
      <c r="AY53" s="468">
        <v>23.708179192999999</v>
      </c>
      <c r="AZ53" s="912">
        <v>20.602836772</v>
      </c>
      <c r="BA53" s="912">
        <v>19.262280000000001</v>
      </c>
      <c r="BB53" s="912">
        <v>17.841989999999999</v>
      </c>
      <c r="BC53" s="456">
        <v>20.462980000000002</v>
      </c>
      <c r="BD53" s="456">
        <v>23.518609999999999</v>
      </c>
      <c r="BE53" s="456">
        <v>28.090029999999999</v>
      </c>
      <c r="BF53" s="456">
        <v>28.473279999999999</v>
      </c>
      <c r="BG53" s="456">
        <v>23.53124</v>
      </c>
      <c r="BH53" s="456">
        <v>19.446999999999999</v>
      </c>
      <c r="BI53" s="456">
        <v>18.60472</v>
      </c>
      <c r="BJ53" s="456">
        <v>22.346430000000002</v>
      </c>
      <c r="BK53" s="456">
        <v>25.039249999999999</v>
      </c>
      <c r="BL53" s="456">
        <v>20.79251</v>
      </c>
      <c r="BM53" s="456">
        <v>19.542539999999999</v>
      </c>
      <c r="BN53" s="456">
        <v>17.533819999999999</v>
      </c>
      <c r="BO53" s="456">
        <v>19.772490000000001</v>
      </c>
      <c r="BP53" s="456">
        <v>25.154050000000002</v>
      </c>
      <c r="BQ53" s="456">
        <v>29.648309999999999</v>
      </c>
      <c r="BR53" s="456">
        <v>29.784680000000002</v>
      </c>
      <c r="BS53" s="456">
        <v>24.727959999999999</v>
      </c>
      <c r="BT53" s="456">
        <v>19.951180000000001</v>
      </c>
      <c r="BU53" s="456">
        <v>20.446760000000001</v>
      </c>
      <c r="BV53" s="456">
        <v>22.821929999999998</v>
      </c>
    </row>
    <row r="54" spans="1:74" ht="11.1" customHeight="1" x14ac:dyDescent="0.2">
      <c r="A54" s="234" t="s">
        <v>672</v>
      </c>
      <c r="B54" s="446" t="s">
        <v>472</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7.1218609109999997</v>
      </c>
      <c r="AO54" s="468">
        <v>6.5836722099999996</v>
      </c>
      <c r="AP54" s="468">
        <v>6.9224563669999997</v>
      </c>
      <c r="AQ54" s="468">
        <v>7.5531641609999998</v>
      </c>
      <c r="AR54" s="468">
        <v>10.622516117</v>
      </c>
      <c r="AS54" s="468">
        <v>12.934697773</v>
      </c>
      <c r="AT54" s="468">
        <v>9.3532602800000006</v>
      </c>
      <c r="AU54" s="468">
        <v>7.6171695750000001</v>
      </c>
      <c r="AV54" s="468">
        <v>7.1045227540000004</v>
      </c>
      <c r="AW54" s="468">
        <v>7.0517974429999999</v>
      </c>
      <c r="AX54" s="468">
        <v>10.005965399999999</v>
      </c>
      <c r="AY54" s="468">
        <v>11.994102377000001</v>
      </c>
      <c r="AZ54" s="912">
        <v>8.2085840250000004</v>
      </c>
      <c r="BA54" s="912">
        <v>6.413227</v>
      </c>
      <c r="BB54" s="912">
        <v>5.8502530000000004</v>
      </c>
      <c r="BC54" s="456">
        <v>8.3132520000000003</v>
      </c>
      <c r="BD54" s="456">
        <v>10.48202</v>
      </c>
      <c r="BE54" s="456">
        <v>11.986980000000001</v>
      </c>
      <c r="BF54" s="456">
        <v>11.672230000000001</v>
      </c>
      <c r="BG54" s="456">
        <v>8.1607299999999992</v>
      </c>
      <c r="BH54" s="456">
        <v>6.6783419999999998</v>
      </c>
      <c r="BI54" s="456">
        <v>6.3132929999999998</v>
      </c>
      <c r="BJ54" s="456">
        <v>7.1873899999999997</v>
      </c>
      <c r="BK54" s="456">
        <v>7.3144939999999998</v>
      </c>
      <c r="BL54" s="456">
        <v>5.5265199999999997</v>
      </c>
      <c r="BM54" s="456">
        <v>5.5522039999999997</v>
      </c>
      <c r="BN54" s="456">
        <v>5.3523149999999999</v>
      </c>
      <c r="BO54" s="456">
        <v>6.56046</v>
      </c>
      <c r="BP54" s="456">
        <v>9.1633969999999998</v>
      </c>
      <c r="BQ54" s="456">
        <v>10.63153</v>
      </c>
      <c r="BR54" s="456">
        <v>10.464499999999999</v>
      </c>
      <c r="BS54" s="456">
        <v>7.2579779999999996</v>
      </c>
      <c r="BT54" s="456">
        <v>5.6984250000000003</v>
      </c>
      <c r="BU54" s="456">
        <v>5.7686489999999999</v>
      </c>
      <c r="BV54" s="456">
        <v>6.1955439999999999</v>
      </c>
    </row>
    <row r="55" spans="1:74" ht="11.1" customHeight="1" x14ac:dyDescent="0.2">
      <c r="A55" s="234" t="s">
        <v>673</v>
      </c>
      <c r="B55" s="446" t="s">
        <v>1019</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21.110250000000001</v>
      </c>
      <c r="AY55" s="468">
        <v>20.953596999999998</v>
      </c>
      <c r="AZ55" s="912">
        <v>17.802392000000001</v>
      </c>
      <c r="BA55" s="912">
        <v>17.16921</v>
      </c>
      <c r="BB55" s="912">
        <v>17.22109</v>
      </c>
      <c r="BC55" s="456">
        <v>17.325009999999999</v>
      </c>
      <c r="BD55" s="456">
        <v>19.872299999999999</v>
      </c>
      <c r="BE55" s="456">
        <v>20.629069999999999</v>
      </c>
      <c r="BF55" s="456">
        <v>20.62087</v>
      </c>
      <c r="BG55" s="456">
        <v>18.929549999999999</v>
      </c>
      <c r="BH55" s="456">
        <v>17.920490000000001</v>
      </c>
      <c r="BI55" s="456">
        <v>18.821860000000001</v>
      </c>
      <c r="BJ55" s="456">
        <v>20.506820000000001</v>
      </c>
      <c r="BK55" s="456">
        <v>20.659130000000001</v>
      </c>
      <c r="BL55" s="456">
        <v>18.152419999999999</v>
      </c>
      <c r="BM55" s="456">
        <v>17.882619999999999</v>
      </c>
      <c r="BN55" s="456">
        <v>17.517969999999998</v>
      </c>
      <c r="BO55" s="456">
        <v>20.204920000000001</v>
      </c>
      <c r="BP55" s="456">
        <v>19.944459999999999</v>
      </c>
      <c r="BQ55" s="456">
        <v>20.629069999999999</v>
      </c>
      <c r="BR55" s="456">
        <v>20.62087</v>
      </c>
      <c r="BS55" s="456">
        <v>18.676939999999998</v>
      </c>
      <c r="BT55" s="456">
        <v>18.188610000000001</v>
      </c>
      <c r="BU55" s="456">
        <v>17.561440000000001</v>
      </c>
      <c r="BV55" s="456">
        <v>20.532409999999999</v>
      </c>
    </row>
    <row r="56" spans="1:74" ht="11.1" customHeight="1" x14ac:dyDescent="0.2">
      <c r="A56" s="234" t="s">
        <v>674</v>
      </c>
      <c r="B56" s="446" t="s">
        <v>1012</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2.3906307999999998</v>
      </c>
      <c r="AN56" s="468">
        <v>2.7185105200000002</v>
      </c>
      <c r="AO56" s="468">
        <v>2.800899153</v>
      </c>
      <c r="AP56" s="468">
        <v>2.3504748929999999</v>
      </c>
      <c r="AQ56" s="468">
        <v>3.1120951479999999</v>
      </c>
      <c r="AR56" s="468">
        <v>2.71772788</v>
      </c>
      <c r="AS56" s="468">
        <v>2.324797802</v>
      </c>
      <c r="AT56" s="468">
        <v>2.2648384610000001</v>
      </c>
      <c r="AU56" s="468">
        <v>1.8882037169999999</v>
      </c>
      <c r="AV56" s="468">
        <v>1.952953063</v>
      </c>
      <c r="AW56" s="468">
        <v>2.0496184639999999</v>
      </c>
      <c r="AX56" s="468">
        <v>2.0772494020000001</v>
      </c>
      <c r="AY56" s="468">
        <v>2.243290172</v>
      </c>
      <c r="AZ56" s="912">
        <v>1.9912819049999999</v>
      </c>
      <c r="BA56" s="912">
        <v>2.2727029999999999</v>
      </c>
      <c r="BB56" s="912">
        <v>1.885016</v>
      </c>
      <c r="BC56" s="456">
        <v>2.125267</v>
      </c>
      <c r="BD56" s="456">
        <v>2.0569929999999998</v>
      </c>
      <c r="BE56" s="456">
        <v>2.112101</v>
      </c>
      <c r="BF56" s="456">
        <v>2.1858499999999998</v>
      </c>
      <c r="BG56" s="456">
        <v>1.9082889999999999</v>
      </c>
      <c r="BH56" s="456">
        <v>2.0181969999999998</v>
      </c>
      <c r="BI56" s="456">
        <v>2.245943</v>
      </c>
      <c r="BJ56" s="456">
        <v>2.8742670000000001</v>
      </c>
      <c r="BK56" s="456">
        <v>3.5386980000000001</v>
      </c>
      <c r="BL56" s="456">
        <v>3.1700379999999999</v>
      </c>
      <c r="BM56" s="456">
        <v>3.2020010000000001</v>
      </c>
      <c r="BN56" s="456">
        <v>2.5253700000000001</v>
      </c>
      <c r="BO56" s="456">
        <v>2.5965210000000001</v>
      </c>
      <c r="BP56" s="456">
        <v>2.3834559999999998</v>
      </c>
      <c r="BQ56" s="456">
        <v>2.3528120000000001</v>
      </c>
      <c r="BR56" s="456">
        <v>2.3578329999999998</v>
      </c>
      <c r="BS56" s="456">
        <v>2.0271430000000001</v>
      </c>
      <c r="BT56" s="456">
        <v>2.1061809999999999</v>
      </c>
      <c r="BU56" s="456">
        <v>2.3073220000000001</v>
      </c>
      <c r="BV56" s="456">
        <v>2.920512</v>
      </c>
    </row>
    <row r="57" spans="1:74" ht="11.1" customHeight="1" x14ac:dyDescent="0.2">
      <c r="A57" s="234" t="s">
        <v>1561</v>
      </c>
      <c r="B57" s="446" t="s">
        <v>1013</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912">
        <v>0</v>
      </c>
      <c r="BA57" s="912">
        <v>0</v>
      </c>
      <c r="BB57" s="912">
        <v>0</v>
      </c>
      <c r="BC57" s="456">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1562</v>
      </c>
      <c r="B58" s="446" t="s">
        <v>1014</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1.6548802149999999</v>
      </c>
      <c r="AN58" s="468">
        <v>1.6604272019999999</v>
      </c>
      <c r="AO58" s="468">
        <v>2.4648506100000001</v>
      </c>
      <c r="AP58" s="468">
        <v>2.7728602160000002</v>
      </c>
      <c r="AQ58" s="468">
        <v>2.7174388490000001</v>
      </c>
      <c r="AR58" s="468">
        <v>2.9537608799999999</v>
      </c>
      <c r="AS58" s="468">
        <v>3.0409894849999999</v>
      </c>
      <c r="AT58" s="468">
        <v>2.6716491250000001</v>
      </c>
      <c r="AU58" s="468">
        <v>2.6406664040000001</v>
      </c>
      <c r="AV58" s="468">
        <v>2.1942288570000001</v>
      </c>
      <c r="AW58" s="468">
        <v>1.8891973310000001</v>
      </c>
      <c r="AX58" s="468">
        <v>1.4451457729999999</v>
      </c>
      <c r="AY58" s="468">
        <v>1.685646684</v>
      </c>
      <c r="AZ58" s="912">
        <v>1.883378545</v>
      </c>
      <c r="BA58" s="912">
        <v>2.595119</v>
      </c>
      <c r="BB58" s="912">
        <v>2.9479419999999998</v>
      </c>
      <c r="BC58" s="456">
        <v>3.0044420000000001</v>
      </c>
      <c r="BD58" s="456">
        <v>3.2921339999999999</v>
      </c>
      <c r="BE58" s="456">
        <v>3.265431</v>
      </c>
      <c r="BF58" s="456">
        <v>3.0501879999999999</v>
      </c>
      <c r="BG58" s="456">
        <v>2.6535880000000001</v>
      </c>
      <c r="BH58" s="456">
        <v>2.516686</v>
      </c>
      <c r="BI58" s="456">
        <v>1.9784470000000001</v>
      </c>
      <c r="BJ58" s="456">
        <v>1.662391</v>
      </c>
      <c r="BK58" s="456">
        <v>1.893969</v>
      </c>
      <c r="BL58" s="456">
        <v>2.0401769999999999</v>
      </c>
      <c r="BM58" s="456">
        <v>2.8446720000000001</v>
      </c>
      <c r="BN58" s="456">
        <v>3.2972299999999999</v>
      </c>
      <c r="BO58" s="456">
        <v>3.3362980000000002</v>
      </c>
      <c r="BP58" s="456">
        <v>3.6605629999999998</v>
      </c>
      <c r="BQ58" s="456">
        <v>3.65327</v>
      </c>
      <c r="BR58" s="456">
        <v>3.599971</v>
      </c>
      <c r="BS58" s="456">
        <v>3.1790029999999998</v>
      </c>
      <c r="BT58" s="456">
        <v>2.991355</v>
      </c>
      <c r="BU58" s="456">
        <v>2.4426999999999999</v>
      </c>
      <c r="BV58" s="456">
        <v>2.0691660000000001</v>
      </c>
    </row>
    <row r="59" spans="1:74" ht="11.1" customHeight="1" x14ac:dyDescent="0.2">
      <c r="A59" s="234" t="s">
        <v>675</v>
      </c>
      <c r="B59" s="478" t="s">
        <v>1555</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0.32440534300000001</v>
      </c>
      <c r="AN59" s="468">
        <v>0.185468683</v>
      </c>
      <c r="AO59" s="468">
        <v>0.24392766599999999</v>
      </c>
      <c r="AP59" s="468">
        <v>0.154737756</v>
      </c>
      <c r="AQ59" s="468">
        <v>0.13335045100000001</v>
      </c>
      <c r="AR59" s="468">
        <v>0.10919353699999999</v>
      </c>
      <c r="AS59" s="468">
        <v>4.1524526999999999E-2</v>
      </c>
      <c r="AT59" s="468">
        <v>2.0011270000000001E-2</v>
      </c>
      <c r="AU59" s="468">
        <v>8.6598820000000007E-2</v>
      </c>
      <c r="AV59" s="468">
        <v>-2.8912650000000001E-3</v>
      </c>
      <c r="AW59" s="468">
        <v>8.2167708000000006E-2</v>
      </c>
      <c r="AX59" s="468">
        <v>0.18219780799999999</v>
      </c>
      <c r="AY59" s="468">
        <v>0.27926114499999999</v>
      </c>
      <c r="AZ59" s="912">
        <v>0.32730194000000001</v>
      </c>
      <c r="BA59" s="912">
        <v>0.65527939999999996</v>
      </c>
      <c r="BB59" s="912">
        <v>0.50192110000000001</v>
      </c>
      <c r="BC59" s="456">
        <v>0.92286270000000004</v>
      </c>
      <c r="BD59" s="456">
        <v>0.8289453</v>
      </c>
      <c r="BE59" s="456">
        <v>0.58661730000000001</v>
      </c>
      <c r="BF59" s="456">
        <v>0.24922810000000001</v>
      </c>
      <c r="BG59" s="456">
        <v>0.51739469999999999</v>
      </c>
      <c r="BH59" s="456">
        <v>0.26738830000000002</v>
      </c>
      <c r="BI59" s="456">
        <v>0.33459040000000001</v>
      </c>
      <c r="BJ59" s="456">
        <v>0.17178199999999999</v>
      </c>
      <c r="BK59" s="456">
        <v>-0.54286380000000001</v>
      </c>
      <c r="BL59" s="456">
        <v>7.11847E-3</v>
      </c>
      <c r="BM59" s="456">
        <v>0.27392240000000001</v>
      </c>
      <c r="BN59" s="456">
        <v>0.2243079</v>
      </c>
      <c r="BO59" s="456">
        <v>0.3798975</v>
      </c>
      <c r="BP59" s="456">
        <v>9.1807699999999996E-3</v>
      </c>
      <c r="BQ59" s="456">
        <v>-8.8267600000000002E-2</v>
      </c>
      <c r="BR59" s="456">
        <v>-0.2038981</v>
      </c>
      <c r="BS59" s="456">
        <v>9.5626500000000003E-2</v>
      </c>
      <c r="BT59" s="456">
        <v>7.1610699999999999E-2</v>
      </c>
      <c r="BU59" s="456">
        <v>0.1059573</v>
      </c>
      <c r="BV59" s="456">
        <v>0.1792763</v>
      </c>
    </row>
    <row r="60" spans="1:74" ht="11.1" customHeight="1" x14ac:dyDescent="0.2">
      <c r="A60" s="234" t="s">
        <v>677</v>
      </c>
      <c r="B60" s="476" t="s">
        <v>1556</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51.387170029000004</v>
      </c>
      <c r="AY60" s="468">
        <v>55.554915354999999</v>
      </c>
      <c r="AZ60" s="912">
        <v>46.940545000999997</v>
      </c>
      <c r="BA60" s="912">
        <v>43.510709067999997</v>
      </c>
      <c r="BB60" s="912">
        <v>42.267189999999999</v>
      </c>
      <c r="BC60" s="456">
        <v>46.682670000000002</v>
      </c>
      <c r="BD60" s="456">
        <v>54.115119999999997</v>
      </c>
      <c r="BE60" s="456">
        <v>59.924570000000003</v>
      </c>
      <c r="BF60" s="456">
        <v>59.680639999999997</v>
      </c>
      <c r="BG60" s="456">
        <v>50.71461</v>
      </c>
      <c r="BH60" s="456">
        <v>44.462229999999998</v>
      </c>
      <c r="BI60" s="456">
        <v>43.904110000000003</v>
      </c>
      <c r="BJ60" s="456">
        <v>49.565289999999997</v>
      </c>
      <c r="BK60" s="456">
        <v>52.406759999999998</v>
      </c>
      <c r="BL60" s="456">
        <v>45.097290000000001</v>
      </c>
      <c r="BM60" s="456">
        <v>44.556350000000002</v>
      </c>
      <c r="BN60" s="456">
        <v>41.948700000000002</v>
      </c>
      <c r="BO60" s="456">
        <v>46.967889999999997</v>
      </c>
      <c r="BP60" s="456">
        <v>54.062199999999997</v>
      </c>
      <c r="BQ60" s="456">
        <v>59.787990000000001</v>
      </c>
      <c r="BR60" s="456">
        <v>59.760959999999997</v>
      </c>
      <c r="BS60" s="456">
        <v>50.757739999999998</v>
      </c>
      <c r="BT60" s="456">
        <v>44.419220000000003</v>
      </c>
      <c r="BU60" s="456">
        <v>44.031570000000002</v>
      </c>
      <c r="BV60" s="456">
        <v>49.315579999999997</v>
      </c>
    </row>
    <row r="61" spans="1:74" ht="11.1" customHeight="1" x14ac:dyDescent="0.2">
      <c r="A61" s="229"/>
      <c r="B61" s="67" t="s">
        <v>678</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941"/>
      <c r="BA61" s="941"/>
      <c r="BB61" s="941"/>
      <c r="BC61" s="474"/>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684</v>
      </c>
      <c r="B62" s="449" t="s">
        <v>1024</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20.254876937999999</v>
      </c>
      <c r="AN62" s="301">
        <v>17.130888422999998</v>
      </c>
      <c r="AO62" s="301">
        <v>18.250107221</v>
      </c>
      <c r="AP62" s="301">
        <v>19.998095640999999</v>
      </c>
      <c r="AQ62" s="301">
        <v>24.488352262999999</v>
      </c>
      <c r="AR62" s="301">
        <v>24.986671570999999</v>
      </c>
      <c r="AS62" s="301">
        <v>27.470269714000001</v>
      </c>
      <c r="AT62" s="301">
        <v>26.898022579999999</v>
      </c>
      <c r="AU62" s="301">
        <v>24.050599077000001</v>
      </c>
      <c r="AV62" s="301">
        <v>22.176914406000002</v>
      </c>
      <c r="AW62" s="301">
        <v>18.282503299999998</v>
      </c>
      <c r="AX62" s="301">
        <v>18.986278681999998</v>
      </c>
      <c r="AY62" s="301">
        <v>19.751150225</v>
      </c>
      <c r="AZ62" s="911">
        <v>18.311104756999999</v>
      </c>
      <c r="BA62" s="911">
        <v>19.817049999999998</v>
      </c>
      <c r="BB62" s="911">
        <v>19.419419999999999</v>
      </c>
      <c r="BC62" s="462">
        <v>22.337119999999999</v>
      </c>
      <c r="BD62" s="462">
        <v>24.88532</v>
      </c>
      <c r="BE62" s="462">
        <v>27.007000000000001</v>
      </c>
      <c r="BF62" s="462">
        <v>27.355070000000001</v>
      </c>
      <c r="BG62" s="462">
        <v>24.846720000000001</v>
      </c>
      <c r="BH62" s="462">
        <v>22.497250000000001</v>
      </c>
      <c r="BI62" s="462">
        <v>18.988939999999999</v>
      </c>
      <c r="BJ62" s="462">
        <v>19.42118</v>
      </c>
      <c r="BK62" s="462">
        <v>19.798390000000001</v>
      </c>
      <c r="BL62" s="462">
        <v>17.836729999999999</v>
      </c>
      <c r="BM62" s="462">
        <v>19.224799999999998</v>
      </c>
      <c r="BN62" s="462">
        <v>20.011410000000001</v>
      </c>
      <c r="BO62" s="462">
        <v>23.154699999999998</v>
      </c>
      <c r="BP62" s="462">
        <v>24.943619999999999</v>
      </c>
      <c r="BQ62" s="462">
        <v>27.00224</v>
      </c>
      <c r="BR62" s="462">
        <v>27.38476</v>
      </c>
      <c r="BS62" s="462">
        <v>24.87848</v>
      </c>
      <c r="BT62" s="462">
        <v>22.415030000000002</v>
      </c>
      <c r="BU62" s="462">
        <v>18.99811</v>
      </c>
      <c r="BV62" s="462">
        <v>19.309290000000001</v>
      </c>
    </row>
    <row r="63" spans="1:74" ht="11.1" customHeight="1" x14ac:dyDescent="0.2">
      <c r="A63" s="234" t="s">
        <v>679</v>
      </c>
      <c r="B63" s="478" t="s">
        <v>1018</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14.464179879</v>
      </c>
      <c r="AN63" s="468">
        <v>12.534392534</v>
      </c>
      <c r="AO63" s="468">
        <v>13.188817122</v>
      </c>
      <c r="AP63" s="468">
        <v>13.735582494000001</v>
      </c>
      <c r="AQ63" s="468">
        <v>18.060625160000001</v>
      </c>
      <c r="AR63" s="468">
        <v>18.874025112000002</v>
      </c>
      <c r="AS63" s="468">
        <v>20.864978565000001</v>
      </c>
      <c r="AT63" s="468">
        <v>20.654011188999998</v>
      </c>
      <c r="AU63" s="468">
        <v>18.332251625000001</v>
      </c>
      <c r="AV63" s="468">
        <v>16.883245328000001</v>
      </c>
      <c r="AW63" s="468">
        <v>12.642286229</v>
      </c>
      <c r="AX63" s="468">
        <v>13.508798075</v>
      </c>
      <c r="AY63" s="468">
        <v>13.532322049999999</v>
      </c>
      <c r="AZ63" s="912">
        <v>13.012171975999999</v>
      </c>
      <c r="BA63" s="912">
        <v>14.38036</v>
      </c>
      <c r="BB63" s="912">
        <v>13.89184</v>
      </c>
      <c r="BC63" s="456">
        <v>16.76323</v>
      </c>
      <c r="BD63" s="456">
        <v>18.300999999999998</v>
      </c>
      <c r="BE63" s="456">
        <v>19.68778</v>
      </c>
      <c r="BF63" s="456">
        <v>20.402460000000001</v>
      </c>
      <c r="BG63" s="456">
        <v>18.546469999999999</v>
      </c>
      <c r="BH63" s="456">
        <v>16.40465</v>
      </c>
      <c r="BI63" s="456">
        <v>13.719049999999999</v>
      </c>
      <c r="BJ63" s="456">
        <v>14.313499999999999</v>
      </c>
      <c r="BK63" s="456">
        <v>14.09826</v>
      </c>
      <c r="BL63" s="456">
        <v>12.386369999999999</v>
      </c>
      <c r="BM63" s="456">
        <v>13.662570000000001</v>
      </c>
      <c r="BN63" s="456">
        <v>14.17123</v>
      </c>
      <c r="BO63" s="456">
        <v>16.353359999999999</v>
      </c>
      <c r="BP63" s="456">
        <v>18.283290000000001</v>
      </c>
      <c r="BQ63" s="456">
        <v>19.46069</v>
      </c>
      <c r="BR63" s="456">
        <v>20.274360000000001</v>
      </c>
      <c r="BS63" s="456">
        <v>17.764769999999999</v>
      </c>
      <c r="BT63" s="456">
        <v>16.419840000000001</v>
      </c>
      <c r="BU63" s="456">
        <v>14.158530000000001</v>
      </c>
      <c r="BV63" s="456">
        <v>13.834519999999999</v>
      </c>
    </row>
    <row r="64" spans="1:74" ht="11.1" customHeight="1" x14ac:dyDescent="0.2">
      <c r="A64" s="234" t="s">
        <v>680</v>
      </c>
      <c r="B64" s="446" t="s">
        <v>472</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0.82546197799999999</v>
      </c>
      <c r="AY64" s="468">
        <v>1.3294560900000001</v>
      </c>
      <c r="AZ64" s="912">
        <v>0.94665858199999997</v>
      </c>
      <c r="BA64" s="912">
        <v>0.69586749999999997</v>
      </c>
      <c r="BB64" s="912">
        <v>0.80009640000000004</v>
      </c>
      <c r="BC64" s="456">
        <v>0.96259669999999997</v>
      </c>
      <c r="BD64" s="456">
        <v>1.130387</v>
      </c>
      <c r="BE64" s="456">
        <v>1.687271</v>
      </c>
      <c r="BF64" s="456">
        <v>1.461746</v>
      </c>
      <c r="BG64" s="456">
        <v>1.837753</v>
      </c>
      <c r="BH64" s="456">
        <v>1.080082</v>
      </c>
      <c r="BI64" s="456">
        <v>0.4710181</v>
      </c>
      <c r="BJ64" s="456">
        <v>0.42502810000000002</v>
      </c>
      <c r="BK64" s="456">
        <v>0.87486609999999998</v>
      </c>
      <c r="BL64" s="456">
        <v>0.69340520000000005</v>
      </c>
      <c r="BM64" s="456">
        <v>0.41356589999999999</v>
      </c>
      <c r="BN64" s="456">
        <v>0.58198280000000002</v>
      </c>
      <c r="BO64" s="456">
        <v>0.87755249999999996</v>
      </c>
      <c r="BP64" s="456">
        <v>1.0453170000000001</v>
      </c>
      <c r="BQ64" s="456">
        <v>1.684399</v>
      </c>
      <c r="BR64" s="456">
        <v>1.4302079999999999</v>
      </c>
      <c r="BS64" s="456">
        <v>1.843982</v>
      </c>
      <c r="BT64" s="456">
        <v>1.2068319999999999</v>
      </c>
      <c r="BU64" s="456">
        <v>0.4881356</v>
      </c>
      <c r="BV64" s="456">
        <v>0.64130200000000004</v>
      </c>
    </row>
    <row r="65" spans="1:74" ht="11.1" customHeight="1" x14ac:dyDescent="0.2">
      <c r="A65" s="234" t="s">
        <v>681</v>
      </c>
      <c r="B65" s="446" t="s">
        <v>1019</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2.79332</v>
      </c>
      <c r="AY65" s="468">
        <v>2.78647</v>
      </c>
      <c r="AZ65" s="912">
        <v>2.0006309999999998</v>
      </c>
      <c r="BA65" s="912">
        <v>2.11036</v>
      </c>
      <c r="BB65" s="912">
        <v>1.70892</v>
      </c>
      <c r="BC65" s="456">
        <v>1.61042</v>
      </c>
      <c r="BD65" s="456">
        <v>2.6484299999999998</v>
      </c>
      <c r="BE65" s="456">
        <v>2.73672</v>
      </c>
      <c r="BF65" s="456">
        <v>2.73672</v>
      </c>
      <c r="BG65" s="456">
        <v>2.02765</v>
      </c>
      <c r="BH65" s="456">
        <v>2.7124999999999999</v>
      </c>
      <c r="BI65" s="456">
        <v>2.6484299999999998</v>
      </c>
      <c r="BJ65" s="456">
        <v>2.73672</v>
      </c>
      <c r="BK65" s="456">
        <v>2.73672</v>
      </c>
      <c r="BL65" s="456">
        <v>2.47187</v>
      </c>
      <c r="BM65" s="456">
        <v>2.3710499999999999</v>
      </c>
      <c r="BN65" s="456">
        <v>2.0286900000000001</v>
      </c>
      <c r="BO65" s="456">
        <v>2.73672</v>
      </c>
      <c r="BP65" s="456">
        <v>2.6484299999999998</v>
      </c>
      <c r="BQ65" s="456">
        <v>2.73672</v>
      </c>
      <c r="BR65" s="456">
        <v>2.73672</v>
      </c>
      <c r="BS65" s="456">
        <v>2.6484299999999998</v>
      </c>
      <c r="BT65" s="456">
        <v>2.2548300000000001</v>
      </c>
      <c r="BU65" s="456">
        <v>1.9675</v>
      </c>
      <c r="BV65" s="456">
        <v>2.73672</v>
      </c>
    </row>
    <row r="66" spans="1:74" ht="11.1" customHeight="1" x14ac:dyDescent="0.2">
      <c r="A66" s="234" t="s">
        <v>682</v>
      </c>
      <c r="B66" s="446" t="s">
        <v>1012</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1.4114415E-2</v>
      </c>
      <c r="AN66" s="468">
        <v>1.3619111E-2</v>
      </c>
      <c r="AO66" s="468">
        <v>1.5751483E-2</v>
      </c>
      <c r="AP66" s="468">
        <v>1.3731691000000001E-2</v>
      </c>
      <c r="AQ66" s="468">
        <v>1.6921571E-2</v>
      </c>
      <c r="AR66" s="468">
        <v>1.5400865E-2</v>
      </c>
      <c r="AS66" s="468">
        <v>1.3960772E-2</v>
      </c>
      <c r="AT66" s="468">
        <v>1.3005463E-2</v>
      </c>
      <c r="AU66" s="468">
        <v>1.1402525E-2</v>
      </c>
      <c r="AV66" s="468">
        <v>1.1672732E-2</v>
      </c>
      <c r="AW66" s="468">
        <v>1.263951E-2</v>
      </c>
      <c r="AX66" s="468">
        <v>1.3100189E-2</v>
      </c>
      <c r="AY66" s="468">
        <v>1.321612E-2</v>
      </c>
      <c r="AZ66" s="912">
        <v>1.1463238000000001E-2</v>
      </c>
      <c r="BA66" s="912">
        <v>1.5583E-2</v>
      </c>
      <c r="BB66" s="912">
        <v>1.53093E-2</v>
      </c>
      <c r="BC66" s="456">
        <v>1.5510599999999999E-2</v>
      </c>
      <c r="BD66" s="456">
        <v>1.25299E-2</v>
      </c>
      <c r="BE66" s="456">
        <v>1.3021599999999999E-2</v>
      </c>
      <c r="BF66" s="456">
        <v>1.21604E-2</v>
      </c>
      <c r="BG66" s="456">
        <v>1.11705E-2</v>
      </c>
      <c r="BH66" s="456">
        <v>1.1864100000000001E-2</v>
      </c>
      <c r="BI66" s="456">
        <v>1.32897E-2</v>
      </c>
      <c r="BJ66" s="456">
        <v>1.6401099999999998E-2</v>
      </c>
      <c r="BK66" s="456">
        <v>1.9139E-2</v>
      </c>
      <c r="BL66" s="456">
        <v>1.6258000000000002E-2</v>
      </c>
      <c r="BM66" s="456">
        <v>1.92628E-2</v>
      </c>
      <c r="BN66" s="456">
        <v>1.77778E-2</v>
      </c>
      <c r="BO66" s="456">
        <v>1.72788E-2</v>
      </c>
      <c r="BP66" s="456">
        <v>1.3716000000000001E-2</v>
      </c>
      <c r="BQ66" s="456">
        <v>1.38712E-2</v>
      </c>
      <c r="BR66" s="456">
        <v>1.2749399999999999E-2</v>
      </c>
      <c r="BS66" s="456">
        <v>1.1565600000000001E-2</v>
      </c>
      <c r="BT66" s="456">
        <v>1.2147099999999999E-2</v>
      </c>
      <c r="BU66" s="456">
        <v>1.34796E-2</v>
      </c>
      <c r="BV66" s="456">
        <v>1.6537099999999999E-2</v>
      </c>
    </row>
    <row r="67" spans="1:74" ht="11.1" customHeight="1" x14ac:dyDescent="0.2">
      <c r="A67" s="234" t="s">
        <v>1563</v>
      </c>
      <c r="B67" s="446" t="s">
        <v>1013</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912">
        <v>0</v>
      </c>
      <c r="BA67" s="912">
        <v>0</v>
      </c>
      <c r="BB67" s="912">
        <v>0</v>
      </c>
      <c r="BC67" s="456">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1564</v>
      </c>
      <c r="B68" s="446" t="s">
        <v>1014</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1.4303004290000001</v>
      </c>
      <c r="AN68" s="468">
        <v>1.6280705200000001</v>
      </c>
      <c r="AO68" s="468">
        <v>2.2707640840000001</v>
      </c>
      <c r="AP68" s="468">
        <v>2.5700833269999999</v>
      </c>
      <c r="AQ68" s="468">
        <v>2.4460051169999999</v>
      </c>
      <c r="AR68" s="468">
        <v>2.2230575950000002</v>
      </c>
      <c r="AS68" s="468">
        <v>2.3267614089999999</v>
      </c>
      <c r="AT68" s="468">
        <v>2.1497316039999999</v>
      </c>
      <c r="AU68" s="468">
        <v>2.11631547</v>
      </c>
      <c r="AV68" s="468">
        <v>1.992729041</v>
      </c>
      <c r="AW68" s="468">
        <v>1.9074976219999999</v>
      </c>
      <c r="AX68" s="468">
        <v>1.619171812</v>
      </c>
      <c r="AY68" s="468">
        <v>1.7320493720000001</v>
      </c>
      <c r="AZ68" s="912">
        <v>1.9543504439999999</v>
      </c>
      <c r="BA68" s="912">
        <v>2.3604970000000001</v>
      </c>
      <c r="BB68" s="912">
        <v>2.7545820000000001</v>
      </c>
      <c r="BC68" s="456">
        <v>2.7184879999999998</v>
      </c>
      <c r="BD68" s="456">
        <v>2.468737</v>
      </c>
      <c r="BE68" s="456">
        <v>2.5015700000000001</v>
      </c>
      <c r="BF68" s="456">
        <v>2.3760340000000002</v>
      </c>
      <c r="BG68" s="456">
        <v>2.1864889999999999</v>
      </c>
      <c r="BH68" s="456">
        <v>2.114433</v>
      </c>
      <c r="BI68" s="456">
        <v>1.8956839999999999</v>
      </c>
      <c r="BJ68" s="456">
        <v>1.702423</v>
      </c>
      <c r="BK68" s="456">
        <v>1.7372700000000001</v>
      </c>
      <c r="BL68" s="456">
        <v>2.0017740000000002</v>
      </c>
      <c r="BM68" s="456">
        <v>2.5062509999999998</v>
      </c>
      <c r="BN68" s="456">
        <v>2.9548369999999999</v>
      </c>
      <c r="BO68" s="456">
        <v>2.8994200000000001</v>
      </c>
      <c r="BP68" s="456">
        <v>2.6176050000000002</v>
      </c>
      <c r="BQ68" s="456">
        <v>2.7188840000000001</v>
      </c>
      <c r="BR68" s="456">
        <v>2.562446</v>
      </c>
      <c r="BS68" s="456">
        <v>2.3763879999999999</v>
      </c>
      <c r="BT68" s="456">
        <v>2.3368139999999999</v>
      </c>
      <c r="BU68" s="456">
        <v>2.119945</v>
      </c>
      <c r="BV68" s="456">
        <v>1.8565449999999999</v>
      </c>
    </row>
    <row r="69" spans="1:74" ht="11.1" customHeight="1" x14ac:dyDescent="0.2">
      <c r="A69" s="234" t="s">
        <v>683</v>
      </c>
      <c r="B69" s="478" t="s">
        <v>1555</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0.41159953599999999</v>
      </c>
      <c r="AN69" s="468">
        <v>0.199018959</v>
      </c>
      <c r="AO69" s="468">
        <v>0.331994715</v>
      </c>
      <c r="AP69" s="468">
        <v>0.25629010600000002</v>
      </c>
      <c r="AQ69" s="468">
        <v>0.28417210599999998</v>
      </c>
      <c r="AR69" s="468">
        <v>0.34626054699999997</v>
      </c>
      <c r="AS69" s="468">
        <v>0.42631855400000002</v>
      </c>
      <c r="AT69" s="468">
        <v>0.37008214</v>
      </c>
      <c r="AU69" s="468">
        <v>0.264173993</v>
      </c>
      <c r="AV69" s="468">
        <v>0.237604502</v>
      </c>
      <c r="AW69" s="468">
        <v>0.27499974399999999</v>
      </c>
      <c r="AX69" s="468">
        <v>0.22642662799999999</v>
      </c>
      <c r="AY69" s="468">
        <v>0.357636593</v>
      </c>
      <c r="AZ69" s="912">
        <v>0.38582951700000001</v>
      </c>
      <c r="BA69" s="912">
        <v>0.25438080000000002</v>
      </c>
      <c r="BB69" s="912">
        <v>0.2486768</v>
      </c>
      <c r="BC69" s="456">
        <v>0.26688050000000002</v>
      </c>
      <c r="BD69" s="456">
        <v>0.32422830000000002</v>
      </c>
      <c r="BE69" s="456">
        <v>0.3806408</v>
      </c>
      <c r="BF69" s="456">
        <v>0.36594379999999999</v>
      </c>
      <c r="BG69" s="456">
        <v>0.2371954</v>
      </c>
      <c r="BH69" s="456">
        <v>0.17372750000000001</v>
      </c>
      <c r="BI69" s="456">
        <v>0.2414618</v>
      </c>
      <c r="BJ69" s="456">
        <v>0.22710759999999999</v>
      </c>
      <c r="BK69" s="456">
        <v>0.33213120000000002</v>
      </c>
      <c r="BL69" s="456">
        <v>0.26705509999999999</v>
      </c>
      <c r="BM69" s="456">
        <v>0.25210389999999999</v>
      </c>
      <c r="BN69" s="456">
        <v>0.25689600000000001</v>
      </c>
      <c r="BO69" s="456">
        <v>0.27037080000000002</v>
      </c>
      <c r="BP69" s="456">
        <v>0.3352677</v>
      </c>
      <c r="BQ69" s="456">
        <v>0.38767829999999998</v>
      </c>
      <c r="BR69" s="456">
        <v>0.36827379999999998</v>
      </c>
      <c r="BS69" s="456">
        <v>0.23334460000000001</v>
      </c>
      <c r="BT69" s="456">
        <v>0.1845579</v>
      </c>
      <c r="BU69" s="456">
        <v>0.25051859999999998</v>
      </c>
      <c r="BV69" s="456">
        <v>0.2236639</v>
      </c>
    </row>
    <row r="70" spans="1:74" ht="11.1" customHeight="1" x14ac:dyDescent="0.2">
      <c r="A70" s="234" t="s">
        <v>685</v>
      </c>
      <c r="B70" s="479" t="s">
        <v>1556</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19.105662765999998</v>
      </c>
      <c r="AY70" s="470">
        <v>19.905596014</v>
      </c>
      <c r="AZ70" s="937">
        <v>18.577362852</v>
      </c>
      <c r="BA70" s="937">
        <v>20.004946</v>
      </c>
      <c r="BB70" s="937">
        <v>20.258299999999998</v>
      </c>
      <c r="BC70" s="459">
        <v>23.37594</v>
      </c>
      <c r="BD70" s="459">
        <v>26.088989999999999</v>
      </c>
      <c r="BE70" s="459">
        <v>28.075399999999998</v>
      </c>
      <c r="BF70" s="459">
        <v>28.519220000000001</v>
      </c>
      <c r="BG70" s="459">
        <v>25.83249</v>
      </c>
      <c r="BH70" s="459">
        <v>23.110399999999998</v>
      </c>
      <c r="BI70" s="459">
        <v>19.362729999999999</v>
      </c>
      <c r="BJ70" s="459">
        <v>19.748930000000001</v>
      </c>
      <c r="BK70" s="459">
        <v>19.783280000000001</v>
      </c>
      <c r="BL70" s="459">
        <v>17.909099999999999</v>
      </c>
      <c r="BM70" s="459">
        <v>19.580549999999999</v>
      </c>
      <c r="BN70" s="459">
        <v>20.524069999999998</v>
      </c>
      <c r="BO70" s="459">
        <v>23.976289999999999</v>
      </c>
      <c r="BP70" s="459">
        <v>25.980340000000002</v>
      </c>
      <c r="BQ70" s="459">
        <v>27.942499999999999</v>
      </c>
      <c r="BR70" s="459">
        <v>28.46453</v>
      </c>
      <c r="BS70" s="459">
        <v>25.7714</v>
      </c>
      <c r="BT70" s="459">
        <v>22.99718</v>
      </c>
      <c r="BU70" s="459">
        <v>19.3689</v>
      </c>
      <c r="BV70" s="459">
        <v>19.603390000000001</v>
      </c>
    </row>
    <row r="71" spans="1:74" s="336" customFormat="1" ht="12.75" x14ac:dyDescent="0.2">
      <c r="A71" s="335"/>
      <c r="B71" s="1093" t="s">
        <v>1565</v>
      </c>
      <c r="C71" s="1091"/>
      <c r="D71" s="1091"/>
      <c r="E71" s="1091"/>
      <c r="F71" s="1091"/>
      <c r="G71" s="1091"/>
      <c r="H71" s="1091"/>
      <c r="I71" s="1091"/>
      <c r="J71" s="1091"/>
      <c r="K71" s="1091"/>
      <c r="L71" s="1091"/>
      <c r="M71" s="1091"/>
      <c r="N71" s="1091"/>
      <c r="O71" s="1091"/>
      <c r="P71" s="1091"/>
      <c r="Q71" s="1092"/>
      <c r="R71" s="762"/>
      <c r="AY71" s="339"/>
      <c r="AZ71" s="339"/>
      <c r="BA71" s="339"/>
      <c r="BB71" s="339"/>
      <c r="BC71" s="339"/>
      <c r="BD71" s="339"/>
      <c r="BE71" s="339"/>
      <c r="BF71" s="339"/>
      <c r="BG71" s="339"/>
      <c r="BH71" s="339"/>
      <c r="BI71" s="339"/>
    </row>
    <row r="72" spans="1:74" ht="12" customHeight="1" x14ac:dyDescent="0.2">
      <c r="A72" s="229"/>
      <c r="B72" s="1090" t="s">
        <v>1422</v>
      </c>
      <c r="C72" s="1091"/>
      <c r="D72" s="1091"/>
      <c r="E72" s="1091"/>
      <c r="F72" s="1091"/>
      <c r="G72" s="1091"/>
      <c r="H72" s="1091"/>
      <c r="I72" s="1091"/>
      <c r="J72" s="1091"/>
      <c r="K72" s="1091"/>
      <c r="L72" s="1091"/>
      <c r="M72" s="1091"/>
      <c r="N72" s="1091"/>
      <c r="O72" s="1091"/>
      <c r="P72" s="1091"/>
      <c r="Q72" s="1092"/>
      <c r="R72" s="762"/>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3"/>
      <c r="AZ72" s="683"/>
      <c r="BA72" s="683"/>
      <c r="BB72" s="683"/>
      <c r="BC72" s="683"/>
      <c r="BD72" s="683"/>
      <c r="BE72" s="683"/>
      <c r="BF72" s="683"/>
      <c r="BG72" s="683"/>
      <c r="BH72" s="683"/>
      <c r="BI72" s="683"/>
      <c r="BJ72" s="236"/>
      <c r="BK72" s="236"/>
      <c r="BL72" s="236"/>
      <c r="BM72" s="236"/>
      <c r="BN72" s="236"/>
      <c r="BO72" s="236"/>
      <c r="BP72" s="236"/>
      <c r="BQ72" s="236"/>
      <c r="BR72" s="236"/>
      <c r="BS72" s="236"/>
      <c r="BT72" s="236"/>
      <c r="BU72" s="236"/>
      <c r="BV72" s="236"/>
    </row>
    <row r="73" spans="1:74" ht="12" customHeight="1" x14ac:dyDescent="0.2">
      <c r="A73" s="229"/>
      <c r="B73" s="1090" t="s">
        <v>1423</v>
      </c>
      <c r="C73" s="1091"/>
      <c r="D73" s="1091"/>
      <c r="E73" s="1091"/>
      <c r="F73" s="1091"/>
      <c r="G73" s="1091"/>
      <c r="H73" s="1091"/>
      <c r="I73" s="1091"/>
      <c r="J73" s="1091"/>
      <c r="K73" s="1091"/>
      <c r="L73" s="1091"/>
      <c r="M73" s="1091"/>
      <c r="N73" s="1091"/>
      <c r="O73" s="1091"/>
      <c r="P73" s="1091"/>
      <c r="Q73" s="1092"/>
      <c r="R73" s="762"/>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1"/>
      <c r="AZ73" s="691"/>
      <c r="BA73" s="691"/>
      <c r="BB73" s="691"/>
      <c r="BC73" s="691"/>
      <c r="BD73" s="684"/>
      <c r="BE73" s="684"/>
      <c r="BF73" s="684"/>
      <c r="BG73" s="691"/>
      <c r="BH73" s="691"/>
      <c r="BI73" s="691"/>
      <c r="BJ73" s="236"/>
      <c r="BK73" s="236"/>
      <c r="BL73" s="236"/>
      <c r="BM73" s="236"/>
      <c r="BN73" s="236"/>
      <c r="BO73" s="236"/>
      <c r="BP73" s="236"/>
      <c r="BQ73" s="236"/>
      <c r="BR73" s="236"/>
      <c r="BS73" s="236"/>
      <c r="BT73" s="236"/>
      <c r="BU73" s="236"/>
      <c r="BV73" s="236"/>
    </row>
    <row r="74" spans="1:74" ht="12" customHeight="1" x14ac:dyDescent="0.2">
      <c r="A74" s="237"/>
      <c r="B74" s="1090" t="s">
        <v>1566</v>
      </c>
      <c r="C74" s="1091"/>
      <c r="D74" s="1091"/>
      <c r="E74" s="1091"/>
      <c r="F74" s="1091"/>
      <c r="G74" s="1091"/>
      <c r="H74" s="1091"/>
      <c r="I74" s="1091"/>
      <c r="J74" s="1091"/>
      <c r="K74" s="1091"/>
      <c r="L74" s="1091"/>
      <c r="M74" s="1091"/>
      <c r="N74" s="1091"/>
      <c r="O74" s="1091"/>
      <c r="P74" s="1091"/>
      <c r="Q74" s="1092"/>
      <c r="R74" s="762"/>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85"/>
      <c r="BE74" s="685"/>
      <c r="BF74" s="685"/>
      <c r="BG74" s="695"/>
      <c r="BH74" s="695"/>
      <c r="BI74" s="695"/>
      <c r="BJ74" s="238"/>
      <c r="BK74" s="238"/>
      <c r="BL74" s="238"/>
      <c r="BM74" s="238"/>
      <c r="BN74" s="238"/>
      <c r="BO74" s="238"/>
      <c r="BP74" s="238"/>
      <c r="BQ74" s="238"/>
      <c r="BR74" s="238"/>
      <c r="BS74" s="238"/>
      <c r="BT74" s="238"/>
      <c r="BU74" s="238"/>
      <c r="BV74" s="238"/>
    </row>
    <row r="75" spans="1:74" ht="12" customHeight="1" x14ac:dyDescent="0.2">
      <c r="A75" s="237"/>
      <c r="B75" s="1090" t="s">
        <v>1567</v>
      </c>
      <c r="C75" s="1094"/>
      <c r="D75" s="1094"/>
      <c r="E75" s="1094"/>
      <c r="F75" s="1094"/>
      <c r="G75" s="1094"/>
      <c r="H75" s="1094"/>
      <c r="I75" s="1094"/>
      <c r="J75" s="1094"/>
      <c r="K75" s="1094"/>
      <c r="L75" s="1094"/>
      <c r="M75" s="1094"/>
      <c r="N75" s="1094"/>
      <c r="O75" s="1094"/>
      <c r="P75" s="1094"/>
      <c r="Q75" s="1094"/>
      <c r="R75" s="1094"/>
      <c r="S75" s="1094"/>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85"/>
      <c r="BE75" s="685"/>
      <c r="BF75" s="685"/>
      <c r="BG75" s="695"/>
      <c r="BH75" s="695"/>
      <c r="BI75" s="695"/>
      <c r="BJ75" s="238"/>
      <c r="BK75" s="238"/>
      <c r="BL75" s="238"/>
      <c r="BM75" s="238"/>
      <c r="BN75" s="238"/>
      <c r="BO75" s="238"/>
      <c r="BP75" s="238"/>
      <c r="BQ75" s="238"/>
      <c r="BR75" s="238"/>
      <c r="BS75" s="238"/>
      <c r="BT75" s="238"/>
      <c r="BU75" s="238"/>
      <c r="BV75" s="238"/>
    </row>
    <row r="76" spans="1:74" ht="12" customHeight="1" x14ac:dyDescent="0.2">
      <c r="A76" s="237"/>
      <c r="B76" s="773" t="s">
        <v>808</v>
      </c>
      <c r="C76" s="773"/>
      <c r="D76" s="773"/>
      <c r="E76" s="773"/>
      <c r="F76" s="773"/>
      <c r="G76" s="773"/>
      <c r="H76" s="774"/>
      <c r="I76" s="773"/>
      <c r="J76" s="773"/>
      <c r="K76" s="773"/>
      <c r="L76" s="773"/>
      <c r="M76" s="773"/>
      <c r="N76" s="773"/>
      <c r="O76" s="773"/>
      <c r="P76" s="773"/>
      <c r="Q76" s="773"/>
      <c r="R76" s="775"/>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85"/>
      <c r="BE76" s="685"/>
      <c r="BF76" s="685"/>
      <c r="BG76" s="695"/>
      <c r="BH76" s="695"/>
      <c r="BI76" s="695"/>
      <c r="BJ76" s="238"/>
      <c r="BK76" s="238"/>
      <c r="BL76" s="238"/>
      <c r="BM76" s="238"/>
      <c r="BN76" s="238"/>
      <c r="BO76" s="238"/>
      <c r="BP76" s="238"/>
      <c r="BQ76" s="238"/>
      <c r="BR76" s="238"/>
      <c r="BS76" s="238"/>
      <c r="BT76" s="238"/>
      <c r="BU76" s="238"/>
      <c r="BV76" s="238"/>
    </row>
    <row r="77" spans="1:74" ht="12" customHeight="1" x14ac:dyDescent="0.2">
      <c r="A77" s="237"/>
      <c r="B77" s="993" t="str">
        <f>Dates!$G$2</f>
        <v>EIA completed modeling and analysis for this report on Thursday, May 7, 2026.</v>
      </c>
      <c r="C77" s="980"/>
      <c r="D77" s="980"/>
      <c r="E77" s="980"/>
      <c r="F77" s="980"/>
      <c r="G77" s="980"/>
      <c r="H77" s="980"/>
      <c r="I77" s="980"/>
      <c r="J77" s="980"/>
      <c r="K77" s="980"/>
      <c r="L77" s="980"/>
      <c r="M77" s="980"/>
      <c r="N77" s="980"/>
      <c r="O77" s="980"/>
      <c r="P77" s="980"/>
      <c r="Q77" s="980"/>
      <c r="R77" s="776"/>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85"/>
      <c r="BE77" s="685"/>
      <c r="BF77" s="685"/>
      <c r="BG77" s="695"/>
      <c r="BH77" s="695"/>
      <c r="BI77" s="695"/>
      <c r="BJ77" s="238"/>
      <c r="BK77" s="238"/>
      <c r="BL77" s="238"/>
      <c r="BM77" s="238"/>
      <c r="BN77" s="238"/>
      <c r="BO77" s="238"/>
      <c r="BP77" s="238"/>
      <c r="BQ77" s="238"/>
      <c r="BR77" s="238"/>
      <c r="BS77" s="238"/>
      <c r="BT77" s="238"/>
      <c r="BU77" s="238"/>
      <c r="BV77" s="238"/>
    </row>
    <row r="78" spans="1:74" ht="12" customHeight="1" x14ac:dyDescent="0.2">
      <c r="A78" s="237"/>
      <c r="B78" s="1002" t="s">
        <v>1402</v>
      </c>
      <c r="C78" s="989"/>
      <c r="D78" s="989"/>
      <c r="E78" s="989"/>
      <c r="F78" s="989"/>
      <c r="G78" s="989"/>
      <c r="H78" s="989"/>
      <c r="I78" s="989"/>
      <c r="J78" s="989"/>
      <c r="K78" s="989"/>
      <c r="L78" s="989"/>
      <c r="M78" s="989"/>
      <c r="N78" s="989"/>
      <c r="O78" s="989"/>
      <c r="P78" s="989"/>
      <c r="Q78" s="989"/>
      <c r="R78" s="770"/>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5"/>
      <c r="AZ78" s="695"/>
      <c r="BA78" s="695"/>
      <c r="BB78" s="695"/>
      <c r="BC78" s="695"/>
      <c r="BD78" s="685"/>
      <c r="BE78" s="685"/>
      <c r="BF78" s="685"/>
      <c r="BG78" s="695"/>
      <c r="BH78" s="695"/>
      <c r="BI78" s="695"/>
      <c r="BJ78" s="238"/>
      <c r="BK78" s="238"/>
      <c r="BL78" s="238"/>
      <c r="BM78" s="238"/>
      <c r="BN78" s="238"/>
      <c r="BO78" s="238"/>
      <c r="BP78" s="238"/>
      <c r="BQ78" s="238"/>
      <c r="BR78" s="238"/>
      <c r="BS78" s="238"/>
      <c r="BT78" s="238"/>
      <c r="BU78" s="238"/>
      <c r="BV78" s="238"/>
    </row>
    <row r="79" spans="1:74" ht="12.75" x14ac:dyDescent="0.2">
      <c r="A79" s="237"/>
      <c r="B79" s="1087" t="s">
        <v>1568</v>
      </c>
      <c r="C79" s="1088"/>
      <c r="D79" s="1088"/>
      <c r="E79" s="1088"/>
      <c r="F79" s="1088"/>
      <c r="G79" s="1088"/>
      <c r="H79" s="1088"/>
      <c r="I79" s="1088"/>
      <c r="J79" s="1088"/>
      <c r="K79" s="1088"/>
      <c r="L79" s="1088"/>
      <c r="M79" s="1088"/>
      <c r="N79" s="1088"/>
      <c r="O79" s="1088"/>
      <c r="P79" s="1088"/>
      <c r="Q79" s="1089"/>
      <c r="R79" s="762"/>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5"/>
      <c r="AZ79" s="695"/>
      <c r="BA79" s="695"/>
      <c r="BB79" s="695"/>
      <c r="BC79" s="695"/>
      <c r="BD79" s="685"/>
      <c r="BE79" s="685"/>
      <c r="BF79" s="685"/>
      <c r="BG79" s="695"/>
      <c r="BH79" s="695"/>
      <c r="BI79" s="695"/>
      <c r="BJ79" s="238"/>
      <c r="BK79" s="238"/>
      <c r="BL79" s="238"/>
      <c r="BM79" s="238"/>
      <c r="BN79" s="238"/>
      <c r="BO79" s="238"/>
      <c r="BP79" s="238"/>
      <c r="BQ79" s="238"/>
      <c r="BR79" s="238"/>
      <c r="BS79" s="238"/>
      <c r="BT79" s="238"/>
      <c r="BU79" s="238"/>
      <c r="BV79" s="238"/>
    </row>
    <row r="80" spans="1:74" ht="12" customHeight="1" x14ac:dyDescent="0.2">
      <c r="A80" s="237"/>
      <c r="B80" s="994" t="s">
        <v>821</v>
      </c>
      <c r="C80" s="994"/>
      <c r="D80" s="994"/>
      <c r="E80" s="994"/>
      <c r="F80" s="994"/>
      <c r="G80" s="994"/>
      <c r="H80" s="994"/>
      <c r="I80" s="994"/>
      <c r="J80" s="994"/>
      <c r="K80" s="994"/>
      <c r="L80" s="994"/>
      <c r="M80" s="994"/>
      <c r="N80" s="994"/>
      <c r="O80" s="994"/>
      <c r="P80" s="994"/>
      <c r="Q80" s="994"/>
      <c r="R80" s="994"/>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5"/>
      <c r="AZ80" s="695"/>
      <c r="BA80" s="695"/>
      <c r="BB80" s="695"/>
      <c r="BC80" s="695"/>
      <c r="BD80" s="685"/>
      <c r="BE80" s="685"/>
      <c r="BF80" s="685"/>
      <c r="BG80" s="695"/>
      <c r="BH80" s="695"/>
      <c r="BI80" s="695"/>
      <c r="BJ80" s="238"/>
      <c r="BK80" s="238"/>
      <c r="BL80" s="238"/>
      <c r="BM80" s="238"/>
      <c r="BN80" s="238"/>
      <c r="BO80" s="238"/>
      <c r="BP80" s="238"/>
      <c r="BQ80" s="238"/>
      <c r="BR80" s="238"/>
      <c r="BS80" s="238"/>
      <c r="BT80" s="238"/>
      <c r="BU80" s="238"/>
      <c r="BV80" s="238"/>
    </row>
    <row r="81" spans="1:74" ht="12" customHeight="1" x14ac:dyDescent="0.2">
      <c r="A81" s="237"/>
      <c r="B81" s="1072" t="s">
        <v>1600</v>
      </c>
      <c r="C81" s="998"/>
      <c r="D81" s="998"/>
      <c r="E81" s="998"/>
      <c r="F81" s="998"/>
      <c r="G81" s="998"/>
      <c r="H81" s="998"/>
      <c r="I81" s="998"/>
      <c r="J81" s="998"/>
      <c r="K81" s="998"/>
      <c r="L81" s="998"/>
      <c r="M81" s="998"/>
      <c r="N81" s="998"/>
      <c r="O81" s="998"/>
      <c r="P81" s="998"/>
      <c r="Q81" s="999"/>
      <c r="R81" s="762"/>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5"/>
      <c r="AZ81" s="695"/>
      <c r="BA81" s="695"/>
      <c r="BB81" s="695"/>
      <c r="BC81" s="695"/>
      <c r="BD81" s="685"/>
      <c r="BE81" s="685"/>
      <c r="BF81" s="685"/>
      <c r="BG81" s="695"/>
      <c r="BH81" s="695"/>
      <c r="BI81" s="695"/>
      <c r="BJ81" s="238"/>
      <c r="BK81" s="238"/>
      <c r="BL81" s="238"/>
      <c r="BM81" s="238"/>
      <c r="BN81" s="238"/>
      <c r="BO81" s="238"/>
      <c r="BP81" s="238"/>
      <c r="BQ81" s="238"/>
      <c r="BR81" s="238"/>
      <c r="BS81" s="238"/>
      <c r="BT81" s="238"/>
      <c r="BU81" s="238"/>
      <c r="BV81" s="238"/>
    </row>
    <row r="82" spans="1:74" ht="12" customHeight="1" x14ac:dyDescent="0.2">
      <c r="A82" s="237"/>
      <c r="B82" s="1085" t="s">
        <v>799</v>
      </c>
      <c r="C82" s="1081"/>
      <c r="D82" s="1081"/>
      <c r="E82" s="1081"/>
      <c r="F82" s="1081"/>
      <c r="G82" s="1081"/>
      <c r="H82" s="1081"/>
      <c r="I82" s="1081"/>
      <c r="J82" s="1081"/>
      <c r="K82" s="1081"/>
      <c r="L82" s="1081"/>
      <c r="M82" s="1081"/>
      <c r="N82" s="1081"/>
      <c r="O82" s="1081"/>
      <c r="P82" s="1081"/>
      <c r="Q82" s="1086"/>
      <c r="R82" s="762"/>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1"/>
      <c r="AZ82" s="696"/>
      <c r="BA82" s="696"/>
      <c r="BB82" s="696"/>
      <c r="BC82" s="696"/>
      <c r="BD82" s="668"/>
      <c r="BE82" s="668"/>
      <c r="BF82" s="668"/>
      <c r="BG82" s="696"/>
      <c r="BH82" s="696"/>
      <c r="BI82" s="696"/>
      <c r="BJ82" s="240"/>
      <c r="BK82" s="239"/>
      <c r="BL82" s="240"/>
      <c r="BM82" s="240"/>
      <c r="BN82" s="240"/>
      <c r="BO82" s="240"/>
      <c r="BP82" s="240"/>
      <c r="BQ82" s="240"/>
      <c r="BR82" s="240"/>
      <c r="BS82" s="240"/>
      <c r="BT82" s="240"/>
      <c r="BU82" s="240"/>
      <c r="BV82" s="240"/>
    </row>
    <row r="83" spans="1:74" ht="12.75" x14ac:dyDescent="0.2">
      <c r="A83" s="237"/>
      <c r="B83" s="1080" t="s">
        <v>1418</v>
      </c>
      <c r="C83" s="1081"/>
      <c r="D83" s="1081"/>
      <c r="E83" s="1081"/>
      <c r="F83" s="1081"/>
      <c r="G83" s="1081"/>
      <c r="H83" s="1081"/>
      <c r="I83" s="1081"/>
      <c r="J83" s="1081"/>
      <c r="K83" s="1081"/>
      <c r="L83" s="1081"/>
      <c r="M83" s="1081"/>
      <c r="N83" s="1081"/>
      <c r="O83" s="1081"/>
      <c r="P83" s="1081"/>
      <c r="Q83" s="1082"/>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86"/>
      <c r="BE83" s="686"/>
      <c r="BF83" s="686"/>
      <c r="BG83" s="697"/>
      <c r="BH83" s="697"/>
      <c r="BI83" s="697"/>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86"/>
      <c r="BE84" s="686"/>
      <c r="BF84" s="686"/>
      <c r="BG84" s="697"/>
      <c r="BH84" s="697"/>
      <c r="BI84" s="697"/>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86"/>
      <c r="BE85" s="686"/>
      <c r="BF85" s="686"/>
      <c r="BG85" s="697"/>
      <c r="BH85" s="697"/>
      <c r="BI85" s="697"/>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86"/>
      <c r="BE87" s="686"/>
      <c r="BF87" s="686"/>
      <c r="BG87" s="697"/>
      <c r="BH87" s="697"/>
      <c r="BI87" s="697"/>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86"/>
      <c r="BE88" s="686"/>
      <c r="BF88" s="686"/>
      <c r="BG88" s="697"/>
      <c r="BH88" s="697"/>
      <c r="BI88" s="697"/>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86"/>
      <c r="BE89" s="686"/>
      <c r="BF89" s="686"/>
      <c r="BG89" s="697"/>
      <c r="BH89" s="697"/>
      <c r="BI89" s="697"/>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697"/>
      <c r="AZ90" s="697"/>
      <c r="BA90" s="697"/>
      <c r="BB90" s="697"/>
      <c r="BC90" s="697"/>
      <c r="BD90" s="686"/>
      <c r="BE90" s="686"/>
      <c r="BF90" s="686"/>
      <c r="BG90" s="697"/>
      <c r="BH90" s="697"/>
      <c r="BI90" s="697"/>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86"/>
      <c r="BE91" s="686"/>
      <c r="BF91" s="686"/>
      <c r="BG91" s="697"/>
      <c r="BH91" s="697"/>
      <c r="BI91" s="697"/>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86"/>
      <c r="BE92" s="686"/>
      <c r="BF92" s="686"/>
      <c r="BG92" s="697"/>
      <c r="BH92" s="697"/>
      <c r="BI92" s="697"/>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86"/>
      <c r="BE93" s="686"/>
      <c r="BF93" s="686"/>
      <c r="BG93" s="697"/>
      <c r="BH93" s="697"/>
      <c r="BI93" s="697"/>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697"/>
      <c r="AZ95" s="697"/>
      <c r="BA95" s="697"/>
      <c r="BB95" s="697"/>
      <c r="BC95" s="697"/>
      <c r="BD95" s="686"/>
      <c r="BE95" s="686"/>
      <c r="BF95" s="686"/>
      <c r="BG95" s="697"/>
      <c r="BH95" s="697"/>
      <c r="BI95" s="697"/>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697"/>
      <c r="AZ96" s="697"/>
      <c r="BA96" s="697"/>
      <c r="BB96" s="697"/>
      <c r="BC96" s="697"/>
      <c r="BD96" s="686"/>
      <c r="BE96" s="686"/>
      <c r="BF96" s="686"/>
      <c r="BG96" s="697"/>
      <c r="BH96" s="697"/>
      <c r="BI96" s="697"/>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86"/>
      <c r="BE97" s="686"/>
      <c r="BF97" s="686"/>
      <c r="BG97" s="697"/>
      <c r="BH97" s="697"/>
      <c r="BI97" s="697"/>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698"/>
      <c r="AZ99" s="698"/>
      <c r="BA99" s="698"/>
      <c r="BB99" s="698"/>
      <c r="BC99" s="698"/>
      <c r="BD99" s="687"/>
      <c r="BE99" s="687"/>
      <c r="BF99" s="687"/>
      <c r="BG99" s="698"/>
      <c r="BH99" s="698"/>
      <c r="BI99" s="698"/>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698"/>
      <c r="AZ100" s="698"/>
      <c r="BA100" s="698"/>
      <c r="BB100" s="698"/>
      <c r="BC100" s="698"/>
      <c r="BD100" s="687"/>
      <c r="BE100" s="687"/>
      <c r="BF100" s="687"/>
      <c r="BG100" s="698"/>
      <c r="BH100" s="698"/>
      <c r="BI100" s="698"/>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697"/>
      <c r="AZ101" s="697"/>
      <c r="BA101" s="697"/>
      <c r="BB101" s="697"/>
      <c r="BC101" s="697"/>
      <c r="BD101" s="686"/>
      <c r="BE101" s="686"/>
      <c r="BF101" s="686"/>
      <c r="BG101" s="697"/>
      <c r="BH101" s="697"/>
      <c r="BI101" s="697"/>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99"/>
      <c r="AZ103" s="699"/>
      <c r="BA103" s="699"/>
      <c r="BB103" s="699"/>
      <c r="BC103" s="699"/>
      <c r="BD103" s="688"/>
      <c r="BE103" s="688"/>
      <c r="BF103" s="688"/>
      <c r="BG103" s="699"/>
      <c r="BH103" s="699"/>
      <c r="BI103" s="699"/>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0"/>
      <c r="AZ104" s="700"/>
      <c r="BA104" s="700"/>
      <c r="BB104" s="700"/>
      <c r="BC104" s="700"/>
      <c r="BD104" s="689"/>
      <c r="BE104" s="689"/>
      <c r="BF104" s="689"/>
      <c r="BG104" s="700"/>
      <c r="BH104" s="700"/>
      <c r="BI104" s="700"/>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8:Q78"/>
    <mergeCell ref="B81:Q81"/>
    <mergeCell ref="B71:Q71"/>
    <mergeCell ref="B80:R80"/>
    <mergeCell ref="B75:S75"/>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B1" sqref="BB1:BB1048576"/>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49" width="11" style="227"/>
    <col min="250" max="250" width="1.5703125" style="227" customWidth="1"/>
    <col min="251" max="16384" width="11" style="227"/>
  </cols>
  <sheetData>
    <row r="1" spans="1:74" ht="12.75" customHeight="1" x14ac:dyDescent="0.2">
      <c r="A1" s="977" t="s">
        <v>477</v>
      </c>
      <c r="B1" s="226" t="s">
        <v>742</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8"/>
      <c r="B2" s="222" t="str">
        <f>"U.S. Energy Information Administration  |  Short-Term Energy Outlook  - "&amp;Dates!D1</f>
        <v>U.S. Energy Information Administration  |  Short-Term Energy Outlook  - May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30"/>
      <c r="C3" s="981">
        <f>Dates!D3</f>
        <v>2022</v>
      </c>
      <c r="D3" s="984"/>
      <c r="E3" s="984"/>
      <c r="F3" s="984"/>
      <c r="G3" s="984"/>
      <c r="H3" s="984"/>
      <c r="I3" s="984"/>
      <c r="J3" s="984"/>
      <c r="K3" s="984"/>
      <c r="L3" s="984"/>
      <c r="M3" s="984"/>
      <c r="N3" s="1084"/>
      <c r="O3" s="981">
        <f>C3+1</f>
        <v>2023</v>
      </c>
      <c r="P3" s="984"/>
      <c r="Q3" s="984"/>
      <c r="R3" s="984"/>
      <c r="S3" s="984"/>
      <c r="T3" s="984"/>
      <c r="U3" s="984"/>
      <c r="V3" s="984"/>
      <c r="W3" s="984"/>
      <c r="X3" s="984"/>
      <c r="Y3" s="984"/>
      <c r="Z3" s="1084"/>
      <c r="AA3" s="981">
        <f>O3+1</f>
        <v>2024</v>
      </c>
      <c r="AB3" s="984"/>
      <c r="AC3" s="984"/>
      <c r="AD3" s="984"/>
      <c r="AE3" s="984"/>
      <c r="AF3" s="984"/>
      <c r="AG3" s="984"/>
      <c r="AH3" s="984"/>
      <c r="AI3" s="984"/>
      <c r="AJ3" s="984"/>
      <c r="AK3" s="984"/>
      <c r="AL3" s="1084"/>
      <c r="AM3" s="981">
        <f>AA3+1</f>
        <v>2025</v>
      </c>
      <c r="AN3" s="984"/>
      <c r="AO3" s="984"/>
      <c r="AP3" s="984"/>
      <c r="AQ3" s="984"/>
      <c r="AR3" s="984"/>
      <c r="AS3" s="984"/>
      <c r="AT3" s="984"/>
      <c r="AU3" s="984"/>
      <c r="AV3" s="984"/>
      <c r="AW3" s="984"/>
      <c r="AX3" s="1084"/>
      <c r="AY3" s="981">
        <f>AM3+1</f>
        <v>2026</v>
      </c>
      <c r="AZ3" s="984"/>
      <c r="BA3" s="984"/>
      <c r="BB3" s="984"/>
      <c r="BC3" s="984"/>
      <c r="BD3" s="984"/>
      <c r="BE3" s="984"/>
      <c r="BF3" s="984"/>
      <c r="BG3" s="984"/>
      <c r="BH3" s="984"/>
      <c r="BI3" s="984"/>
      <c r="BJ3" s="1084"/>
      <c r="BK3" s="981">
        <f>AY3+1</f>
        <v>2027</v>
      </c>
      <c r="BL3" s="984"/>
      <c r="BM3" s="984"/>
      <c r="BN3" s="984"/>
      <c r="BO3" s="984"/>
      <c r="BP3" s="984"/>
      <c r="BQ3" s="984"/>
      <c r="BR3" s="984"/>
      <c r="BS3" s="984"/>
      <c r="BT3" s="984"/>
      <c r="BU3" s="984"/>
      <c r="BV3" s="1084"/>
    </row>
    <row r="4" spans="1:74" ht="12.75" customHeight="1" x14ac:dyDescent="0.2">
      <c r="A4" s="322" t="str">
        <f>TEXT(Dates!$D$2,"dddd, mmmm d, yyyy")</f>
        <v>Thursday, May 7, 2026</v>
      </c>
      <c r="B4" s="2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29"/>
      <c r="B5" s="67" t="s">
        <v>1380</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942"/>
      <c r="BA5" s="942"/>
      <c r="BB5" s="942"/>
      <c r="BC5" s="473"/>
      <c r="BD5" s="880"/>
      <c r="BE5" s="880"/>
      <c r="BF5" s="880"/>
      <c r="BG5" s="880"/>
      <c r="BH5" s="880"/>
      <c r="BI5" s="880"/>
      <c r="BJ5" s="473"/>
      <c r="BK5" s="473"/>
      <c r="BL5" s="473"/>
      <c r="BM5" s="473"/>
      <c r="BN5" s="473"/>
      <c r="BO5" s="473"/>
      <c r="BP5" s="473"/>
      <c r="BQ5" s="473"/>
      <c r="BR5" s="473"/>
      <c r="BS5" s="473"/>
      <c r="BT5" s="473"/>
      <c r="BU5" s="473"/>
      <c r="BV5" s="473"/>
    </row>
    <row r="6" spans="1:74" s="285" customFormat="1" ht="11.1" customHeight="1" x14ac:dyDescent="0.2">
      <c r="A6" s="475" t="s">
        <v>691</v>
      </c>
      <c r="B6" s="477" t="s">
        <v>1024</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59.739138806</v>
      </c>
      <c r="AN6" s="301">
        <v>51.030180133000002</v>
      </c>
      <c r="AO6" s="301">
        <v>48.922829428</v>
      </c>
      <c r="AP6" s="301">
        <v>47.406919397999999</v>
      </c>
      <c r="AQ6" s="301">
        <v>47.150241031999997</v>
      </c>
      <c r="AR6" s="301">
        <v>55.156049189999997</v>
      </c>
      <c r="AS6" s="301">
        <v>64.695453595000004</v>
      </c>
      <c r="AT6" s="301">
        <v>59.403101317000001</v>
      </c>
      <c r="AU6" s="301">
        <v>51.908506959999997</v>
      </c>
      <c r="AV6" s="301">
        <v>51.784973309999998</v>
      </c>
      <c r="AW6" s="301">
        <v>50.393100777999997</v>
      </c>
      <c r="AX6" s="301">
        <v>57.233646346999997</v>
      </c>
      <c r="AY6" s="301">
        <v>59.713582137000003</v>
      </c>
      <c r="AZ6" s="911">
        <v>51.475106007999997</v>
      </c>
      <c r="BA6" s="911">
        <v>51.726660000000003</v>
      </c>
      <c r="BB6" s="911">
        <v>49.430680000000002</v>
      </c>
      <c r="BC6" s="462">
        <v>51.741489999999999</v>
      </c>
      <c r="BD6" s="462">
        <v>58.202800000000003</v>
      </c>
      <c r="BE6" s="462">
        <v>65.230329999999995</v>
      </c>
      <c r="BF6" s="462">
        <v>63.45064</v>
      </c>
      <c r="BG6" s="462">
        <v>53.494419999999998</v>
      </c>
      <c r="BH6" s="462">
        <v>50.600059999999999</v>
      </c>
      <c r="BI6" s="462">
        <v>50.072099999999999</v>
      </c>
      <c r="BJ6" s="462">
        <v>55.62247</v>
      </c>
      <c r="BK6" s="462">
        <v>59.772239999999996</v>
      </c>
      <c r="BL6" s="462">
        <v>51.001640000000002</v>
      </c>
      <c r="BM6" s="462">
        <v>51.560429999999997</v>
      </c>
      <c r="BN6" s="462">
        <v>47.677399999999999</v>
      </c>
      <c r="BO6" s="462">
        <v>50.480170000000001</v>
      </c>
      <c r="BP6" s="462">
        <v>57.294119999999999</v>
      </c>
      <c r="BQ6" s="462">
        <v>64.758449999999996</v>
      </c>
      <c r="BR6" s="462">
        <v>63.458599999999997</v>
      </c>
      <c r="BS6" s="462">
        <v>53.400030000000001</v>
      </c>
      <c r="BT6" s="462">
        <v>50.654040000000002</v>
      </c>
      <c r="BU6" s="462">
        <v>50.938420000000001</v>
      </c>
      <c r="BV6" s="462">
        <v>55.791530000000002</v>
      </c>
    </row>
    <row r="7" spans="1:74" ht="11.1" customHeight="1" x14ac:dyDescent="0.2">
      <c r="A7" s="234" t="s">
        <v>686</v>
      </c>
      <c r="B7" s="478" t="s">
        <v>1018</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15.961397740000001</v>
      </c>
      <c r="AN7" s="468">
        <v>13.091693896000001</v>
      </c>
      <c r="AO7" s="468">
        <v>11.947460361999999</v>
      </c>
      <c r="AP7" s="468">
        <v>13.397305493999999</v>
      </c>
      <c r="AQ7" s="468">
        <v>14.552766396999999</v>
      </c>
      <c r="AR7" s="468">
        <v>19.962158599999999</v>
      </c>
      <c r="AS7" s="468">
        <v>25.335058007000001</v>
      </c>
      <c r="AT7" s="468">
        <v>22.415609998000001</v>
      </c>
      <c r="AU7" s="468">
        <v>19.000257443999999</v>
      </c>
      <c r="AV7" s="468">
        <v>16.545215052</v>
      </c>
      <c r="AW7" s="468">
        <v>15.579863233999999</v>
      </c>
      <c r="AX7" s="468">
        <v>15.933256885</v>
      </c>
      <c r="AY7" s="468">
        <v>17.773029716</v>
      </c>
      <c r="AZ7" s="912">
        <v>16.273634785999999</v>
      </c>
      <c r="BA7" s="912">
        <v>15.67449</v>
      </c>
      <c r="BB7" s="912">
        <v>15.364750000000001</v>
      </c>
      <c r="BC7" s="456">
        <v>16.340060000000001</v>
      </c>
      <c r="BD7" s="456">
        <v>20.77627</v>
      </c>
      <c r="BE7" s="456">
        <v>26.378789999999999</v>
      </c>
      <c r="BF7" s="456">
        <v>24.504390000000001</v>
      </c>
      <c r="BG7" s="456">
        <v>19.393529999999998</v>
      </c>
      <c r="BH7" s="456">
        <v>16.317550000000001</v>
      </c>
      <c r="BI7" s="456">
        <v>16.645130000000002</v>
      </c>
      <c r="BJ7" s="456">
        <v>17.293340000000001</v>
      </c>
      <c r="BK7" s="456">
        <v>20.860029999999998</v>
      </c>
      <c r="BL7" s="456">
        <v>16.563980000000001</v>
      </c>
      <c r="BM7" s="456">
        <v>15.95786</v>
      </c>
      <c r="BN7" s="456">
        <v>13.998100000000001</v>
      </c>
      <c r="BO7" s="456">
        <v>16.09648</v>
      </c>
      <c r="BP7" s="456">
        <v>20.610690000000002</v>
      </c>
      <c r="BQ7" s="456">
        <v>26.379960000000001</v>
      </c>
      <c r="BR7" s="456">
        <v>24.943899999999999</v>
      </c>
      <c r="BS7" s="456">
        <v>20.330649999999999</v>
      </c>
      <c r="BT7" s="456">
        <v>17.24821</v>
      </c>
      <c r="BU7" s="456">
        <v>17.16329</v>
      </c>
      <c r="BV7" s="456">
        <v>18.476520000000001</v>
      </c>
    </row>
    <row r="8" spans="1:74" ht="11.1" customHeight="1" x14ac:dyDescent="0.2">
      <c r="A8" s="234" t="s">
        <v>687</v>
      </c>
      <c r="B8" s="478" t="s">
        <v>472</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16.050354558999999</v>
      </c>
      <c r="AV8" s="468">
        <v>14.719529217</v>
      </c>
      <c r="AW8" s="468">
        <v>15.007185518</v>
      </c>
      <c r="AX8" s="468">
        <v>18.881745259999999</v>
      </c>
      <c r="AY8" s="468">
        <v>19.057510635</v>
      </c>
      <c r="AZ8" s="912">
        <v>15.176792152000001</v>
      </c>
      <c r="BA8" s="912">
        <v>13.724880000000001</v>
      </c>
      <c r="BB8" s="912">
        <v>11.001429999999999</v>
      </c>
      <c r="BC8" s="456">
        <v>13.611940000000001</v>
      </c>
      <c r="BD8" s="456">
        <v>15.761049999999999</v>
      </c>
      <c r="BE8" s="456">
        <v>18.787790000000001</v>
      </c>
      <c r="BF8" s="456">
        <v>18.77899</v>
      </c>
      <c r="BG8" s="456">
        <v>14.903359999999999</v>
      </c>
      <c r="BH8" s="456">
        <v>12.328860000000001</v>
      </c>
      <c r="BI8" s="456">
        <v>12.95715</v>
      </c>
      <c r="BJ8" s="456">
        <v>16.207560000000001</v>
      </c>
      <c r="BK8" s="456">
        <v>15.595129999999999</v>
      </c>
      <c r="BL8" s="456">
        <v>13.29396</v>
      </c>
      <c r="BM8" s="456">
        <v>10.28688</v>
      </c>
      <c r="BN8" s="456">
        <v>8.6264439999999993</v>
      </c>
      <c r="BO8" s="456">
        <v>11.16521</v>
      </c>
      <c r="BP8" s="456">
        <v>13.566090000000001</v>
      </c>
      <c r="BQ8" s="456">
        <v>16.757190000000001</v>
      </c>
      <c r="BR8" s="456">
        <v>17.037289999999999</v>
      </c>
      <c r="BS8" s="456">
        <v>13.44347</v>
      </c>
      <c r="BT8" s="456">
        <v>10.761380000000001</v>
      </c>
      <c r="BU8" s="456">
        <v>11.572979999999999</v>
      </c>
      <c r="BV8" s="456">
        <v>14.722670000000001</v>
      </c>
    </row>
    <row r="9" spans="1:74" ht="11.1" customHeight="1" x14ac:dyDescent="0.2">
      <c r="A9" s="234" t="s">
        <v>688</v>
      </c>
      <c r="B9" s="446" t="s">
        <v>1019</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8.6782489999999992</v>
      </c>
      <c r="AY9" s="468">
        <v>8.6916130000000003</v>
      </c>
      <c r="AZ9" s="912">
        <v>7.1209360000000004</v>
      </c>
      <c r="BA9" s="912">
        <v>6.0688800000000001</v>
      </c>
      <c r="BB9" s="912">
        <v>6.3928599999999998</v>
      </c>
      <c r="BC9" s="456">
        <v>7.58249</v>
      </c>
      <c r="BD9" s="456">
        <v>8.3302899999999998</v>
      </c>
      <c r="BE9" s="456">
        <v>8.6195599999999999</v>
      </c>
      <c r="BF9" s="456">
        <v>8.6195599999999999</v>
      </c>
      <c r="BG9" s="456">
        <v>7.9696300000000004</v>
      </c>
      <c r="BH9" s="456">
        <v>7.1499300000000003</v>
      </c>
      <c r="BI9" s="456">
        <v>7.1482299999999999</v>
      </c>
      <c r="BJ9" s="456">
        <v>8.4477799999999998</v>
      </c>
      <c r="BK9" s="456">
        <v>8.6195599999999999</v>
      </c>
      <c r="BL9" s="456">
        <v>7.2974699999999997</v>
      </c>
      <c r="BM9" s="456">
        <v>7.43126</v>
      </c>
      <c r="BN9" s="456">
        <v>7.6540100000000004</v>
      </c>
      <c r="BO9" s="456">
        <v>7.9096099999999998</v>
      </c>
      <c r="BP9" s="456">
        <v>8.3415199999999992</v>
      </c>
      <c r="BQ9" s="456">
        <v>8.6195599999999999</v>
      </c>
      <c r="BR9" s="456">
        <v>8.6195599999999999</v>
      </c>
      <c r="BS9" s="456">
        <v>7.2778200000000002</v>
      </c>
      <c r="BT9" s="456">
        <v>6.7464899999999997</v>
      </c>
      <c r="BU9" s="456">
        <v>8.1143199999999993</v>
      </c>
      <c r="BV9" s="456">
        <v>8.2717600000000004</v>
      </c>
    </row>
    <row r="10" spans="1:74" ht="11.1" customHeight="1" x14ac:dyDescent="0.2">
      <c r="A10" s="235" t="s">
        <v>689</v>
      </c>
      <c r="B10" s="446" t="s">
        <v>1012</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0.85624315200000001</v>
      </c>
      <c r="AN10" s="468">
        <v>0.71245810200000004</v>
      </c>
      <c r="AO10" s="468">
        <v>0.79398609200000003</v>
      </c>
      <c r="AP10" s="468">
        <v>0.87038484699999996</v>
      </c>
      <c r="AQ10" s="468">
        <v>0.9183675</v>
      </c>
      <c r="AR10" s="468">
        <v>0.85011697100000005</v>
      </c>
      <c r="AS10" s="468">
        <v>0.77126970500000003</v>
      </c>
      <c r="AT10" s="468">
        <v>0.78781042700000004</v>
      </c>
      <c r="AU10" s="468">
        <v>0.56803862999999999</v>
      </c>
      <c r="AV10" s="468">
        <v>0.64417313700000001</v>
      </c>
      <c r="AW10" s="468">
        <v>0.75915023699999995</v>
      </c>
      <c r="AX10" s="468">
        <v>0.92198575000000005</v>
      </c>
      <c r="AY10" s="468">
        <v>1.071029266</v>
      </c>
      <c r="AZ10" s="912">
        <v>0.835897687</v>
      </c>
      <c r="BA10" s="912">
        <v>0.88834579999999996</v>
      </c>
      <c r="BB10" s="912">
        <v>0.91777030000000004</v>
      </c>
      <c r="BC10" s="456">
        <v>0.90883040000000004</v>
      </c>
      <c r="BD10" s="456">
        <v>0.87292670000000006</v>
      </c>
      <c r="BE10" s="456">
        <v>0.79921030000000004</v>
      </c>
      <c r="BF10" s="456">
        <v>0.70771189999999995</v>
      </c>
      <c r="BG10" s="456">
        <v>0.60107920000000004</v>
      </c>
      <c r="BH10" s="456">
        <v>0.62838430000000001</v>
      </c>
      <c r="BI10" s="456">
        <v>0.67563930000000005</v>
      </c>
      <c r="BJ10" s="456">
        <v>0.7186032</v>
      </c>
      <c r="BK10" s="456">
        <v>0.78374949999999999</v>
      </c>
      <c r="BL10" s="456">
        <v>0.71140820000000005</v>
      </c>
      <c r="BM10" s="456">
        <v>0.82082460000000002</v>
      </c>
      <c r="BN10" s="456">
        <v>0.90195550000000002</v>
      </c>
      <c r="BO10" s="456">
        <v>0.93148019999999998</v>
      </c>
      <c r="BP10" s="456">
        <v>0.88792130000000002</v>
      </c>
      <c r="BQ10" s="456">
        <v>0.80980980000000002</v>
      </c>
      <c r="BR10" s="456">
        <v>0.71496280000000001</v>
      </c>
      <c r="BS10" s="456">
        <v>0.60587950000000002</v>
      </c>
      <c r="BT10" s="456">
        <v>0.63177760000000005</v>
      </c>
      <c r="BU10" s="456">
        <v>0.67788570000000004</v>
      </c>
      <c r="BV10" s="456">
        <v>0.72364830000000002</v>
      </c>
    </row>
    <row r="11" spans="1:74" ht="11.1" customHeight="1" x14ac:dyDescent="0.2">
      <c r="A11" s="234" t="s">
        <v>1569</v>
      </c>
      <c r="B11" s="446" t="s">
        <v>1013</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11.22735524</v>
      </c>
      <c r="AN11" s="468">
        <v>9.5120397800000003</v>
      </c>
      <c r="AO11" s="468">
        <v>11.873473000000001</v>
      </c>
      <c r="AP11" s="468">
        <v>10.366961881</v>
      </c>
      <c r="AQ11" s="468">
        <v>7.8747064250000003</v>
      </c>
      <c r="AR11" s="468">
        <v>6.6085453870000004</v>
      </c>
      <c r="AS11" s="468">
        <v>4.9372934820000003</v>
      </c>
      <c r="AT11" s="468">
        <v>4.7008587720000001</v>
      </c>
      <c r="AU11" s="468">
        <v>4.93622782</v>
      </c>
      <c r="AV11" s="468">
        <v>9.4788343200000007</v>
      </c>
      <c r="AW11" s="468">
        <v>9.6234377660000003</v>
      </c>
      <c r="AX11" s="468">
        <v>10.965765105999999</v>
      </c>
      <c r="AY11" s="468">
        <v>10.509507231000001</v>
      </c>
      <c r="AZ11" s="912">
        <v>9.0111295980000001</v>
      </c>
      <c r="BA11" s="912">
        <v>11.52796</v>
      </c>
      <c r="BB11" s="912">
        <v>11.42149</v>
      </c>
      <c r="BC11" s="456">
        <v>8.2977050000000006</v>
      </c>
      <c r="BD11" s="456">
        <v>7.1118490000000003</v>
      </c>
      <c r="BE11" s="456">
        <v>4.9034339999999998</v>
      </c>
      <c r="BF11" s="456">
        <v>5.2163820000000003</v>
      </c>
      <c r="BG11" s="456">
        <v>5.8531389999999996</v>
      </c>
      <c r="BH11" s="456">
        <v>10.072889999999999</v>
      </c>
      <c r="BI11" s="456">
        <v>9.9706100000000006</v>
      </c>
      <c r="BJ11" s="456">
        <v>10.76404</v>
      </c>
      <c r="BK11" s="456">
        <v>10.9039</v>
      </c>
      <c r="BL11" s="456">
        <v>9.5262740000000008</v>
      </c>
      <c r="BM11" s="456">
        <v>12.37505</v>
      </c>
      <c r="BN11" s="456">
        <v>11.347670000000001</v>
      </c>
      <c r="BO11" s="456">
        <v>8.4002239999999997</v>
      </c>
      <c r="BP11" s="456">
        <v>7.3516170000000001</v>
      </c>
      <c r="BQ11" s="456">
        <v>5.085591</v>
      </c>
      <c r="BR11" s="456">
        <v>5.3063669999999998</v>
      </c>
      <c r="BS11" s="456">
        <v>5.9081409999999996</v>
      </c>
      <c r="BT11" s="456">
        <v>10.320499999999999</v>
      </c>
      <c r="BU11" s="456">
        <v>10.20932</v>
      </c>
      <c r="BV11" s="456">
        <v>11.07044</v>
      </c>
    </row>
    <row r="12" spans="1:74" ht="11.1" customHeight="1" x14ac:dyDescent="0.2">
      <c r="A12" s="234" t="s">
        <v>1570</v>
      </c>
      <c r="B12" s="446" t="s">
        <v>1014</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1.4508036950000001</v>
      </c>
      <c r="AN12" s="468">
        <v>1.618923694</v>
      </c>
      <c r="AO12" s="468">
        <v>2.5471873079999998</v>
      </c>
      <c r="AP12" s="468">
        <v>2.748400556</v>
      </c>
      <c r="AQ12" s="468">
        <v>3.283425593</v>
      </c>
      <c r="AR12" s="468">
        <v>3.5339501000000002</v>
      </c>
      <c r="AS12" s="468">
        <v>3.9047809629999999</v>
      </c>
      <c r="AT12" s="468">
        <v>3.8970721359999998</v>
      </c>
      <c r="AU12" s="468">
        <v>3.3103153079999998</v>
      </c>
      <c r="AV12" s="468">
        <v>2.6056203729999998</v>
      </c>
      <c r="AW12" s="468">
        <v>1.8984419429999999</v>
      </c>
      <c r="AX12" s="468">
        <v>1.4350667260000001</v>
      </c>
      <c r="AY12" s="468">
        <v>2.022479658</v>
      </c>
      <c r="AZ12" s="912">
        <v>2.628956702</v>
      </c>
      <c r="BA12" s="912">
        <v>3.4257659999999999</v>
      </c>
      <c r="BB12" s="912">
        <v>3.898714</v>
      </c>
      <c r="BC12" s="456">
        <v>4.5683629999999997</v>
      </c>
      <c r="BD12" s="456">
        <v>4.8107810000000004</v>
      </c>
      <c r="BE12" s="456">
        <v>5.135948</v>
      </c>
      <c r="BF12" s="456">
        <v>5.0881249999999998</v>
      </c>
      <c r="BG12" s="456">
        <v>4.2339260000000003</v>
      </c>
      <c r="BH12" s="456">
        <v>3.5985619999999998</v>
      </c>
      <c r="BI12" s="456">
        <v>2.2335660000000002</v>
      </c>
      <c r="BJ12" s="456">
        <v>1.7372369999999999</v>
      </c>
      <c r="BK12" s="456">
        <v>2.4332560000000001</v>
      </c>
      <c r="BL12" s="456">
        <v>3.1537229999999998</v>
      </c>
      <c r="BM12" s="456">
        <v>4.3167169999999997</v>
      </c>
      <c r="BN12" s="456">
        <v>4.7321580000000001</v>
      </c>
      <c r="BO12" s="456">
        <v>5.5702109999999996</v>
      </c>
      <c r="BP12" s="456">
        <v>6.0168629999999999</v>
      </c>
      <c r="BQ12" s="456">
        <v>6.5378540000000003</v>
      </c>
      <c r="BR12" s="456">
        <v>6.38185</v>
      </c>
      <c r="BS12" s="456">
        <v>5.3618360000000003</v>
      </c>
      <c r="BT12" s="456">
        <v>4.4682969999999997</v>
      </c>
      <c r="BU12" s="456">
        <v>2.781825</v>
      </c>
      <c r="BV12" s="456">
        <v>2.0928179999999998</v>
      </c>
    </row>
    <row r="13" spans="1:74" ht="11.1" customHeight="1" x14ac:dyDescent="0.2">
      <c r="A13" s="234" t="s">
        <v>690</v>
      </c>
      <c r="B13" s="478" t="s">
        <v>1555</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0.64087347299999997</v>
      </c>
      <c r="AN13" s="468">
        <v>0.54425260600000003</v>
      </c>
      <c r="AO13" s="468">
        <v>0.36760328599999997</v>
      </c>
      <c r="AP13" s="468">
        <v>0.376881362</v>
      </c>
      <c r="AQ13" s="468">
        <v>0.37289675</v>
      </c>
      <c r="AR13" s="468">
        <v>0.56043235400000002</v>
      </c>
      <c r="AS13" s="468">
        <v>0.62646652599999997</v>
      </c>
      <c r="AT13" s="468">
        <v>0.43331819500000002</v>
      </c>
      <c r="AU13" s="468">
        <v>0.46644519899999998</v>
      </c>
      <c r="AV13" s="468">
        <v>0.49881221100000001</v>
      </c>
      <c r="AW13" s="468">
        <v>0.42602508</v>
      </c>
      <c r="AX13" s="468">
        <v>0.41757761999999998</v>
      </c>
      <c r="AY13" s="468">
        <v>0.58841263099999996</v>
      </c>
      <c r="AZ13" s="912">
        <v>0.42775908299999998</v>
      </c>
      <c r="BA13" s="912">
        <v>0.41634490000000002</v>
      </c>
      <c r="BB13" s="912">
        <v>0.43367099999999997</v>
      </c>
      <c r="BC13" s="456">
        <v>0.43209310000000001</v>
      </c>
      <c r="BD13" s="456">
        <v>0.53964040000000002</v>
      </c>
      <c r="BE13" s="456">
        <v>0.60560230000000004</v>
      </c>
      <c r="BF13" s="456">
        <v>0.53547739999999999</v>
      </c>
      <c r="BG13" s="456">
        <v>0.53974909999999998</v>
      </c>
      <c r="BH13" s="456">
        <v>0.50388849999999996</v>
      </c>
      <c r="BI13" s="456">
        <v>0.44177240000000001</v>
      </c>
      <c r="BJ13" s="456">
        <v>0.4539126</v>
      </c>
      <c r="BK13" s="456">
        <v>0.57661169999999995</v>
      </c>
      <c r="BL13" s="456">
        <v>0.4548295</v>
      </c>
      <c r="BM13" s="456">
        <v>0.37184709999999999</v>
      </c>
      <c r="BN13" s="456">
        <v>0.41705959999999997</v>
      </c>
      <c r="BO13" s="456">
        <v>0.40695969999999998</v>
      </c>
      <c r="BP13" s="456">
        <v>0.51941139999999997</v>
      </c>
      <c r="BQ13" s="456">
        <v>0.56848180000000004</v>
      </c>
      <c r="BR13" s="456">
        <v>0.45467289999999999</v>
      </c>
      <c r="BS13" s="456">
        <v>0.47222989999999998</v>
      </c>
      <c r="BT13" s="456">
        <v>0.47738170000000002</v>
      </c>
      <c r="BU13" s="456">
        <v>0.41879840000000002</v>
      </c>
      <c r="BV13" s="456">
        <v>0.43367359999999999</v>
      </c>
    </row>
    <row r="14" spans="1:74" ht="11.1" customHeight="1" x14ac:dyDescent="0.2">
      <c r="A14" s="234" t="s">
        <v>692</v>
      </c>
      <c r="B14" s="476" t="s">
        <v>1556</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62.1156729</v>
      </c>
      <c r="AZ14" s="912">
        <v>51.998690000000003</v>
      </c>
      <c r="BA14" s="912">
        <v>53.515184699999999</v>
      </c>
      <c r="BB14" s="912">
        <v>51.204770000000003</v>
      </c>
      <c r="BC14" s="456">
        <v>55.126989999999999</v>
      </c>
      <c r="BD14" s="456">
        <v>62.303460000000001</v>
      </c>
      <c r="BE14" s="456">
        <v>69.711740000000006</v>
      </c>
      <c r="BF14" s="456">
        <v>68.31514</v>
      </c>
      <c r="BG14" s="456">
        <v>58.126300000000001</v>
      </c>
      <c r="BH14" s="456">
        <v>54.210920000000002</v>
      </c>
      <c r="BI14" s="456">
        <v>53.470500000000001</v>
      </c>
      <c r="BJ14" s="456">
        <v>59.230179999999997</v>
      </c>
      <c r="BK14" s="456">
        <v>63.030830000000002</v>
      </c>
      <c r="BL14" s="456">
        <v>54.455849999999998</v>
      </c>
      <c r="BM14" s="456">
        <v>55.588320000000003</v>
      </c>
      <c r="BN14" s="456">
        <v>50.99803</v>
      </c>
      <c r="BO14" s="456">
        <v>55.607259999999997</v>
      </c>
      <c r="BP14" s="456">
        <v>62.63832</v>
      </c>
      <c r="BQ14" s="456">
        <v>70.240470000000002</v>
      </c>
      <c r="BR14" s="456">
        <v>69.095100000000002</v>
      </c>
      <c r="BS14" s="456">
        <v>58.838709999999999</v>
      </c>
      <c r="BT14" s="456">
        <v>54.72898</v>
      </c>
      <c r="BU14" s="456">
        <v>54.279769999999999</v>
      </c>
      <c r="BV14" s="456">
        <v>59.68383</v>
      </c>
    </row>
    <row r="15" spans="1:74" ht="11.1" customHeight="1" x14ac:dyDescent="0.2">
      <c r="A15" s="229"/>
      <c r="B15" s="67" t="s">
        <v>740</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941"/>
      <c r="BA15" s="941"/>
      <c r="BB15" s="941"/>
      <c r="BC15" s="474"/>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698</v>
      </c>
      <c r="B16" s="477" t="s">
        <v>1024</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29.830928969999999</v>
      </c>
      <c r="AN16" s="301">
        <v>26.210011704999999</v>
      </c>
      <c r="AO16" s="301">
        <v>25.206532408000001</v>
      </c>
      <c r="AP16" s="301">
        <v>23.372158031000001</v>
      </c>
      <c r="AQ16" s="301">
        <v>24.531850275</v>
      </c>
      <c r="AR16" s="301">
        <v>28.322769619999999</v>
      </c>
      <c r="AS16" s="301">
        <v>32.505840675999998</v>
      </c>
      <c r="AT16" s="301">
        <v>31.120479586999998</v>
      </c>
      <c r="AU16" s="301">
        <v>26.501752773</v>
      </c>
      <c r="AV16" s="301">
        <v>25.132895993999998</v>
      </c>
      <c r="AW16" s="301">
        <v>24.733750647000001</v>
      </c>
      <c r="AX16" s="301">
        <v>28.982272374000001</v>
      </c>
      <c r="AY16" s="301">
        <v>29.973230903000001</v>
      </c>
      <c r="AZ16" s="911">
        <v>24.370817973000001</v>
      </c>
      <c r="BA16" s="911">
        <v>26.80134</v>
      </c>
      <c r="BB16" s="911">
        <v>24.770040000000002</v>
      </c>
      <c r="BC16" s="462">
        <v>25.373390000000001</v>
      </c>
      <c r="BD16" s="462">
        <v>29.415880000000001</v>
      </c>
      <c r="BE16" s="462">
        <v>33.899070000000002</v>
      </c>
      <c r="BF16" s="462">
        <v>33.257570000000001</v>
      </c>
      <c r="BG16" s="462">
        <v>27.414370000000002</v>
      </c>
      <c r="BH16" s="462">
        <v>25.075389999999999</v>
      </c>
      <c r="BI16" s="462">
        <v>24.852969999999999</v>
      </c>
      <c r="BJ16" s="462">
        <v>28.192049999999998</v>
      </c>
      <c r="BK16" s="462">
        <v>29.11486</v>
      </c>
      <c r="BL16" s="462">
        <v>25.968</v>
      </c>
      <c r="BM16" s="462">
        <v>26.29607</v>
      </c>
      <c r="BN16" s="462">
        <v>23.99662</v>
      </c>
      <c r="BO16" s="462">
        <v>25.466550000000002</v>
      </c>
      <c r="BP16" s="462">
        <v>29.643139999999999</v>
      </c>
      <c r="BQ16" s="462">
        <v>34.101149999999997</v>
      </c>
      <c r="BR16" s="462">
        <v>33.635950000000001</v>
      </c>
      <c r="BS16" s="462">
        <v>27.84205</v>
      </c>
      <c r="BT16" s="462">
        <v>25.553529999999999</v>
      </c>
      <c r="BU16" s="462">
        <v>25.309670000000001</v>
      </c>
      <c r="BV16" s="462">
        <v>28.433730000000001</v>
      </c>
    </row>
    <row r="17" spans="1:74" ht="11.1" customHeight="1" x14ac:dyDescent="0.2">
      <c r="A17" s="234" t="s">
        <v>693</v>
      </c>
      <c r="B17" s="478" t="s">
        <v>1018</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7.5062661469999998</v>
      </c>
      <c r="AN17" s="468">
        <v>6.0564630639999999</v>
      </c>
      <c r="AO17" s="468">
        <v>4.9294758290000003</v>
      </c>
      <c r="AP17" s="468">
        <v>5.0740860379999999</v>
      </c>
      <c r="AQ17" s="468">
        <v>7.0054360969999996</v>
      </c>
      <c r="AR17" s="468">
        <v>8.5821160029999994</v>
      </c>
      <c r="AS17" s="468">
        <v>10.853167907</v>
      </c>
      <c r="AT17" s="468">
        <v>10.530029789</v>
      </c>
      <c r="AU17" s="468">
        <v>8.2492786910000007</v>
      </c>
      <c r="AV17" s="468">
        <v>6.4665825469999998</v>
      </c>
      <c r="AW17" s="468">
        <v>5.54981949</v>
      </c>
      <c r="AX17" s="468">
        <v>5.9607858660000002</v>
      </c>
      <c r="AY17" s="468">
        <v>6.905007339</v>
      </c>
      <c r="AZ17" s="912">
        <v>5.5731294379999996</v>
      </c>
      <c r="BA17" s="912">
        <v>5.8533799999999996</v>
      </c>
      <c r="BB17" s="912">
        <v>5.6757099999999996</v>
      </c>
      <c r="BC17" s="456">
        <v>6.9471429999999996</v>
      </c>
      <c r="BD17" s="456">
        <v>8.7456429999999994</v>
      </c>
      <c r="BE17" s="456">
        <v>11.21758</v>
      </c>
      <c r="BF17" s="456">
        <v>11.09553</v>
      </c>
      <c r="BG17" s="456">
        <v>7.9025550000000004</v>
      </c>
      <c r="BH17" s="456">
        <v>5.6899240000000004</v>
      </c>
      <c r="BI17" s="456">
        <v>5.1737279999999997</v>
      </c>
      <c r="BJ17" s="456">
        <v>5.9933610000000002</v>
      </c>
      <c r="BK17" s="456">
        <v>7.1203570000000003</v>
      </c>
      <c r="BL17" s="456">
        <v>6.4660279999999997</v>
      </c>
      <c r="BM17" s="456">
        <v>5.6043640000000003</v>
      </c>
      <c r="BN17" s="456">
        <v>5.3515199999999998</v>
      </c>
      <c r="BO17" s="456">
        <v>7.13809</v>
      </c>
      <c r="BP17" s="456">
        <v>8.5413390000000007</v>
      </c>
      <c r="BQ17" s="456">
        <v>11.152189999999999</v>
      </c>
      <c r="BR17" s="456">
        <v>11.181850000000001</v>
      </c>
      <c r="BS17" s="456">
        <v>8.0595649999999992</v>
      </c>
      <c r="BT17" s="456">
        <v>5.428661</v>
      </c>
      <c r="BU17" s="456">
        <v>5.2378169999999997</v>
      </c>
      <c r="BV17" s="456">
        <v>5.9984549999999999</v>
      </c>
    </row>
    <row r="18" spans="1:74" ht="11.1" customHeight="1" x14ac:dyDescent="0.2">
      <c r="A18" s="234" t="s">
        <v>694</v>
      </c>
      <c r="B18" s="478" t="s">
        <v>472</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8.2216712449999996</v>
      </c>
      <c r="AO18" s="468">
        <v>5.4885323330000002</v>
      </c>
      <c r="AP18" s="468">
        <v>4.3993128629999996</v>
      </c>
      <c r="AQ18" s="468">
        <v>5.944489548</v>
      </c>
      <c r="AR18" s="468">
        <v>7.8042734239999998</v>
      </c>
      <c r="AS18" s="468">
        <v>10.170733222999999</v>
      </c>
      <c r="AT18" s="468">
        <v>10.133418289</v>
      </c>
      <c r="AU18" s="468">
        <v>8.6639342880000001</v>
      </c>
      <c r="AV18" s="468">
        <v>6.8451731970000003</v>
      </c>
      <c r="AW18" s="468">
        <v>7.3491957729999999</v>
      </c>
      <c r="AX18" s="468">
        <v>8.6322085459999993</v>
      </c>
      <c r="AY18" s="468">
        <v>8.7675109800000008</v>
      </c>
      <c r="AZ18" s="912">
        <v>6.1914877920000002</v>
      </c>
      <c r="BA18" s="912">
        <v>5.3134690000000004</v>
      </c>
      <c r="BB18" s="912">
        <v>4.0433760000000003</v>
      </c>
      <c r="BC18" s="456">
        <v>5.8403590000000003</v>
      </c>
      <c r="BD18" s="456">
        <v>7.8273820000000001</v>
      </c>
      <c r="BE18" s="456">
        <v>10.383100000000001</v>
      </c>
      <c r="BF18" s="456">
        <v>10.701320000000001</v>
      </c>
      <c r="BG18" s="456">
        <v>8.6265459999999994</v>
      </c>
      <c r="BH18" s="456">
        <v>6.2988140000000001</v>
      </c>
      <c r="BI18" s="456">
        <v>6.87019</v>
      </c>
      <c r="BJ18" s="456">
        <v>8.2830999999999992</v>
      </c>
      <c r="BK18" s="456">
        <v>8.3291149999999998</v>
      </c>
      <c r="BL18" s="456">
        <v>6.7811329999999996</v>
      </c>
      <c r="BM18" s="456">
        <v>5.0926650000000002</v>
      </c>
      <c r="BN18" s="456">
        <v>4.2783860000000002</v>
      </c>
      <c r="BO18" s="456">
        <v>5.9398099999999996</v>
      </c>
      <c r="BP18" s="456">
        <v>7.830349</v>
      </c>
      <c r="BQ18" s="456">
        <v>10.347630000000001</v>
      </c>
      <c r="BR18" s="456">
        <v>10.78398</v>
      </c>
      <c r="BS18" s="456">
        <v>8.7474209999999992</v>
      </c>
      <c r="BT18" s="456">
        <v>6.184158</v>
      </c>
      <c r="BU18" s="456">
        <v>6.9384670000000002</v>
      </c>
      <c r="BV18" s="456">
        <v>8.2438880000000001</v>
      </c>
    </row>
    <row r="19" spans="1:74" ht="11.1" customHeight="1" x14ac:dyDescent="0.2">
      <c r="A19" s="234" t="s">
        <v>695</v>
      </c>
      <c r="B19" s="446" t="s">
        <v>1019</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1.5120089999999999</v>
      </c>
      <c r="AY19" s="468">
        <v>1.5109570000000001</v>
      </c>
      <c r="AZ19" s="912">
        <v>1.3621989999999999</v>
      </c>
      <c r="BA19" s="912">
        <v>1.45099</v>
      </c>
      <c r="BB19" s="912">
        <v>1.3995</v>
      </c>
      <c r="BC19" s="456">
        <v>1.4445399999999999</v>
      </c>
      <c r="BD19" s="456">
        <v>1.39794</v>
      </c>
      <c r="BE19" s="456">
        <v>1.4445399999999999</v>
      </c>
      <c r="BF19" s="456">
        <v>1.4445399999999999</v>
      </c>
      <c r="BG19" s="456">
        <v>1.3424799999999999</v>
      </c>
      <c r="BH19" s="456">
        <v>0.86731000000000003</v>
      </c>
      <c r="BI19" s="456">
        <v>1.31572</v>
      </c>
      <c r="BJ19" s="456">
        <v>1.4445399999999999</v>
      </c>
      <c r="BK19" s="456">
        <v>1.4445399999999999</v>
      </c>
      <c r="BL19" s="456">
        <v>1.30474</v>
      </c>
      <c r="BM19" s="456">
        <v>1.4445399999999999</v>
      </c>
      <c r="BN19" s="456">
        <v>0.58113999999999999</v>
      </c>
      <c r="BO19" s="456">
        <v>0.97979000000000005</v>
      </c>
      <c r="BP19" s="456">
        <v>1.39794</v>
      </c>
      <c r="BQ19" s="456">
        <v>1.4445399999999999</v>
      </c>
      <c r="BR19" s="456">
        <v>1.4445399999999999</v>
      </c>
      <c r="BS19" s="456">
        <v>1.39794</v>
      </c>
      <c r="BT19" s="456">
        <v>1.4445399999999999</v>
      </c>
      <c r="BU19" s="456">
        <v>1.39794</v>
      </c>
      <c r="BV19" s="456">
        <v>1.4445399999999999</v>
      </c>
    </row>
    <row r="20" spans="1:74" ht="11.1" customHeight="1" x14ac:dyDescent="0.2">
      <c r="A20" s="235" t="s">
        <v>696</v>
      </c>
      <c r="B20" s="446" t="s">
        <v>1012</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1.139880934</v>
      </c>
      <c r="AN20" s="468">
        <v>1.039621116</v>
      </c>
      <c r="AO20" s="468">
        <v>1.1527556130000001</v>
      </c>
      <c r="AP20" s="468">
        <v>1.1750524360000001</v>
      </c>
      <c r="AQ20" s="468">
        <v>1.251832555</v>
      </c>
      <c r="AR20" s="468">
        <v>1.141649844</v>
      </c>
      <c r="AS20" s="468">
        <v>0.98760482699999996</v>
      </c>
      <c r="AT20" s="468">
        <v>1.0329690359999999</v>
      </c>
      <c r="AU20" s="468">
        <v>0.758156371</v>
      </c>
      <c r="AV20" s="468">
        <v>0.85839703000000001</v>
      </c>
      <c r="AW20" s="468">
        <v>0.965394321</v>
      </c>
      <c r="AX20" s="468">
        <v>1.2695472759999999</v>
      </c>
      <c r="AY20" s="468">
        <v>1.4702647390000001</v>
      </c>
      <c r="AZ20" s="912">
        <v>1.1770539520000001</v>
      </c>
      <c r="BA20" s="912">
        <v>1.226855</v>
      </c>
      <c r="BB20" s="912">
        <v>1.3146169999999999</v>
      </c>
      <c r="BC20" s="456">
        <v>1.4521539999999999</v>
      </c>
      <c r="BD20" s="456">
        <v>1.346157</v>
      </c>
      <c r="BE20" s="456">
        <v>1.3194680000000001</v>
      </c>
      <c r="BF20" s="456">
        <v>1.1789499999999999</v>
      </c>
      <c r="BG20" s="456">
        <v>1.0383359999999999</v>
      </c>
      <c r="BH20" s="456">
        <v>0.98548429999999998</v>
      </c>
      <c r="BI20" s="456">
        <v>0.96594639999999998</v>
      </c>
      <c r="BJ20" s="456">
        <v>0.99897380000000002</v>
      </c>
      <c r="BK20" s="456">
        <v>1.162256</v>
      </c>
      <c r="BL20" s="456">
        <v>1.0476840000000001</v>
      </c>
      <c r="BM20" s="456">
        <v>1.1435439999999999</v>
      </c>
      <c r="BN20" s="456">
        <v>1.270346</v>
      </c>
      <c r="BO20" s="456">
        <v>1.4292260000000001</v>
      </c>
      <c r="BP20" s="456">
        <v>1.3364670000000001</v>
      </c>
      <c r="BQ20" s="456">
        <v>1.317002</v>
      </c>
      <c r="BR20" s="456">
        <v>1.1803189999999999</v>
      </c>
      <c r="BS20" s="456">
        <v>1.041752</v>
      </c>
      <c r="BT20" s="456">
        <v>0.99014530000000001</v>
      </c>
      <c r="BU20" s="456">
        <v>0.97159470000000003</v>
      </c>
      <c r="BV20" s="456">
        <v>0.99797449999999999</v>
      </c>
    </row>
    <row r="21" spans="1:74" ht="11.1" customHeight="1" x14ac:dyDescent="0.2">
      <c r="A21" s="234" t="s">
        <v>1571</v>
      </c>
      <c r="B21" s="446" t="s">
        <v>1013</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9.7638966230000008</v>
      </c>
      <c r="AN21" s="468">
        <v>9.314171923</v>
      </c>
      <c r="AO21" s="468">
        <v>11.861930773999999</v>
      </c>
      <c r="AP21" s="468">
        <v>10.970441900000001</v>
      </c>
      <c r="AQ21" s="468">
        <v>8.4278080109999998</v>
      </c>
      <c r="AR21" s="468">
        <v>8.9119145369999995</v>
      </c>
      <c r="AS21" s="468">
        <v>8.609542544</v>
      </c>
      <c r="AT21" s="468">
        <v>7.5768394350000001</v>
      </c>
      <c r="AU21" s="468">
        <v>7.0852681510000002</v>
      </c>
      <c r="AV21" s="468">
        <v>10.039585344000001</v>
      </c>
      <c r="AW21" s="468">
        <v>9.6051990949999997</v>
      </c>
      <c r="AX21" s="468">
        <v>11.327800326</v>
      </c>
      <c r="AY21" s="468">
        <v>10.796637743</v>
      </c>
      <c r="AZ21" s="912">
        <v>9.6758375109999992</v>
      </c>
      <c r="BA21" s="912">
        <v>12.52262</v>
      </c>
      <c r="BB21" s="912">
        <v>11.859870000000001</v>
      </c>
      <c r="BC21" s="456">
        <v>9.1322369999999999</v>
      </c>
      <c r="BD21" s="456">
        <v>9.4499010000000006</v>
      </c>
      <c r="BE21" s="456">
        <v>8.8285900000000002</v>
      </c>
      <c r="BF21" s="456">
        <v>8.2196069999999999</v>
      </c>
      <c r="BG21" s="456">
        <v>7.9813229999999997</v>
      </c>
      <c r="BH21" s="456">
        <v>10.75099</v>
      </c>
      <c r="BI21" s="456">
        <v>10.10247</v>
      </c>
      <c r="BJ21" s="456">
        <v>11.08911</v>
      </c>
      <c r="BK21" s="456">
        <v>10.510490000000001</v>
      </c>
      <c r="BL21" s="456">
        <v>9.8751899999999999</v>
      </c>
      <c r="BM21" s="456">
        <v>12.395239999999999</v>
      </c>
      <c r="BN21" s="456">
        <v>11.83405</v>
      </c>
      <c r="BO21" s="456">
        <v>9.1672960000000003</v>
      </c>
      <c r="BP21" s="456">
        <v>9.5812369999999998</v>
      </c>
      <c r="BQ21" s="456">
        <v>8.8790800000000001</v>
      </c>
      <c r="BR21" s="456">
        <v>8.1968379999999996</v>
      </c>
      <c r="BS21" s="456">
        <v>7.900855</v>
      </c>
      <c r="BT21" s="456">
        <v>10.85299</v>
      </c>
      <c r="BU21" s="456">
        <v>10.211169999999999</v>
      </c>
      <c r="BV21" s="456">
        <v>11.273809999999999</v>
      </c>
    </row>
    <row r="22" spans="1:74" ht="11.1" customHeight="1" x14ac:dyDescent="0.2">
      <c r="A22" s="234" t="s">
        <v>1572</v>
      </c>
      <c r="B22" s="446" t="s">
        <v>1014</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0.108131954</v>
      </c>
      <c r="AN22" s="468">
        <v>0.114597349</v>
      </c>
      <c r="AO22" s="468">
        <v>0.18080132900000001</v>
      </c>
      <c r="AP22" s="468">
        <v>0.18283313100000001</v>
      </c>
      <c r="AQ22" s="468">
        <v>0.25989558299999999</v>
      </c>
      <c r="AR22" s="468">
        <v>0.28708022700000002</v>
      </c>
      <c r="AS22" s="468">
        <v>0.30762339599999999</v>
      </c>
      <c r="AT22" s="468">
        <v>0.29396138799999999</v>
      </c>
      <c r="AU22" s="468">
        <v>0.25092473199999998</v>
      </c>
      <c r="AV22" s="468">
        <v>0.23335094100000001</v>
      </c>
      <c r="AW22" s="468">
        <v>0.201007306</v>
      </c>
      <c r="AX22" s="468">
        <v>0.17428675800000001</v>
      </c>
      <c r="AY22" s="468">
        <v>0.19688060700000001</v>
      </c>
      <c r="AZ22" s="912">
        <v>0.23891361799999999</v>
      </c>
      <c r="BA22" s="912">
        <v>0.31549919999999998</v>
      </c>
      <c r="BB22" s="912">
        <v>0.35407719999999998</v>
      </c>
      <c r="BC22" s="456">
        <v>0.41872959999999998</v>
      </c>
      <c r="BD22" s="456">
        <v>0.50031669999999995</v>
      </c>
      <c r="BE22" s="456">
        <v>0.59935289999999997</v>
      </c>
      <c r="BF22" s="456">
        <v>0.5477088</v>
      </c>
      <c r="BG22" s="456">
        <v>0.49266700000000002</v>
      </c>
      <c r="BH22" s="456">
        <v>0.4464571</v>
      </c>
      <c r="BI22" s="456">
        <v>0.35213749999999999</v>
      </c>
      <c r="BJ22" s="456">
        <v>0.30945289999999998</v>
      </c>
      <c r="BK22" s="456">
        <v>0.35786639999999997</v>
      </c>
      <c r="BL22" s="456">
        <v>0.40442260000000002</v>
      </c>
      <c r="BM22" s="456">
        <v>0.51498060000000001</v>
      </c>
      <c r="BN22" s="456">
        <v>0.55762990000000001</v>
      </c>
      <c r="BO22" s="456">
        <v>0.66034709999999996</v>
      </c>
      <c r="BP22" s="456">
        <v>0.81112949999999995</v>
      </c>
      <c r="BQ22" s="456">
        <v>0.85568420000000001</v>
      </c>
      <c r="BR22" s="456">
        <v>0.78087189999999995</v>
      </c>
      <c r="BS22" s="456">
        <v>0.67435369999999994</v>
      </c>
      <c r="BT22" s="456">
        <v>0.61410810000000005</v>
      </c>
      <c r="BU22" s="456">
        <v>0.47944619999999999</v>
      </c>
      <c r="BV22" s="456">
        <v>0.39986820000000001</v>
      </c>
    </row>
    <row r="23" spans="1:74" ht="11.1" customHeight="1" x14ac:dyDescent="0.2">
      <c r="A23" s="234" t="s">
        <v>697</v>
      </c>
      <c r="B23" s="478" t="s">
        <v>1555</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0.157051618</v>
      </c>
      <c r="AN23" s="468">
        <v>0.107418008</v>
      </c>
      <c r="AO23" s="468">
        <v>8.9916529999999995E-2</v>
      </c>
      <c r="AP23" s="468">
        <v>0.127456663</v>
      </c>
      <c r="AQ23" s="468">
        <v>0.15091948099999999</v>
      </c>
      <c r="AR23" s="468">
        <v>0.161826585</v>
      </c>
      <c r="AS23" s="468">
        <v>0.118990779</v>
      </c>
      <c r="AT23" s="468">
        <v>8.9961650000000004E-2</v>
      </c>
      <c r="AU23" s="468">
        <v>6.4378539999999998E-2</v>
      </c>
      <c r="AV23" s="468">
        <v>7.5527935000000004E-2</v>
      </c>
      <c r="AW23" s="468">
        <v>8.7421661999999997E-2</v>
      </c>
      <c r="AX23" s="468">
        <v>0.10563460199999999</v>
      </c>
      <c r="AY23" s="468">
        <v>0.32597249499999997</v>
      </c>
      <c r="AZ23" s="912">
        <v>0.15219666200000001</v>
      </c>
      <c r="BA23" s="912">
        <v>0.11852840000000001</v>
      </c>
      <c r="BB23" s="912">
        <v>0.12288830000000001</v>
      </c>
      <c r="BC23" s="456">
        <v>0.13823260000000001</v>
      </c>
      <c r="BD23" s="456">
        <v>0.14854129999999999</v>
      </c>
      <c r="BE23" s="456">
        <v>0.1064365</v>
      </c>
      <c r="BF23" s="456">
        <v>6.9910399999999998E-2</v>
      </c>
      <c r="BG23" s="456">
        <v>3.0463799999999999E-2</v>
      </c>
      <c r="BH23" s="456">
        <v>3.6410900000000003E-2</v>
      </c>
      <c r="BI23" s="456">
        <v>7.2784500000000002E-2</v>
      </c>
      <c r="BJ23" s="456">
        <v>7.3516499999999999E-2</v>
      </c>
      <c r="BK23" s="456">
        <v>0.19022839999999999</v>
      </c>
      <c r="BL23" s="456">
        <v>8.8803699999999999E-2</v>
      </c>
      <c r="BM23" s="456">
        <v>0.10073849999999999</v>
      </c>
      <c r="BN23" s="456">
        <v>0.1235422</v>
      </c>
      <c r="BO23" s="456">
        <v>0.1519896</v>
      </c>
      <c r="BP23" s="456">
        <v>0.1446828</v>
      </c>
      <c r="BQ23" s="456">
        <v>0.1050247</v>
      </c>
      <c r="BR23" s="456">
        <v>6.7548700000000003E-2</v>
      </c>
      <c r="BS23" s="456">
        <v>2.0162599999999999E-2</v>
      </c>
      <c r="BT23" s="456">
        <v>3.8926200000000001E-2</v>
      </c>
      <c r="BU23" s="456">
        <v>7.3233300000000001E-2</v>
      </c>
      <c r="BV23" s="456">
        <v>7.5197700000000006E-2</v>
      </c>
    </row>
    <row r="24" spans="1:74" ht="11.1" customHeight="1" x14ac:dyDescent="0.2">
      <c r="A24" s="234" t="s">
        <v>699</v>
      </c>
      <c r="B24" s="476" t="s">
        <v>1556</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28.207809071</v>
      </c>
      <c r="AY24" s="468">
        <v>29.220035196000001</v>
      </c>
      <c r="AZ24" s="912">
        <v>23.631311287999999</v>
      </c>
      <c r="BA24" s="912">
        <v>26.009088508000001</v>
      </c>
      <c r="BB24" s="912">
        <v>24.136469999999999</v>
      </c>
      <c r="BC24" s="456">
        <v>25.00262</v>
      </c>
      <c r="BD24" s="456">
        <v>29.525569999999998</v>
      </c>
      <c r="BE24" s="456">
        <v>34.329369999999997</v>
      </c>
      <c r="BF24" s="456">
        <v>33.799790000000002</v>
      </c>
      <c r="BG24" s="456">
        <v>27.39751</v>
      </c>
      <c r="BH24" s="456">
        <v>25.144210000000001</v>
      </c>
      <c r="BI24" s="456">
        <v>24.927199999999999</v>
      </c>
      <c r="BJ24" s="456">
        <v>28.266570000000002</v>
      </c>
      <c r="BK24" s="456">
        <v>29.37698</v>
      </c>
      <c r="BL24" s="456">
        <v>25.843969999999999</v>
      </c>
      <c r="BM24" s="456">
        <v>25.92249</v>
      </c>
      <c r="BN24" s="456">
        <v>23.79843</v>
      </c>
      <c r="BO24" s="456">
        <v>25.479620000000001</v>
      </c>
      <c r="BP24" s="456">
        <v>29.99512</v>
      </c>
      <c r="BQ24" s="456">
        <v>34.803269999999998</v>
      </c>
      <c r="BR24" s="456">
        <v>34.409889999999997</v>
      </c>
      <c r="BS24" s="456">
        <v>27.990290000000002</v>
      </c>
      <c r="BT24" s="456">
        <v>25.596699999999998</v>
      </c>
      <c r="BU24" s="456">
        <v>25.487439999999999</v>
      </c>
      <c r="BV24" s="456">
        <v>28.620259999999998</v>
      </c>
    </row>
    <row r="25" spans="1:74" ht="11.1" customHeight="1" x14ac:dyDescent="0.2">
      <c r="A25" s="229"/>
      <c r="B25" s="67" t="s">
        <v>735</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941"/>
      <c r="BA25" s="941"/>
      <c r="BB25" s="941"/>
      <c r="BC25" s="474"/>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705</v>
      </c>
      <c r="B26" s="477" t="s">
        <v>1024</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40.975374287000001</v>
      </c>
      <c r="AN26" s="301">
        <v>35.054883449000002</v>
      </c>
      <c r="AO26" s="301">
        <v>34.901147807000001</v>
      </c>
      <c r="AP26" s="301">
        <v>36.215878988999997</v>
      </c>
      <c r="AQ26" s="301">
        <v>40.994275326999997</v>
      </c>
      <c r="AR26" s="301">
        <v>44.292525328000004</v>
      </c>
      <c r="AS26" s="301">
        <v>47.504431676000003</v>
      </c>
      <c r="AT26" s="301">
        <v>47.866559608000003</v>
      </c>
      <c r="AU26" s="301">
        <v>43.132430509000002</v>
      </c>
      <c r="AV26" s="301">
        <v>40.314903710000003</v>
      </c>
      <c r="AW26" s="301">
        <v>35.175622429000001</v>
      </c>
      <c r="AX26" s="301">
        <v>37.238343337000003</v>
      </c>
      <c r="AY26" s="301">
        <v>39.683447543</v>
      </c>
      <c r="AZ26" s="911">
        <v>33.469313894000003</v>
      </c>
      <c r="BA26" s="911">
        <v>37.941519999999997</v>
      </c>
      <c r="BB26" s="911">
        <v>37.350819999999999</v>
      </c>
      <c r="BC26" s="462">
        <v>40.825920000000004</v>
      </c>
      <c r="BD26" s="462">
        <v>46.622390000000003</v>
      </c>
      <c r="BE26" s="462">
        <v>51.355420000000002</v>
      </c>
      <c r="BF26" s="462">
        <v>52.221359999999997</v>
      </c>
      <c r="BG26" s="462">
        <v>46.752479999999998</v>
      </c>
      <c r="BH26" s="462">
        <v>42.759590000000003</v>
      </c>
      <c r="BI26" s="462">
        <v>38.495600000000003</v>
      </c>
      <c r="BJ26" s="462">
        <v>42.689129999999999</v>
      </c>
      <c r="BK26" s="462">
        <v>44.635779999999997</v>
      </c>
      <c r="BL26" s="462">
        <v>39.693129999999996</v>
      </c>
      <c r="BM26" s="462">
        <v>42.388539999999999</v>
      </c>
      <c r="BN26" s="462">
        <v>42.468449999999997</v>
      </c>
      <c r="BO26" s="462">
        <v>47.30021</v>
      </c>
      <c r="BP26" s="462">
        <v>53.607030000000002</v>
      </c>
      <c r="BQ26" s="462">
        <v>58.157589999999999</v>
      </c>
      <c r="BR26" s="462">
        <v>58.865049999999997</v>
      </c>
      <c r="BS26" s="462">
        <v>52.903129999999997</v>
      </c>
      <c r="BT26" s="462">
        <v>49.186399999999999</v>
      </c>
      <c r="BU26" s="462">
        <v>43.485970000000002</v>
      </c>
      <c r="BV26" s="462">
        <v>50.346229999999998</v>
      </c>
    </row>
    <row r="27" spans="1:74" ht="11.1" customHeight="1" x14ac:dyDescent="0.2">
      <c r="A27" s="234" t="s">
        <v>700</v>
      </c>
      <c r="B27" s="478" t="s">
        <v>1018</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18.015267447999999</v>
      </c>
      <c r="AN27" s="468">
        <v>14.329407424999999</v>
      </c>
      <c r="AO27" s="468">
        <v>10.230471957000001</v>
      </c>
      <c r="AP27" s="468">
        <v>12.03380836</v>
      </c>
      <c r="AQ27" s="468">
        <v>17.975025241000001</v>
      </c>
      <c r="AR27" s="468">
        <v>18.763513896999999</v>
      </c>
      <c r="AS27" s="468">
        <v>22.013965668000001</v>
      </c>
      <c r="AT27" s="468">
        <v>24.281334251000001</v>
      </c>
      <c r="AU27" s="468">
        <v>21.276465539</v>
      </c>
      <c r="AV27" s="468">
        <v>17.758591224</v>
      </c>
      <c r="AW27" s="468">
        <v>13.186881351</v>
      </c>
      <c r="AX27" s="468">
        <v>14.84177624</v>
      </c>
      <c r="AY27" s="468">
        <v>16.569625435999999</v>
      </c>
      <c r="AZ27" s="912">
        <v>11.189251439</v>
      </c>
      <c r="BA27" s="912">
        <v>11.324619999999999</v>
      </c>
      <c r="BB27" s="912">
        <v>12.21884</v>
      </c>
      <c r="BC27" s="456">
        <v>16.363530000000001</v>
      </c>
      <c r="BD27" s="456">
        <v>18.807289999999998</v>
      </c>
      <c r="BE27" s="456">
        <v>23.356059999999999</v>
      </c>
      <c r="BF27" s="456">
        <v>25.495660000000001</v>
      </c>
      <c r="BG27" s="456">
        <v>22.673249999999999</v>
      </c>
      <c r="BH27" s="456">
        <v>17.830020000000001</v>
      </c>
      <c r="BI27" s="456">
        <v>15.39742</v>
      </c>
      <c r="BJ27" s="456">
        <v>18.73592</v>
      </c>
      <c r="BK27" s="456">
        <v>19.74689</v>
      </c>
      <c r="BL27" s="456">
        <v>15.24029</v>
      </c>
      <c r="BM27" s="456">
        <v>13.83367</v>
      </c>
      <c r="BN27" s="456">
        <v>14.790430000000001</v>
      </c>
      <c r="BO27" s="456">
        <v>19.326979999999999</v>
      </c>
      <c r="BP27" s="456">
        <v>22.72936</v>
      </c>
      <c r="BQ27" s="456">
        <v>26.998989999999999</v>
      </c>
      <c r="BR27" s="456">
        <v>28.992280000000001</v>
      </c>
      <c r="BS27" s="456">
        <v>26.24615</v>
      </c>
      <c r="BT27" s="456">
        <v>21.791879999999999</v>
      </c>
      <c r="BU27" s="456">
        <v>18.5228</v>
      </c>
      <c r="BV27" s="456">
        <v>24.059560000000001</v>
      </c>
    </row>
    <row r="28" spans="1:74" ht="11.1" customHeight="1" x14ac:dyDescent="0.2">
      <c r="A28" s="234" t="s">
        <v>701</v>
      </c>
      <c r="B28" s="478" t="s">
        <v>472</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4.5861468219999999</v>
      </c>
      <c r="AY28" s="468">
        <v>5.4005256050000003</v>
      </c>
      <c r="AZ28" s="912">
        <v>4.3748362070000004</v>
      </c>
      <c r="BA28" s="912">
        <v>4.0339179999999999</v>
      </c>
      <c r="BB28" s="912">
        <v>3.832468</v>
      </c>
      <c r="BC28" s="456">
        <v>4.203233</v>
      </c>
      <c r="BD28" s="456">
        <v>5.195201</v>
      </c>
      <c r="BE28" s="456">
        <v>6.0194830000000001</v>
      </c>
      <c r="BF28" s="456">
        <v>6.2102360000000001</v>
      </c>
      <c r="BG28" s="456">
        <v>5.9333489999999998</v>
      </c>
      <c r="BH28" s="456">
        <v>5.1138170000000001</v>
      </c>
      <c r="BI28" s="456">
        <v>4.5480119999999999</v>
      </c>
      <c r="BJ28" s="456">
        <v>5.0358390000000002</v>
      </c>
      <c r="BK28" s="456">
        <v>5.6950969999999996</v>
      </c>
      <c r="BL28" s="456">
        <v>4.9076880000000003</v>
      </c>
      <c r="BM28" s="456">
        <v>4.7098319999999996</v>
      </c>
      <c r="BN28" s="456">
        <v>4.3578590000000004</v>
      </c>
      <c r="BO28" s="456">
        <v>4.505706</v>
      </c>
      <c r="BP28" s="456">
        <v>5.7994859999999999</v>
      </c>
      <c r="BQ28" s="456">
        <v>6.553185</v>
      </c>
      <c r="BR28" s="456">
        <v>6.7169819999999998</v>
      </c>
      <c r="BS28" s="456">
        <v>6.4835940000000001</v>
      </c>
      <c r="BT28" s="456">
        <v>5.736599</v>
      </c>
      <c r="BU28" s="456">
        <v>4.9487880000000004</v>
      </c>
      <c r="BV28" s="456">
        <v>5.9024910000000004</v>
      </c>
    </row>
    <row r="29" spans="1:74" ht="11.1" customHeight="1" x14ac:dyDescent="0.2">
      <c r="A29" s="234" t="s">
        <v>702</v>
      </c>
      <c r="B29" s="446" t="s">
        <v>1019</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3.7921100000000001</v>
      </c>
      <c r="AY29" s="468">
        <v>3.79373</v>
      </c>
      <c r="AZ29" s="912">
        <v>3.426501</v>
      </c>
      <c r="BA29" s="912">
        <v>3.3152900000000001</v>
      </c>
      <c r="BB29" s="912">
        <v>2.8469000000000002</v>
      </c>
      <c r="BC29" s="456">
        <v>2.8329499999999999</v>
      </c>
      <c r="BD29" s="456">
        <v>3.55721</v>
      </c>
      <c r="BE29" s="456">
        <v>3.6757900000000001</v>
      </c>
      <c r="BF29" s="456">
        <v>3.6757900000000001</v>
      </c>
      <c r="BG29" s="456">
        <v>3.55721</v>
      </c>
      <c r="BH29" s="456">
        <v>3.3356699999999999</v>
      </c>
      <c r="BI29" s="456">
        <v>3.1593800000000001</v>
      </c>
      <c r="BJ29" s="456">
        <v>3.6757900000000001</v>
      </c>
      <c r="BK29" s="456">
        <v>3.6757900000000001</v>
      </c>
      <c r="BL29" s="456">
        <v>3.3200699999999999</v>
      </c>
      <c r="BM29" s="456">
        <v>3.6757900000000001</v>
      </c>
      <c r="BN29" s="456">
        <v>2.7091500000000002</v>
      </c>
      <c r="BO29" s="456">
        <v>3.50149</v>
      </c>
      <c r="BP29" s="456">
        <v>3.55721</v>
      </c>
      <c r="BQ29" s="456">
        <v>3.6757900000000001</v>
      </c>
      <c r="BR29" s="456">
        <v>3.6757900000000001</v>
      </c>
      <c r="BS29" s="456">
        <v>3.2164000000000001</v>
      </c>
      <c r="BT29" s="456">
        <v>2.9349699999999999</v>
      </c>
      <c r="BU29" s="456">
        <v>2.7218</v>
      </c>
      <c r="BV29" s="456">
        <v>3.6757900000000001</v>
      </c>
    </row>
    <row r="30" spans="1:74" ht="11.1" customHeight="1" x14ac:dyDescent="0.2">
      <c r="A30" s="235" t="s">
        <v>703</v>
      </c>
      <c r="B30" s="446" t="s">
        <v>1012</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3.9306129000000002E-2</v>
      </c>
      <c r="AN30" s="468">
        <v>7.8193288999999999E-2</v>
      </c>
      <c r="AO30" s="468">
        <v>6.2633418999999996E-2</v>
      </c>
      <c r="AP30" s="468">
        <v>4.9923812999999997E-2</v>
      </c>
      <c r="AQ30" s="468">
        <v>7.1481638E-2</v>
      </c>
      <c r="AR30" s="468">
        <v>5.5282728000000003E-2</v>
      </c>
      <c r="AS30" s="468">
        <v>4.3832317000000003E-2</v>
      </c>
      <c r="AT30" s="468">
        <v>4.7680444000000002E-2</v>
      </c>
      <c r="AU30" s="468">
        <v>3.0390975000000001E-2</v>
      </c>
      <c r="AV30" s="468">
        <v>3.2894313000000001E-2</v>
      </c>
      <c r="AW30" s="468">
        <v>2.8134981999999999E-2</v>
      </c>
      <c r="AX30" s="468">
        <v>2.9280823000000001E-2</v>
      </c>
      <c r="AY30" s="468">
        <v>3.7935507E-2</v>
      </c>
      <c r="AZ30" s="912">
        <v>3.3056677999999999E-2</v>
      </c>
      <c r="BA30" s="912">
        <v>5.1065699999999999E-2</v>
      </c>
      <c r="BB30" s="912">
        <v>6.41148E-2</v>
      </c>
      <c r="BC30" s="456">
        <v>6.8809300000000004E-2</v>
      </c>
      <c r="BD30" s="456">
        <v>6.1746599999999999E-2</v>
      </c>
      <c r="BE30" s="456">
        <v>4.8716099999999998E-2</v>
      </c>
      <c r="BF30" s="456">
        <v>4.2877899999999997E-2</v>
      </c>
      <c r="BG30" s="456">
        <v>3.8768299999999999E-2</v>
      </c>
      <c r="BH30" s="456">
        <v>3.1513300000000001E-2</v>
      </c>
      <c r="BI30" s="456">
        <v>3.1833899999999998E-2</v>
      </c>
      <c r="BJ30" s="456">
        <v>3.2177400000000002E-2</v>
      </c>
      <c r="BK30" s="456">
        <v>4.30795E-2</v>
      </c>
      <c r="BL30" s="456">
        <v>4.3247099999999997E-2</v>
      </c>
      <c r="BM30" s="456">
        <v>5.6745700000000003E-2</v>
      </c>
      <c r="BN30" s="456">
        <v>6.6882200000000003E-2</v>
      </c>
      <c r="BO30" s="456">
        <v>7.0249000000000006E-2</v>
      </c>
      <c r="BP30" s="456">
        <v>6.2447999999999997E-2</v>
      </c>
      <c r="BQ30" s="456">
        <v>4.9081E-2</v>
      </c>
      <c r="BR30" s="456">
        <v>4.3061599999999998E-2</v>
      </c>
      <c r="BS30" s="456">
        <v>3.8857799999999998E-2</v>
      </c>
      <c r="BT30" s="456">
        <v>3.1559900000000002E-2</v>
      </c>
      <c r="BU30" s="456">
        <v>3.1856500000000003E-2</v>
      </c>
      <c r="BV30" s="456">
        <v>3.2189200000000001E-2</v>
      </c>
    </row>
    <row r="31" spans="1:74" ht="11.1" customHeight="1" x14ac:dyDescent="0.2">
      <c r="A31" s="234" t="s">
        <v>1573</v>
      </c>
      <c r="B31" s="446" t="s">
        <v>1013</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9.8428132349999995</v>
      </c>
      <c r="AN31" s="468">
        <v>9.202928</v>
      </c>
      <c r="AO31" s="468">
        <v>12.295459562</v>
      </c>
      <c r="AP31" s="468">
        <v>12.156648943</v>
      </c>
      <c r="AQ31" s="468">
        <v>9.5246168870000005</v>
      </c>
      <c r="AR31" s="468">
        <v>10.519323665</v>
      </c>
      <c r="AS31" s="468">
        <v>9.5344005159999998</v>
      </c>
      <c r="AT31" s="468">
        <v>7.3586925829999998</v>
      </c>
      <c r="AU31" s="468">
        <v>6.7087720019999999</v>
      </c>
      <c r="AV31" s="468">
        <v>9.0047050169999991</v>
      </c>
      <c r="AW31" s="468">
        <v>10.036032884000001</v>
      </c>
      <c r="AX31" s="468">
        <v>10.549769459</v>
      </c>
      <c r="AY31" s="468">
        <v>10.006010764999999</v>
      </c>
      <c r="AZ31" s="912">
        <v>9.9350663109999999</v>
      </c>
      <c r="BA31" s="912">
        <v>13.507989999999999</v>
      </c>
      <c r="BB31" s="912">
        <v>12.454280000000001</v>
      </c>
      <c r="BC31" s="456">
        <v>10.01132</v>
      </c>
      <c r="BD31" s="456">
        <v>10.654999999999999</v>
      </c>
      <c r="BE31" s="456">
        <v>9.4706449999999993</v>
      </c>
      <c r="BF31" s="456">
        <v>7.864141</v>
      </c>
      <c r="BG31" s="456">
        <v>6.875019</v>
      </c>
      <c r="BH31" s="456">
        <v>9.5029260000000004</v>
      </c>
      <c r="BI31" s="456">
        <v>10.15676</v>
      </c>
      <c r="BJ31" s="456">
        <v>10.57681</v>
      </c>
      <c r="BK31" s="456">
        <v>10.35585</v>
      </c>
      <c r="BL31" s="456">
        <v>10.43411</v>
      </c>
      <c r="BM31" s="456">
        <v>12.854369999999999</v>
      </c>
      <c r="BN31" s="456">
        <v>13.03355</v>
      </c>
      <c r="BO31" s="456">
        <v>10.591290000000001</v>
      </c>
      <c r="BP31" s="456">
        <v>11.304460000000001</v>
      </c>
      <c r="BQ31" s="456">
        <v>9.9992680000000007</v>
      </c>
      <c r="BR31" s="456">
        <v>8.1677060000000008</v>
      </c>
      <c r="BS31" s="456">
        <v>7.1582489999999996</v>
      </c>
      <c r="BT31" s="456">
        <v>9.9013709999999993</v>
      </c>
      <c r="BU31" s="456">
        <v>10.689719999999999</v>
      </c>
      <c r="BV31" s="456">
        <v>11.01778</v>
      </c>
    </row>
    <row r="32" spans="1:74" ht="11.1" customHeight="1" x14ac:dyDescent="0.2">
      <c r="A32" s="234" t="s">
        <v>1574</v>
      </c>
      <c r="B32" s="446" t="s">
        <v>1014</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2.8745365779999998</v>
      </c>
      <c r="AN32" s="468">
        <v>3.1564686069999999</v>
      </c>
      <c r="AO32" s="468">
        <v>4.3263063180000003</v>
      </c>
      <c r="AP32" s="468">
        <v>4.5055206400000003</v>
      </c>
      <c r="AQ32" s="468">
        <v>5.4690369680000002</v>
      </c>
      <c r="AR32" s="468">
        <v>5.8659972189999996</v>
      </c>
      <c r="AS32" s="468">
        <v>6.1389261670000002</v>
      </c>
      <c r="AT32" s="468">
        <v>6.3122347110000003</v>
      </c>
      <c r="AU32" s="468">
        <v>5.7602953299999999</v>
      </c>
      <c r="AV32" s="468">
        <v>5.1465290489999997</v>
      </c>
      <c r="AW32" s="468">
        <v>4.1369190140000001</v>
      </c>
      <c r="AX32" s="468">
        <v>3.3921914279999998</v>
      </c>
      <c r="AY32" s="468">
        <v>3.7871810899999998</v>
      </c>
      <c r="AZ32" s="912">
        <v>4.4857348220000004</v>
      </c>
      <c r="BA32" s="912">
        <v>5.6853579999999999</v>
      </c>
      <c r="BB32" s="912">
        <v>5.9227499999999997</v>
      </c>
      <c r="BC32" s="456">
        <v>7.3571289999999996</v>
      </c>
      <c r="BD32" s="456">
        <v>8.3282930000000004</v>
      </c>
      <c r="BE32" s="456">
        <v>8.7769030000000008</v>
      </c>
      <c r="BF32" s="456">
        <v>8.9561589999999995</v>
      </c>
      <c r="BG32" s="456">
        <v>7.7375220000000002</v>
      </c>
      <c r="BH32" s="456">
        <v>7.0260670000000003</v>
      </c>
      <c r="BI32" s="456">
        <v>5.2493119999999998</v>
      </c>
      <c r="BJ32" s="456">
        <v>4.6628990000000003</v>
      </c>
      <c r="BK32" s="456">
        <v>5.0959669999999999</v>
      </c>
      <c r="BL32" s="456">
        <v>5.8043389999999997</v>
      </c>
      <c r="BM32" s="456">
        <v>7.3197130000000001</v>
      </c>
      <c r="BN32" s="456">
        <v>7.5735770000000002</v>
      </c>
      <c r="BO32" s="456">
        <v>9.3726669999999999</v>
      </c>
      <c r="BP32" s="456">
        <v>10.18619</v>
      </c>
      <c r="BQ32" s="456">
        <v>10.9468</v>
      </c>
      <c r="BR32" s="456">
        <v>11.352</v>
      </c>
      <c r="BS32" s="456">
        <v>9.9029220000000002</v>
      </c>
      <c r="BT32" s="456">
        <v>8.9507689999999993</v>
      </c>
      <c r="BU32" s="456">
        <v>6.7295730000000002</v>
      </c>
      <c r="BV32" s="456">
        <v>5.7981400000000001</v>
      </c>
    </row>
    <row r="33" spans="1:74" ht="11.1" customHeight="1" x14ac:dyDescent="0.2">
      <c r="A33" s="234" t="s">
        <v>704</v>
      </c>
      <c r="B33" s="478" t="s">
        <v>1555</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0.14936480999999999</v>
      </c>
      <c r="AN33" s="468">
        <v>0.127230486</v>
      </c>
      <c r="AO33" s="468">
        <v>5.5529823999999998E-2</v>
      </c>
      <c r="AP33" s="468">
        <v>5.1405735000000001E-2</v>
      </c>
      <c r="AQ33" s="468">
        <v>2.0344964E-2</v>
      </c>
      <c r="AR33" s="468">
        <v>6.9080983999999998E-2</v>
      </c>
      <c r="AS33" s="468">
        <v>7.3481546999999994E-2</v>
      </c>
      <c r="AT33" s="468">
        <v>-1.5416253E-2</v>
      </c>
      <c r="AU33" s="468">
        <v>3.1002169E-2</v>
      </c>
      <c r="AV33" s="468">
        <v>4.9967138000000001E-2</v>
      </c>
      <c r="AW33" s="468">
        <v>6.6701798000000007E-2</v>
      </c>
      <c r="AX33" s="468">
        <v>4.7068565E-2</v>
      </c>
      <c r="AY33" s="468">
        <v>8.8439139999999999E-2</v>
      </c>
      <c r="AZ33" s="912">
        <v>2.4867436999999999E-2</v>
      </c>
      <c r="BA33" s="912">
        <v>2.3281099999999999E-2</v>
      </c>
      <c r="BB33" s="912">
        <v>1.1473000000000001E-2</v>
      </c>
      <c r="BC33" s="456">
        <v>-1.10426E-2</v>
      </c>
      <c r="BD33" s="456">
        <v>1.7650800000000001E-2</v>
      </c>
      <c r="BE33" s="456">
        <v>7.8267100000000006E-3</v>
      </c>
      <c r="BF33" s="456">
        <v>-2.3510799999999998E-2</v>
      </c>
      <c r="BG33" s="456">
        <v>-6.2643900000000002E-2</v>
      </c>
      <c r="BH33" s="456">
        <v>-8.0419500000000005E-2</v>
      </c>
      <c r="BI33" s="456">
        <v>-4.7122200000000003E-2</v>
      </c>
      <c r="BJ33" s="456">
        <v>-3.0306400000000001E-2</v>
      </c>
      <c r="BK33" s="456">
        <v>2.3117100000000002E-2</v>
      </c>
      <c r="BL33" s="456">
        <v>-5.6617599999999997E-2</v>
      </c>
      <c r="BM33" s="456">
        <v>-6.1581499999999997E-2</v>
      </c>
      <c r="BN33" s="456">
        <v>-6.30019E-2</v>
      </c>
      <c r="BO33" s="456">
        <v>-6.8177399999999999E-2</v>
      </c>
      <c r="BP33" s="456">
        <v>-3.21252E-2</v>
      </c>
      <c r="BQ33" s="456">
        <v>-6.5524700000000005E-2</v>
      </c>
      <c r="BR33" s="456">
        <v>-8.2766800000000001E-2</v>
      </c>
      <c r="BS33" s="456">
        <v>-0.1430438</v>
      </c>
      <c r="BT33" s="456">
        <v>-0.1607507</v>
      </c>
      <c r="BU33" s="456">
        <v>-0.1585676</v>
      </c>
      <c r="BV33" s="456">
        <v>-0.1397263</v>
      </c>
    </row>
    <row r="34" spans="1:74" ht="11.1" customHeight="1" x14ac:dyDescent="0.2">
      <c r="A34" s="234" t="s">
        <v>706</v>
      </c>
      <c r="B34" s="476" t="s">
        <v>1556</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35.497227918</v>
      </c>
      <c r="AX34" s="468">
        <v>36.623319350000003</v>
      </c>
      <c r="AY34" s="468">
        <v>39.810446395</v>
      </c>
      <c r="AZ34" s="912">
        <v>33.146551557000002</v>
      </c>
      <c r="BA34" s="912">
        <v>37.941519999999997</v>
      </c>
      <c r="BB34" s="912">
        <v>37.350819999999999</v>
      </c>
      <c r="BC34" s="456">
        <v>40.825920000000004</v>
      </c>
      <c r="BD34" s="456">
        <v>46.622390000000003</v>
      </c>
      <c r="BE34" s="456">
        <v>51.355420000000002</v>
      </c>
      <c r="BF34" s="456">
        <v>52.221359999999997</v>
      </c>
      <c r="BG34" s="456">
        <v>46.752479999999998</v>
      </c>
      <c r="BH34" s="456">
        <v>42.759590000000003</v>
      </c>
      <c r="BI34" s="456">
        <v>38.495600000000003</v>
      </c>
      <c r="BJ34" s="456">
        <v>42.689129999999999</v>
      </c>
      <c r="BK34" s="456">
        <v>44.635779999999997</v>
      </c>
      <c r="BL34" s="456">
        <v>39.693129999999996</v>
      </c>
      <c r="BM34" s="456">
        <v>42.388539999999999</v>
      </c>
      <c r="BN34" s="456">
        <v>42.468449999999997</v>
      </c>
      <c r="BO34" s="456">
        <v>47.30021</v>
      </c>
      <c r="BP34" s="456">
        <v>53.607030000000002</v>
      </c>
      <c r="BQ34" s="456">
        <v>58.157589999999999</v>
      </c>
      <c r="BR34" s="456">
        <v>58.865049999999997</v>
      </c>
      <c r="BS34" s="456">
        <v>52.903129999999997</v>
      </c>
      <c r="BT34" s="456">
        <v>49.186399999999999</v>
      </c>
      <c r="BU34" s="456">
        <v>43.485970000000002</v>
      </c>
      <c r="BV34" s="456">
        <v>50.346229999999998</v>
      </c>
    </row>
    <row r="35" spans="1:74" ht="11.1" customHeight="1" x14ac:dyDescent="0.2">
      <c r="A35" s="229"/>
      <c r="B35" s="67" t="s">
        <v>741</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941"/>
      <c r="BA35" s="941"/>
      <c r="BB35" s="941"/>
      <c r="BC35" s="474"/>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712</v>
      </c>
      <c r="B36" s="477" t="s">
        <v>1024</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35.931206993000004</v>
      </c>
      <c r="AN36" s="301">
        <v>30.514621251000001</v>
      </c>
      <c r="AO36" s="301">
        <v>31.792722435000002</v>
      </c>
      <c r="AP36" s="301">
        <v>29.509920705999999</v>
      </c>
      <c r="AQ36" s="301">
        <v>29.648926528000001</v>
      </c>
      <c r="AR36" s="301">
        <v>32.384391162999997</v>
      </c>
      <c r="AS36" s="301">
        <v>35.191108540999998</v>
      </c>
      <c r="AT36" s="301">
        <v>35.000701702000001</v>
      </c>
      <c r="AU36" s="301">
        <v>29.725331518000001</v>
      </c>
      <c r="AV36" s="301">
        <v>30.198696214000002</v>
      </c>
      <c r="AW36" s="301">
        <v>31.072342758000001</v>
      </c>
      <c r="AX36" s="301">
        <v>36.424730982</v>
      </c>
      <c r="AY36" s="301">
        <v>38.285990048999999</v>
      </c>
      <c r="AZ36" s="911">
        <v>32.343371394999998</v>
      </c>
      <c r="BA36" s="911">
        <v>32.046460000000003</v>
      </c>
      <c r="BB36" s="911">
        <v>26.151409999999998</v>
      </c>
      <c r="BC36" s="462">
        <v>27.42389</v>
      </c>
      <c r="BD36" s="462">
        <v>29.51708</v>
      </c>
      <c r="BE36" s="462">
        <v>34.258119999999998</v>
      </c>
      <c r="BF36" s="462">
        <v>33.782510000000002</v>
      </c>
      <c r="BG36" s="462">
        <v>29.82058</v>
      </c>
      <c r="BH36" s="462">
        <v>28.36769</v>
      </c>
      <c r="BI36" s="462">
        <v>29.655190000000001</v>
      </c>
      <c r="BJ36" s="462">
        <v>33.295450000000002</v>
      </c>
      <c r="BK36" s="462">
        <v>34.852629999999998</v>
      </c>
      <c r="BL36" s="462">
        <v>30.150490000000001</v>
      </c>
      <c r="BM36" s="462">
        <v>31.45983</v>
      </c>
      <c r="BN36" s="462">
        <v>28.548200000000001</v>
      </c>
      <c r="BO36" s="462">
        <v>29.5778</v>
      </c>
      <c r="BP36" s="462">
        <v>31.832409999999999</v>
      </c>
      <c r="BQ36" s="462">
        <v>36.492620000000002</v>
      </c>
      <c r="BR36" s="462">
        <v>35.536409999999997</v>
      </c>
      <c r="BS36" s="462">
        <v>30.880800000000001</v>
      </c>
      <c r="BT36" s="462">
        <v>29.05198</v>
      </c>
      <c r="BU36" s="462">
        <v>30.523599999999998</v>
      </c>
      <c r="BV36" s="462">
        <v>33.82009</v>
      </c>
    </row>
    <row r="37" spans="1:74" ht="11.1" customHeight="1" x14ac:dyDescent="0.2">
      <c r="A37" s="234" t="s">
        <v>707</v>
      </c>
      <c r="B37" s="478" t="s">
        <v>1018</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9.4154630630000007</v>
      </c>
      <c r="AN37" s="468">
        <v>7.746866303</v>
      </c>
      <c r="AO37" s="468">
        <v>6.3753042459999998</v>
      </c>
      <c r="AP37" s="468">
        <v>5.4527761750000003</v>
      </c>
      <c r="AQ37" s="468">
        <v>6.0706912219999998</v>
      </c>
      <c r="AR37" s="468">
        <v>8.5790701330000001</v>
      </c>
      <c r="AS37" s="468">
        <v>10.707558912</v>
      </c>
      <c r="AT37" s="468">
        <v>10.991432801</v>
      </c>
      <c r="AU37" s="468">
        <v>9.814336162</v>
      </c>
      <c r="AV37" s="468">
        <v>7.697015897</v>
      </c>
      <c r="AW37" s="468">
        <v>8.1059077160000008</v>
      </c>
      <c r="AX37" s="468">
        <v>8.2156914459999992</v>
      </c>
      <c r="AY37" s="468">
        <v>8.4556814639999995</v>
      </c>
      <c r="AZ37" s="912">
        <v>7.3315299500000002</v>
      </c>
      <c r="BA37" s="912">
        <v>5.8919269160000001</v>
      </c>
      <c r="BB37" s="912">
        <v>3.6604608449999998</v>
      </c>
      <c r="BC37" s="456">
        <v>2.9952730000000001</v>
      </c>
      <c r="BD37" s="456">
        <v>5.0761669999999999</v>
      </c>
      <c r="BE37" s="456">
        <v>8.8886160000000007</v>
      </c>
      <c r="BF37" s="456">
        <v>9.7431859999999997</v>
      </c>
      <c r="BG37" s="456">
        <v>8.6776300000000006</v>
      </c>
      <c r="BH37" s="456">
        <v>6.6781470000000001</v>
      </c>
      <c r="BI37" s="456">
        <v>7.0181389999999997</v>
      </c>
      <c r="BJ37" s="456">
        <v>8.7667389999999994</v>
      </c>
      <c r="BK37" s="456">
        <v>9.3417390000000005</v>
      </c>
      <c r="BL37" s="456">
        <v>7.3725399999999999</v>
      </c>
      <c r="BM37" s="456">
        <v>6.7183380000000001</v>
      </c>
      <c r="BN37" s="456">
        <v>5.6901099999999998</v>
      </c>
      <c r="BO37" s="456">
        <v>4.1510170000000004</v>
      </c>
      <c r="BP37" s="456">
        <v>5.2126570000000001</v>
      </c>
      <c r="BQ37" s="456">
        <v>9.3770910000000001</v>
      </c>
      <c r="BR37" s="456">
        <v>10.58132</v>
      </c>
      <c r="BS37" s="456">
        <v>9.4554179999999999</v>
      </c>
      <c r="BT37" s="456">
        <v>7.1187110000000002</v>
      </c>
      <c r="BU37" s="456">
        <v>7.6345340000000004</v>
      </c>
      <c r="BV37" s="456">
        <v>9.0103179999999998</v>
      </c>
    </row>
    <row r="38" spans="1:74" ht="11.1" customHeight="1" x14ac:dyDescent="0.2">
      <c r="A38" s="234" t="s">
        <v>708</v>
      </c>
      <c r="B38" s="478" t="s">
        <v>472</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5.7789091939999997</v>
      </c>
      <c r="AX38" s="468">
        <v>5.0215347330000002</v>
      </c>
      <c r="AY38" s="468">
        <v>4.6273376490000002</v>
      </c>
      <c r="AZ38" s="912">
        <v>4.056017733</v>
      </c>
      <c r="BA38" s="912">
        <v>3.067151</v>
      </c>
      <c r="BB38" s="912">
        <v>1.711087</v>
      </c>
      <c r="BC38" s="456">
        <v>2.5584159999999998</v>
      </c>
      <c r="BD38" s="456">
        <v>3.55748</v>
      </c>
      <c r="BE38" s="456">
        <v>5.5633179999999998</v>
      </c>
      <c r="BF38" s="456">
        <v>5.5641439999999998</v>
      </c>
      <c r="BG38" s="456">
        <v>5.1829539999999996</v>
      </c>
      <c r="BH38" s="456">
        <v>5.2102139999999997</v>
      </c>
      <c r="BI38" s="456">
        <v>4.9426160000000001</v>
      </c>
      <c r="BJ38" s="456">
        <v>4.7202060000000001</v>
      </c>
      <c r="BK38" s="456">
        <v>4.6540030000000003</v>
      </c>
      <c r="BL38" s="456">
        <v>3.7933140000000001</v>
      </c>
      <c r="BM38" s="456">
        <v>3.6310600000000002</v>
      </c>
      <c r="BN38" s="456">
        <v>2.7153710000000002</v>
      </c>
      <c r="BO38" s="456">
        <v>2.272856</v>
      </c>
      <c r="BP38" s="456">
        <v>3.1228259999999999</v>
      </c>
      <c r="BQ38" s="456">
        <v>5.2966259999999998</v>
      </c>
      <c r="BR38" s="456">
        <v>5.4708069999999998</v>
      </c>
      <c r="BS38" s="456">
        <v>5.0634309999999996</v>
      </c>
      <c r="BT38" s="456">
        <v>4.9346389999999998</v>
      </c>
      <c r="BU38" s="456">
        <v>4.7915900000000002</v>
      </c>
      <c r="BV38" s="456">
        <v>4.4338920000000002</v>
      </c>
    </row>
    <row r="39" spans="1:74" ht="11.1" customHeight="1" x14ac:dyDescent="0.2">
      <c r="A39" s="234" t="s">
        <v>709</v>
      </c>
      <c r="B39" s="446" t="s">
        <v>1019</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0.84277599999999997</v>
      </c>
      <c r="AY39" s="468">
        <v>0.86205200000000004</v>
      </c>
      <c r="AZ39" s="912">
        <v>0.60729299999999997</v>
      </c>
      <c r="BA39" s="912">
        <v>0.85858999999999996</v>
      </c>
      <c r="BB39" s="912">
        <v>0.82804999999999995</v>
      </c>
      <c r="BC39" s="456">
        <v>0.82410000000000005</v>
      </c>
      <c r="BD39" s="456">
        <v>0.79751000000000005</v>
      </c>
      <c r="BE39" s="456">
        <v>0.82410000000000005</v>
      </c>
      <c r="BF39" s="456">
        <v>0.82410000000000005</v>
      </c>
      <c r="BG39" s="456">
        <v>0.79751000000000005</v>
      </c>
      <c r="BH39" s="456">
        <v>0.82410000000000005</v>
      </c>
      <c r="BI39" s="456">
        <v>0.79751000000000005</v>
      </c>
      <c r="BJ39" s="456">
        <v>0.82410000000000005</v>
      </c>
      <c r="BK39" s="456">
        <v>0.82410000000000005</v>
      </c>
      <c r="BL39" s="456">
        <v>0.74434</v>
      </c>
      <c r="BM39" s="456">
        <v>0.82410000000000005</v>
      </c>
      <c r="BN39" s="456">
        <v>0.21898999999999999</v>
      </c>
      <c r="BO39" s="456">
        <v>0.12706999999999999</v>
      </c>
      <c r="BP39" s="456">
        <v>0.79751000000000005</v>
      </c>
      <c r="BQ39" s="456">
        <v>0.82410000000000005</v>
      </c>
      <c r="BR39" s="456">
        <v>0.82410000000000005</v>
      </c>
      <c r="BS39" s="456">
        <v>0.79751000000000005</v>
      </c>
      <c r="BT39" s="456">
        <v>0.82410000000000005</v>
      </c>
      <c r="BU39" s="456">
        <v>0.79751000000000005</v>
      </c>
      <c r="BV39" s="456">
        <v>0.82410000000000005</v>
      </c>
    </row>
    <row r="40" spans="1:74" ht="11.1" customHeight="1" x14ac:dyDescent="0.2">
      <c r="A40" s="235" t="s">
        <v>710</v>
      </c>
      <c r="B40" s="446" t="s">
        <v>1012</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11.178012497999999</v>
      </c>
      <c r="AN40" s="468">
        <v>8.6801378549999999</v>
      </c>
      <c r="AO40" s="468">
        <v>10.287851810999999</v>
      </c>
      <c r="AP40" s="468">
        <v>11.158243257000001</v>
      </c>
      <c r="AQ40" s="468">
        <v>10.873966544</v>
      </c>
      <c r="AR40" s="468">
        <v>10.000502999</v>
      </c>
      <c r="AS40" s="468">
        <v>8.6301150339999992</v>
      </c>
      <c r="AT40" s="468">
        <v>9.3333547009999993</v>
      </c>
      <c r="AU40" s="468">
        <v>6.5879232029999999</v>
      </c>
      <c r="AV40" s="468">
        <v>7.9175268980000002</v>
      </c>
      <c r="AW40" s="468">
        <v>9.3167642669999999</v>
      </c>
      <c r="AX40" s="468">
        <v>13.884295002</v>
      </c>
      <c r="AY40" s="468">
        <v>16.423326841000002</v>
      </c>
      <c r="AZ40" s="912">
        <v>13.009726086000001</v>
      </c>
      <c r="BA40" s="912">
        <v>13.58</v>
      </c>
      <c r="BB40" s="912">
        <v>10.94</v>
      </c>
      <c r="BC40" s="456">
        <v>11.72</v>
      </c>
      <c r="BD40" s="456">
        <v>11.06</v>
      </c>
      <c r="BE40" s="456">
        <v>10.38</v>
      </c>
      <c r="BF40" s="456">
        <v>9.5500000000000007</v>
      </c>
      <c r="BG40" s="456">
        <v>7.7089470000000002</v>
      </c>
      <c r="BH40" s="456">
        <v>7.7122120000000001</v>
      </c>
      <c r="BI40" s="456">
        <v>9.435155</v>
      </c>
      <c r="BJ40" s="456">
        <v>10.63822</v>
      </c>
      <c r="BK40" s="456">
        <v>11.85005</v>
      </c>
      <c r="BL40" s="456">
        <v>10.52665</v>
      </c>
      <c r="BM40" s="456">
        <v>10.96669</v>
      </c>
      <c r="BN40" s="456">
        <v>10.084339999999999</v>
      </c>
      <c r="BO40" s="456">
        <v>12.875109999999999</v>
      </c>
      <c r="BP40" s="456">
        <v>12.69408</v>
      </c>
      <c r="BQ40" s="456">
        <v>11.41208</v>
      </c>
      <c r="BR40" s="456">
        <v>9.8476499999999998</v>
      </c>
      <c r="BS40" s="456">
        <v>7.5226259999999998</v>
      </c>
      <c r="BT40" s="456">
        <v>7.6784129999999999</v>
      </c>
      <c r="BU40" s="456">
        <v>9.4576370000000001</v>
      </c>
      <c r="BV40" s="456">
        <v>10.622199999999999</v>
      </c>
    </row>
    <row r="41" spans="1:74" ht="11.1" customHeight="1" x14ac:dyDescent="0.2">
      <c r="A41" s="234" t="s">
        <v>1575</v>
      </c>
      <c r="B41" s="446" t="s">
        <v>1013</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5.3058658019999996</v>
      </c>
      <c r="AN41" s="468">
        <v>4.7430431830000002</v>
      </c>
      <c r="AO41" s="468">
        <v>5.824028599</v>
      </c>
      <c r="AP41" s="468">
        <v>5.202948449</v>
      </c>
      <c r="AQ41" s="468">
        <v>4.9206925300000002</v>
      </c>
      <c r="AR41" s="468">
        <v>4.4632386740000003</v>
      </c>
      <c r="AS41" s="468">
        <v>4.2362320430000002</v>
      </c>
      <c r="AT41" s="468">
        <v>3.6830806119999999</v>
      </c>
      <c r="AU41" s="468">
        <v>3.4094493300000002</v>
      </c>
      <c r="AV41" s="468">
        <v>5.06100233</v>
      </c>
      <c r="AW41" s="468">
        <v>5.0709746300000003</v>
      </c>
      <c r="AX41" s="468">
        <v>6.5956686979999999</v>
      </c>
      <c r="AY41" s="468">
        <v>5.8764197339999997</v>
      </c>
      <c r="AZ41" s="912">
        <v>4.9639308340000001</v>
      </c>
      <c r="BA41" s="912">
        <v>5.6774909999999998</v>
      </c>
      <c r="BB41" s="912">
        <v>5.5801509999999999</v>
      </c>
      <c r="BC41" s="456">
        <v>5.4376810000000004</v>
      </c>
      <c r="BD41" s="456">
        <v>4.8293369999999998</v>
      </c>
      <c r="BE41" s="456">
        <v>4.3209470000000003</v>
      </c>
      <c r="BF41" s="456">
        <v>4.1787789999999996</v>
      </c>
      <c r="BG41" s="456">
        <v>4.0124740000000001</v>
      </c>
      <c r="BH41" s="456">
        <v>4.9977530000000003</v>
      </c>
      <c r="BI41" s="456">
        <v>5.2687710000000001</v>
      </c>
      <c r="BJ41" s="456">
        <v>6.323982</v>
      </c>
      <c r="BK41" s="456">
        <v>5.9313149999999997</v>
      </c>
      <c r="BL41" s="456">
        <v>5.1958950000000002</v>
      </c>
      <c r="BM41" s="456">
        <v>6.026516</v>
      </c>
      <c r="BN41" s="456">
        <v>5.8644230000000004</v>
      </c>
      <c r="BO41" s="456">
        <v>5.7239370000000003</v>
      </c>
      <c r="BP41" s="456">
        <v>5.0815409999999996</v>
      </c>
      <c r="BQ41" s="456">
        <v>4.5537989999999997</v>
      </c>
      <c r="BR41" s="456">
        <v>4.2364069999999998</v>
      </c>
      <c r="BS41" s="456">
        <v>4.0542369999999996</v>
      </c>
      <c r="BT41" s="456">
        <v>5.1878890000000002</v>
      </c>
      <c r="BU41" s="456">
        <v>5.415216</v>
      </c>
      <c r="BV41" s="456">
        <v>6.5587759999999999</v>
      </c>
    </row>
    <row r="42" spans="1:74" ht="11.1" customHeight="1" x14ac:dyDescent="0.2">
      <c r="A42" s="234" t="s">
        <v>1576</v>
      </c>
      <c r="B42" s="446" t="s">
        <v>1014</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1.3952375159999999</v>
      </c>
      <c r="AN42" s="468">
        <v>1.5687943680000001</v>
      </c>
      <c r="AO42" s="468">
        <v>2.186235575</v>
      </c>
      <c r="AP42" s="468">
        <v>2.6684376990000001</v>
      </c>
      <c r="AQ42" s="468">
        <v>2.946663069</v>
      </c>
      <c r="AR42" s="468">
        <v>3.2320597850000001</v>
      </c>
      <c r="AS42" s="468">
        <v>3.3736034940000001</v>
      </c>
      <c r="AT42" s="468">
        <v>3.0388167699999999</v>
      </c>
      <c r="AU42" s="468">
        <v>2.5860854369999999</v>
      </c>
      <c r="AV42" s="468">
        <v>2.22824483</v>
      </c>
      <c r="AW42" s="468">
        <v>1.496777448</v>
      </c>
      <c r="AX42" s="468">
        <v>1.346828436</v>
      </c>
      <c r="AY42" s="468">
        <v>1.5017409429999999</v>
      </c>
      <c r="AZ42" s="912">
        <v>1.8963534120000001</v>
      </c>
      <c r="BA42" s="912">
        <v>2.4613230000000001</v>
      </c>
      <c r="BB42" s="912">
        <v>3.062494</v>
      </c>
      <c r="BC42" s="456">
        <v>3.5159739999999999</v>
      </c>
      <c r="BD42" s="456">
        <v>3.7639830000000001</v>
      </c>
      <c r="BE42" s="456">
        <v>3.8773870000000001</v>
      </c>
      <c r="BF42" s="456">
        <v>3.4589599999999998</v>
      </c>
      <c r="BG42" s="456">
        <v>2.9719890000000002</v>
      </c>
      <c r="BH42" s="456">
        <v>2.5577000000000001</v>
      </c>
      <c r="BI42" s="456">
        <v>1.7098139999999999</v>
      </c>
      <c r="BJ42" s="456">
        <v>1.5027980000000001</v>
      </c>
      <c r="BK42" s="456">
        <v>1.6931670000000001</v>
      </c>
      <c r="BL42" s="456">
        <v>2.0723120000000002</v>
      </c>
      <c r="BM42" s="456">
        <v>2.807169</v>
      </c>
      <c r="BN42" s="456">
        <v>3.6256499999999998</v>
      </c>
      <c r="BO42" s="456">
        <v>4.0832680000000003</v>
      </c>
      <c r="BP42" s="456">
        <v>4.5114340000000004</v>
      </c>
      <c r="BQ42" s="456">
        <v>4.6061170000000002</v>
      </c>
      <c r="BR42" s="456">
        <v>4.1054529999999998</v>
      </c>
      <c r="BS42" s="456">
        <v>3.519288</v>
      </c>
      <c r="BT42" s="456">
        <v>2.9499409999999999</v>
      </c>
      <c r="BU42" s="456">
        <v>1.970513</v>
      </c>
      <c r="BV42" s="456">
        <v>1.9077949999999999</v>
      </c>
    </row>
    <row r="43" spans="1:74" ht="11.1" customHeight="1" x14ac:dyDescent="0.2">
      <c r="A43" s="234" t="s">
        <v>711</v>
      </c>
      <c r="B43" s="478" t="s">
        <v>1555</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0.52604457000000004</v>
      </c>
      <c r="AN43" s="468">
        <v>0.48972173699999999</v>
      </c>
      <c r="AO43" s="468">
        <v>0.54454282499999995</v>
      </c>
      <c r="AP43" s="468">
        <v>0.47671381499999999</v>
      </c>
      <c r="AQ43" s="468">
        <v>0.452236688</v>
      </c>
      <c r="AR43" s="468">
        <v>0.479316303</v>
      </c>
      <c r="AS43" s="468">
        <v>0.43628798800000002</v>
      </c>
      <c r="AT43" s="468">
        <v>0.46756359199999997</v>
      </c>
      <c r="AU43" s="468">
        <v>0.45266004900000001</v>
      </c>
      <c r="AV43" s="468">
        <v>0.43651561900000002</v>
      </c>
      <c r="AW43" s="468">
        <v>0.46963950300000001</v>
      </c>
      <c r="AX43" s="468">
        <v>0.51793666699999996</v>
      </c>
      <c r="AY43" s="468">
        <v>0.53943141800000005</v>
      </c>
      <c r="AZ43" s="912">
        <v>0.47852038000000002</v>
      </c>
      <c r="BA43" s="912">
        <v>0.50997740000000003</v>
      </c>
      <c r="BB43" s="912">
        <v>0.36916759999999998</v>
      </c>
      <c r="BC43" s="456">
        <v>0.3724481</v>
      </c>
      <c r="BD43" s="456">
        <v>0.43260609999999999</v>
      </c>
      <c r="BE43" s="456">
        <v>0.40375</v>
      </c>
      <c r="BF43" s="456">
        <v>0.46333750000000001</v>
      </c>
      <c r="BG43" s="456">
        <v>0.46907979999999999</v>
      </c>
      <c r="BH43" s="456">
        <v>0.38756030000000002</v>
      </c>
      <c r="BI43" s="456">
        <v>0.48318680000000003</v>
      </c>
      <c r="BJ43" s="456">
        <v>0.519401</v>
      </c>
      <c r="BK43" s="456">
        <v>0.55825360000000002</v>
      </c>
      <c r="BL43" s="456">
        <v>0.44544119999999998</v>
      </c>
      <c r="BM43" s="456">
        <v>0.48596349999999999</v>
      </c>
      <c r="BN43" s="456">
        <v>0.34931420000000002</v>
      </c>
      <c r="BO43" s="456">
        <v>0.3445396</v>
      </c>
      <c r="BP43" s="456">
        <v>0.41235929999999998</v>
      </c>
      <c r="BQ43" s="456">
        <v>0.4228133</v>
      </c>
      <c r="BR43" s="456">
        <v>0.47066760000000002</v>
      </c>
      <c r="BS43" s="456">
        <v>0.46829369999999998</v>
      </c>
      <c r="BT43" s="456">
        <v>0.35829</v>
      </c>
      <c r="BU43" s="456">
        <v>0.45659490000000003</v>
      </c>
      <c r="BV43" s="456">
        <v>0.46300930000000001</v>
      </c>
    </row>
    <row r="44" spans="1:74" ht="11.1" customHeight="1" x14ac:dyDescent="0.2">
      <c r="A44" s="234" t="s">
        <v>713</v>
      </c>
      <c r="B44" s="476" t="s">
        <v>1556</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32.127587814999998</v>
      </c>
      <c r="AY44" s="468">
        <v>33.520232139999997</v>
      </c>
      <c r="AZ44" s="912">
        <v>28.732443446000001</v>
      </c>
      <c r="BA44" s="912">
        <v>29.638655851999999</v>
      </c>
      <c r="BB44" s="912">
        <v>24.817830000000001</v>
      </c>
      <c r="BC44" s="456">
        <v>25.944749999999999</v>
      </c>
      <c r="BD44" s="456">
        <v>28.218170000000001</v>
      </c>
      <c r="BE44" s="456">
        <v>32.84413</v>
      </c>
      <c r="BF44" s="456">
        <v>31.90408</v>
      </c>
      <c r="BG44" s="456">
        <v>27.769880000000001</v>
      </c>
      <c r="BH44" s="456">
        <v>27.164059999999999</v>
      </c>
      <c r="BI44" s="456">
        <v>28.36337</v>
      </c>
      <c r="BJ44" s="456">
        <v>31.860019999999999</v>
      </c>
      <c r="BK44" s="456">
        <v>32.537970000000001</v>
      </c>
      <c r="BL44" s="456">
        <v>28.370229999999999</v>
      </c>
      <c r="BM44" s="456">
        <v>29.39997</v>
      </c>
      <c r="BN44" s="456">
        <v>26.7761</v>
      </c>
      <c r="BO44" s="456">
        <v>27.519179999999999</v>
      </c>
      <c r="BP44" s="456">
        <v>29.899080000000001</v>
      </c>
      <c r="BQ44" s="456">
        <v>34.519799999999996</v>
      </c>
      <c r="BR44" s="456">
        <v>33.388539999999999</v>
      </c>
      <c r="BS44" s="456">
        <v>28.845410000000001</v>
      </c>
      <c r="BT44" s="456">
        <v>28.06616</v>
      </c>
      <c r="BU44" s="456">
        <v>29.364350000000002</v>
      </c>
      <c r="BV44" s="456">
        <v>32.656489999999998</v>
      </c>
    </row>
    <row r="45" spans="1:74" ht="11.1" customHeight="1" x14ac:dyDescent="0.2">
      <c r="A45" s="229"/>
      <c r="B45" s="67" t="s">
        <v>714</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941"/>
      <c r="BA45" s="941"/>
      <c r="BB45" s="941"/>
      <c r="BC45" s="474"/>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720</v>
      </c>
      <c r="B46" s="477" t="s">
        <v>1024</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12.233567696</v>
      </c>
      <c r="AN46" s="301">
        <v>10.470385112000001</v>
      </c>
      <c r="AO46" s="301">
        <v>10.797708193</v>
      </c>
      <c r="AP46" s="301">
        <v>10.197550688</v>
      </c>
      <c r="AQ46" s="301">
        <v>12.309261940000001</v>
      </c>
      <c r="AR46" s="301">
        <v>14.239462071</v>
      </c>
      <c r="AS46" s="301">
        <v>15.786267806</v>
      </c>
      <c r="AT46" s="301">
        <v>16.75965935</v>
      </c>
      <c r="AU46" s="301">
        <v>14.73761069</v>
      </c>
      <c r="AV46" s="301">
        <v>12.469138711999999</v>
      </c>
      <c r="AW46" s="301">
        <v>11.304408317</v>
      </c>
      <c r="AX46" s="301">
        <v>12.303515682</v>
      </c>
      <c r="AY46" s="301">
        <v>12.409929979999999</v>
      </c>
      <c r="AZ46" s="911">
        <v>10.678294338000001</v>
      </c>
      <c r="BA46" s="911">
        <v>11.02477</v>
      </c>
      <c r="BB46" s="911">
        <v>10.81156</v>
      </c>
      <c r="BC46" s="462">
        <v>12.150090000000001</v>
      </c>
      <c r="BD46" s="462">
        <v>14.27697</v>
      </c>
      <c r="BE46" s="462">
        <v>16.29448</v>
      </c>
      <c r="BF46" s="462">
        <v>16.236280000000001</v>
      </c>
      <c r="BG46" s="462">
        <v>14.630140000000001</v>
      </c>
      <c r="BH46" s="462">
        <v>12.49863</v>
      </c>
      <c r="BI46" s="462">
        <v>11.449859999999999</v>
      </c>
      <c r="BJ46" s="462">
        <v>12.721019999999999</v>
      </c>
      <c r="BK46" s="462">
        <v>12.288180000000001</v>
      </c>
      <c r="BL46" s="462">
        <v>10.79928</v>
      </c>
      <c r="BM46" s="462">
        <v>11.206099999999999</v>
      </c>
      <c r="BN46" s="462">
        <v>10.79903</v>
      </c>
      <c r="BO46" s="462">
        <v>12.5283</v>
      </c>
      <c r="BP46" s="462">
        <v>14.600289999999999</v>
      </c>
      <c r="BQ46" s="462">
        <v>16.703430000000001</v>
      </c>
      <c r="BR46" s="462">
        <v>16.892499999999998</v>
      </c>
      <c r="BS46" s="462">
        <v>15.217930000000001</v>
      </c>
      <c r="BT46" s="462">
        <v>13.032959999999999</v>
      </c>
      <c r="BU46" s="462">
        <v>11.903370000000001</v>
      </c>
      <c r="BV46" s="462">
        <v>13.184229999999999</v>
      </c>
    </row>
    <row r="47" spans="1:74" ht="11.1" customHeight="1" x14ac:dyDescent="0.2">
      <c r="A47" s="234" t="s">
        <v>715</v>
      </c>
      <c r="B47" s="478" t="s">
        <v>1018</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5.0221820949999998</v>
      </c>
      <c r="AN47" s="468">
        <v>3.4537286690000002</v>
      </c>
      <c r="AO47" s="468">
        <v>2.8304578760000001</v>
      </c>
      <c r="AP47" s="468">
        <v>3.8520966680000002</v>
      </c>
      <c r="AQ47" s="468">
        <v>4.7281075299999999</v>
      </c>
      <c r="AR47" s="468">
        <v>5.7665804060000001</v>
      </c>
      <c r="AS47" s="468">
        <v>7.3552994890000001</v>
      </c>
      <c r="AT47" s="468">
        <v>8.1235391630000002</v>
      </c>
      <c r="AU47" s="468">
        <v>7.052381005</v>
      </c>
      <c r="AV47" s="468">
        <v>5.6725803050000003</v>
      </c>
      <c r="AW47" s="468">
        <v>4.73632863</v>
      </c>
      <c r="AX47" s="468">
        <v>4.3637189950000002</v>
      </c>
      <c r="AY47" s="468">
        <v>4.2885547730000004</v>
      </c>
      <c r="AZ47" s="912">
        <v>3.447638843</v>
      </c>
      <c r="BA47" s="912">
        <v>3.3932850000000001</v>
      </c>
      <c r="BB47" s="912">
        <v>3.8293219999999999</v>
      </c>
      <c r="BC47" s="456">
        <v>4.1515519999999997</v>
      </c>
      <c r="BD47" s="456">
        <v>4.8174729999999997</v>
      </c>
      <c r="BE47" s="456">
        <v>6.7276030000000002</v>
      </c>
      <c r="BF47" s="456">
        <v>6.8041989999999997</v>
      </c>
      <c r="BG47" s="456">
        <v>6.0307110000000002</v>
      </c>
      <c r="BH47" s="456">
        <v>4.8314979999999998</v>
      </c>
      <c r="BI47" s="456">
        <v>3.1255320000000002</v>
      </c>
      <c r="BJ47" s="456">
        <v>3.5906370000000001</v>
      </c>
      <c r="BK47" s="456">
        <v>3.4579330000000001</v>
      </c>
      <c r="BL47" s="456">
        <v>2.5348220000000001</v>
      </c>
      <c r="BM47" s="456">
        <v>1.9237390000000001</v>
      </c>
      <c r="BN47" s="456">
        <v>2.7730510000000002</v>
      </c>
      <c r="BO47" s="456">
        <v>3.4692430000000001</v>
      </c>
      <c r="BP47" s="456">
        <v>4.7565970000000002</v>
      </c>
      <c r="BQ47" s="456">
        <v>6.7904479999999996</v>
      </c>
      <c r="BR47" s="456">
        <v>7.0214819999999998</v>
      </c>
      <c r="BS47" s="456">
        <v>6.5807190000000002</v>
      </c>
      <c r="BT47" s="456">
        <v>4.8238989999999999</v>
      </c>
      <c r="BU47" s="456">
        <v>3.3614489999999999</v>
      </c>
      <c r="BV47" s="456">
        <v>3.9476990000000001</v>
      </c>
    </row>
    <row r="48" spans="1:74" ht="11.1" customHeight="1" x14ac:dyDescent="0.2">
      <c r="A48" s="234" t="s">
        <v>716</v>
      </c>
      <c r="B48" s="478" t="s">
        <v>472</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1.9073038040000001</v>
      </c>
      <c r="AY48" s="468">
        <v>1.8276161500000001</v>
      </c>
      <c r="AZ48" s="912">
        <v>1.227877876</v>
      </c>
      <c r="BA48" s="912">
        <v>0.91926680000000005</v>
      </c>
      <c r="BB48" s="912">
        <v>0.68445549999999999</v>
      </c>
      <c r="BC48" s="456">
        <v>0.87475210000000003</v>
      </c>
      <c r="BD48" s="456">
        <v>1.201014</v>
      </c>
      <c r="BE48" s="456">
        <v>1.4203790000000001</v>
      </c>
      <c r="BF48" s="456">
        <v>1.5640639999999999</v>
      </c>
      <c r="BG48" s="456">
        <v>1.4931680000000001</v>
      </c>
      <c r="BH48" s="456">
        <v>1.2118800000000001</v>
      </c>
      <c r="BI48" s="456">
        <v>1.4089389999999999</v>
      </c>
      <c r="BJ48" s="456">
        <v>1.634873</v>
      </c>
      <c r="BK48" s="456">
        <v>1.4773289999999999</v>
      </c>
      <c r="BL48" s="456">
        <v>0.95836770000000004</v>
      </c>
      <c r="BM48" s="456">
        <v>0.84550570000000003</v>
      </c>
      <c r="BN48" s="456">
        <v>0.46059600000000001</v>
      </c>
      <c r="BO48" s="456">
        <v>0.72832779999999997</v>
      </c>
      <c r="BP48" s="456">
        <v>1.15846</v>
      </c>
      <c r="BQ48" s="456">
        <v>1.398671</v>
      </c>
      <c r="BR48" s="456">
        <v>1.5811280000000001</v>
      </c>
      <c r="BS48" s="456">
        <v>1.5075190000000001</v>
      </c>
      <c r="BT48" s="456">
        <v>1.1853849999999999</v>
      </c>
      <c r="BU48" s="456">
        <v>1.381893</v>
      </c>
      <c r="BV48" s="456">
        <v>1.493317</v>
      </c>
    </row>
    <row r="49" spans="1:74" ht="11.1" customHeight="1" x14ac:dyDescent="0.2">
      <c r="A49" s="234" t="s">
        <v>717</v>
      </c>
      <c r="B49" s="446" t="s">
        <v>1019</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2.822343</v>
      </c>
      <c r="AY49" s="468">
        <v>3.0806100000000001</v>
      </c>
      <c r="AZ49" s="912">
        <v>2.6585760000000001</v>
      </c>
      <c r="BA49" s="912">
        <v>2.5538799999999999</v>
      </c>
      <c r="BB49" s="912">
        <v>1.8871100000000001</v>
      </c>
      <c r="BC49" s="456">
        <v>2.5602299999999998</v>
      </c>
      <c r="BD49" s="456">
        <v>2.81846</v>
      </c>
      <c r="BE49" s="456">
        <v>2.9124099999999999</v>
      </c>
      <c r="BF49" s="456">
        <v>2.9124099999999999</v>
      </c>
      <c r="BG49" s="456">
        <v>2.7449300000000001</v>
      </c>
      <c r="BH49" s="456">
        <v>1.9319500000000001</v>
      </c>
      <c r="BI49" s="456">
        <v>2.70871</v>
      </c>
      <c r="BJ49" s="456">
        <v>2.9124099999999999</v>
      </c>
      <c r="BK49" s="456">
        <v>2.9124099999999999</v>
      </c>
      <c r="BL49" s="456">
        <v>2.6305700000000001</v>
      </c>
      <c r="BM49" s="456">
        <v>2.9124099999999999</v>
      </c>
      <c r="BN49" s="456">
        <v>1.9598100000000001</v>
      </c>
      <c r="BO49" s="456">
        <v>2.5616500000000002</v>
      </c>
      <c r="BP49" s="456">
        <v>2.81846</v>
      </c>
      <c r="BQ49" s="456">
        <v>2.9124099999999999</v>
      </c>
      <c r="BR49" s="456">
        <v>2.9124099999999999</v>
      </c>
      <c r="BS49" s="456">
        <v>2.43546</v>
      </c>
      <c r="BT49" s="456">
        <v>2.16154</v>
      </c>
      <c r="BU49" s="456">
        <v>2.81846</v>
      </c>
      <c r="BV49" s="456">
        <v>2.9124099999999999</v>
      </c>
    </row>
    <row r="50" spans="1:74" ht="11.1" customHeight="1" x14ac:dyDescent="0.2">
      <c r="A50" s="235" t="s">
        <v>718</v>
      </c>
      <c r="B50" s="446" t="s">
        <v>1012</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0.59790108099999995</v>
      </c>
      <c r="AN50" s="468">
        <v>0.55808389999999997</v>
      </c>
      <c r="AO50" s="468">
        <v>0.66746908999999999</v>
      </c>
      <c r="AP50" s="468">
        <v>0.73082395099999997</v>
      </c>
      <c r="AQ50" s="468">
        <v>0.74766368400000005</v>
      </c>
      <c r="AR50" s="468">
        <v>0.68754667199999997</v>
      </c>
      <c r="AS50" s="468">
        <v>0.64958297300000001</v>
      </c>
      <c r="AT50" s="468">
        <v>0.60969955899999995</v>
      </c>
      <c r="AU50" s="468">
        <v>0.38636229700000002</v>
      </c>
      <c r="AV50" s="468">
        <v>0.40975873099999999</v>
      </c>
      <c r="AW50" s="468">
        <v>0.45032059800000002</v>
      </c>
      <c r="AX50" s="468">
        <v>0.436233337</v>
      </c>
      <c r="AY50" s="468">
        <v>0.56226174799999995</v>
      </c>
      <c r="AZ50" s="912">
        <v>0.51732613800000005</v>
      </c>
      <c r="BA50" s="912">
        <v>0.64100000000000001</v>
      </c>
      <c r="BB50" s="912">
        <v>0.65800000000000003</v>
      </c>
      <c r="BC50" s="456">
        <v>0.71008249999999995</v>
      </c>
      <c r="BD50" s="456">
        <v>0.67802980000000002</v>
      </c>
      <c r="BE50" s="456">
        <v>0.67556669999999996</v>
      </c>
      <c r="BF50" s="456">
        <v>0.62297599999999997</v>
      </c>
      <c r="BG50" s="456">
        <v>0.52437330000000004</v>
      </c>
      <c r="BH50" s="456">
        <v>0.4002868</v>
      </c>
      <c r="BI50" s="456">
        <v>0.44991209999999998</v>
      </c>
      <c r="BJ50" s="456">
        <v>0.38284420000000002</v>
      </c>
      <c r="BK50" s="456">
        <v>0.37909490000000001</v>
      </c>
      <c r="BL50" s="456">
        <v>0.41663830000000002</v>
      </c>
      <c r="BM50" s="456">
        <v>0.47664459999999997</v>
      </c>
      <c r="BN50" s="456">
        <v>0.53489969999999998</v>
      </c>
      <c r="BO50" s="456">
        <v>0.67020740000000001</v>
      </c>
      <c r="BP50" s="456">
        <v>0.67176630000000004</v>
      </c>
      <c r="BQ50" s="456">
        <v>0.63955150000000005</v>
      </c>
      <c r="BR50" s="456">
        <v>0.6179403</v>
      </c>
      <c r="BS50" s="456">
        <v>0.52042359999999999</v>
      </c>
      <c r="BT50" s="456">
        <v>0.44151879999999999</v>
      </c>
      <c r="BU50" s="456">
        <v>0.45778629999999998</v>
      </c>
      <c r="BV50" s="456">
        <v>0.45956900000000001</v>
      </c>
    </row>
    <row r="51" spans="1:74" ht="11.1" customHeight="1" x14ac:dyDescent="0.2">
      <c r="A51" s="234" t="s">
        <v>1577</v>
      </c>
      <c r="B51" s="446" t="s">
        <v>1013</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1.215546392</v>
      </c>
      <c r="AN51" s="468">
        <v>1.2599867140000001</v>
      </c>
      <c r="AO51" s="468">
        <v>1.5915114319999999</v>
      </c>
      <c r="AP51" s="468">
        <v>1.2192698559999999</v>
      </c>
      <c r="AQ51" s="468">
        <v>1.03430602</v>
      </c>
      <c r="AR51" s="468">
        <v>0.98106773000000003</v>
      </c>
      <c r="AS51" s="468">
        <v>0.91028237000000001</v>
      </c>
      <c r="AT51" s="468">
        <v>0.86990988300000005</v>
      </c>
      <c r="AU51" s="468">
        <v>0.76293047599999997</v>
      </c>
      <c r="AV51" s="468">
        <v>1.077350628</v>
      </c>
      <c r="AW51" s="468">
        <v>1.068222155</v>
      </c>
      <c r="AX51" s="468">
        <v>1.361688615</v>
      </c>
      <c r="AY51" s="468">
        <v>1.1752728349999999</v>
      </c>
      <c r="AZ51" s="912">
        <v>1.1917339659999999</v>
      </c>
      <c r="BA51" s="912">
        <v>1.7408889999999999</v>
      </c>
      <c r="BB51" s="912">
        <v>1.394855</v>
      </c>
      <c r="BC51" s="456">
        <v>1.2464470000000001</v>
      </c>
      <c r="BD51" s="456">
        <v>1.961346</v>
      </c>
      <c r="BE51" s="456">
        <v>1.723813</v>
      </c>
      <c r="BF51" s="456">
        <v>1.6532119999999999</v>
      </c>
      <c r="BG51" s="456">
        <v>1.539309</v>
      </c>
      <c r="BH51" s="456">
        <v>2.0521310000000001</v>
      </c>
      <c r="BI51" s="456">
        <v>2.1642549999999998</v>
      </c>
      <c r="BJ51" s="456">
        <v>2.4979330000000002</v>
      </c>
      <c r="BK51" s="456">
        <v>2.279277</v>
      </c>
      <c r="BL51" s="456">
        <v>2.3566989999999999</v>
      </c>
      <c r="BM51" s="456">
        <v>3.0039039999999999</v>
      </c>
      <c r="BN51" s="456">
        <v>2.3911549999999999</v>
      </c>
      <c r="BO51" s="456">
        <v>2.1379920000000001</v>
      </c>
      <c r="BP51" s="456">
        <v>1.9553769999999999</v>
      </c>
      <c r="BQ51" s="456">
        <v>1.7183390000000001</v>
      </c>
      <c r="BR51" s="456">
        <v>1.6498660000000001</v>
      </c>
      <c r="BS51" s="456">
        <v>1.523617</v>
      </c>
      <c r="BT51" s="456">
        <v>2.0609769999999998</v>
      </c>
      <c r="BU51" s="456">
        <v>2.155376</v>
      </c>
      <c r="BV51" s="456">
        <v>2.5289190000000001</v>
      </c>
    </row>
    <row r="52" spans="1:74" ht="11.1" customHeight="1" x14ac:dyDescent="0.2">
      <c r="A52" s="234" t="s">
        <v>1578</v>
      </c>
      <c r="B52" s="446" t="s">
        <v>1014</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0.89338557900000004</v>
      </c>
      <c r="AN52" s="468">
        <v>0.99646299100000002</v>
      </c>
      <c r="AO52" s="468">
        <v>1.307046216</v>
      </c>
      <c r="AP52" s="468">
        <v>1.6946558920000001</v>
      </c>
      <c r="AQ52" s="468">
        <v>1.8783971829999999</v>
      </c>
      <c r="AR52" s="468">
        <v>2.135271999</v>
      </c>
      <c r="AS52" s="468">
        <v>2.0698195770000001</v>
      </c>
      <c r="AT52" s="468">
        <v>1.9942388150000001</v>
      </c>
      <c r="AU52" s="468">
        <v>1.688342665</v>
      </c>
      <c r="AV52" s="468">
        <v>1.5644220129999999</v>
      </c>
      <c r="AW52" s="468">
        <v>1.1781847969999999</v>
      </c>
      <c r="AX52" s="468">
        <v>1.1433064959999999</v>
      </c>
      <c r="AY52" s="468">
        <v>1.2101289660000001</v>
      </c>
      <c r="AZ52" s="912">
        <v>1.4105896899999999</v>
      </c>
      <c r="BA52" s="912">
        <v>1.790942</v>
      </c>
      <c r="BB52" s="912">
        <v>2.2294909999999999</v>
      </c>
      <c r="BC52" s="456">
        <v>2.5018600000000002</v>
      </c>
      <c r="BD52" s="456">
        <v>2.6502949999999998</v>
      </c>
      <c r="BE52" s="456">
        <v>2.6055009999999998</v>
      </c>
      <c r="BF52" s="456">
        <v>2.427486</v>
      </c>
      <c r="BG52" s="456">
        <v>2.108015</v>
      </c>
      <c r="BH52" s="456">
        <v>1.900258</v>
      </c>
      <c r="BI52" s="456">
        <v>1.4136029999999999</v>
      </c>
      <c r="BJ52" s="456">
        <v>1.412703</v>
      </c>
      <c r="BK52" s="456">
        <v>1.469786</v>
      </c>
      <c r="BL52" s="456">
        <v>1.6748799999999999</v>
      </c>
      <c r="BM52" s="456">
        <v>2.0552959999999998</v>
      </c>
      <c r="BN52" s="456">
        <v>2.541595</v>
      </c>
      <c r="BO52" s="456">
        <v>2.8384640000000001</v>
      </c>
      <c r="BP52" s="456">
        <v>3.0987749999999998</v>
      </c>
      <c r="BQ52" s="456">
        <v>3.0489809999999999</v>
      </c>
      <c r="BR52" s="456">
        <v>2.8838780000000002</v>
      </c>
      <c r="BS52" s="456">
        <v>2.4977279999999999</v>
      </c>
      <c r="BT52" s="456">
        <v>2.2489370000000002</v>
      </c>
      <c r="BU52" s="456">
        <v>1.6860900000000001</v>
      </c>
      <c r="BV52" s="456">
        <v>1.6280950000000001</v>
      </c>
    </row>
    <row r="53" spans="1:74" ht="11.1" customHeight="1" x14ac:dyDescent="0.2">
      <c r="A53" s="234" t="s">
        <v>719</v>
      </c>
      <c r="B53" s="478" t="s">
        <v>1555</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0.28281094800000001</v>
      </c>
      <c r="AN53" s="468">
        <v>0.26067228599999998</v>
      </c>
      <c r="AO53" s="468">
        <v>0.26799310599999998</v>
      </c>
      <c r="AP53" s="468">
        <v>0.23651716</v>
      </c>
      <c r="AQ53" s="468">
        <v>0.22798695299999999</v>
      </c>
      <c r="AR53" s="468">
        <v>0.27138368600000001</v>
      </c>
      <c r="AS53" s="468">
        <v>0.26260730100000002</v>
      </c>
      <c r="AT53" s="468">
        <v>0.27762978300000002</v>
      </c>
      <c r="AU53" s="468">
        <v>0.25264908000000003</v>
      </c>
      <c r="AV53" s="468">
        <v>0.244090898</v>
      </c>
      <c r="AW53" s="468">
        <v>0.248976525</v>
      </c>
      <c r="AX53" s="468">
        <v>0.26892143499999999</v>
      </c>
      <c r="AY53" s="468">
        <v>0.26548550799999998</v>
      </c>
      <c r="AZ53" s="912">
        <v>0.22455182500000001</v>
      </c>
      <c r="BA53" s="912">
        <v>-1.4495600000000001E-2</v>
      </c>
      <c r="BB53" s="912">
        <v>0.12832399999999999</v>
      </c>
      <c r="BC53" s="456">
        <v>0.10517120000000001</v>
      </c>
      <c r="BD53" s="456">
        <v>0.1503506</v>
      </c>
      <c r="BE53" s="456">
        <v>0.22920869999999999</v>
      </c>
      <c r="BF53" s="456">
        <v>0.25193520000000003</v>
      </c>
      <c r="BG53" s="456">
        <v>0.1896378</v>
      </c>
      <c r="BH53" s="456">
        <v>0.17062150000000001</v>
      </c>
      <c r="BI53" s="456">
        <v>0.17890919999999999</v>
      </c>
      <c r="BJ53" s="456">
        <v>0.28961540000000002</v>
      </c>
      <c r="BK53" s="456">
        <v>0.3123495</v>
      </c>
      <c r="BL53" s="456">
        <v>0.22729959999999999</v>
      </c>
      <c r="BM53" s="456">
        <v>-1.1396999999999999E-2</v>
      </c>
      <c r="BN53" s="456">
        <v>0.13791870000000001</v>
      </c>
      <c r="BO53" s="456">
        <v>0.1224196</v>
      </c>
      <c r="BP53" s="456">
        <v>0.14085980000000001</v>
      </c>
      <c r="BQ53" s="456">
        <v>0.1950287</v>
      </c>
      <c r="BR53" s="456">
        <v>0.22579260000000001</v>
      </c>
      <c r="BS53" s="456">
        <v>0.15246370000000001</v>
      </c>
      <c r="BT53" s="456">
        <v>0.1107071</v>
      </c>
      <c r="BU53" s="456">
        <v>4.2309699999999999E-2</v>
      </c>
      <c r="BV53" s="456">
        <v>0.2142212</v>
      </c>
    </row>
    <row r="54" spans="1:74" ht="11.1" customHeight="1" x14ac:dyDescent="0.2">
      <c r="A54" s="234" t="s">
        <v>721</v>
      </c>
      <c r="B54" s="476" t="s">
        <v>1556</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8.6956382578000007</v>
      </c>
      <c r="AY54" s="468">
        <v>8.7969677003999998</v>
      </c>
      <c r="AZ54" s="912">
        <v>7.7398038384000003</v>
      </c>
      <c r="BA54" s="912">
        <v>9.0593728683000005</v>
      </c>
      <c r="BB54" s="912">
        <v>7.4292299999999996</v>
      </c>
      <c r="BC54" s="456">
        <v>9.0419970000000003</v>
      </c>
      <c r="BD54" s="456">
        <v>10.9397</v>
      </c>
      <c r="BE54" s="456">
        <v>12.84366</v>
      </c>
      <c r="BF54" s="456">
        <v>12.652509999999999</v>
      </c>
      <c r="BG54" s="456">
        <v>10.838950000000001</v>
      </c>
      <c r="BH54" s="456">
        <v>8.7717589999999994</v>
      </c>
      <c r="BI54" s="456">
        <v>7.6183550000000002</v>
      </c>
      <c r="BJ54" s="456">
        <v>8.3184190000000005</v>
      </c>
      <c r="BK54" s="456">
        <v>8.5106789999999997</v>
      </c>
      <c r="BL54" s="456">
        <v>7.414199</v>
      </c>
      <c r="BM54" s="456">
        <v>7.9553419999999999</v>
      </c>
      <c r="BN54" s="456">
        <v>8.1591500000000003</v>
      </c>
      <c r="BO54" s="456">
        <v>9.8329310000000003</v>
      </c>
      <c r="BP54" s="456">
        <v>11.690939999999999</v>
      </c>
      <c r="BQ54" s="456">
        <v>13.618740000000001</v>
      </c>
      <c r="BR54" s="456">
        <v>13.365629999999999</v>
      </c>
      <c r="BS54" s="456">
        <v>11.37886</v>
      </c>
      <c r="BT54" s="456">
        <v>9.1681369999999998</v>
      </c>
      <c r="BU54" s="456">
        <v>7.9918050000000003</v>
      </c>
      <c r="BV54" s="456">
        <v>8.6297960000000007</v>
      </c>
    </row>
    <row r="55" spans="1:74" ht="11.1" customHeight="1" x14ac:dyDescent="0.2">
      <c r="A55" s="229"/>
      <c r="B55" s="67" t="s">
        <v>722</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941"/>
      <c r="BA55" s="941"/>
      <c r="BB55" s="941"/>
      <c r="BC55" s="474"/>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728</v>
      </c>
      <c r="B56" s="477" t="s">
        <v>1024</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15.875492436</v>
      </c>
      <c r="AN56" s="301">
        <v>14.629248445</v>
      </c>
      <c r="AO56" s="301">
        <v>14.73918001</v>
      </c>
      <c r="AP56" s="301">
        <v>14.853058057</v>
      </c>
      <c r="AQ56" s="301">
        <v>16.709407147</v>
      </c>
      <c r="AR56" s="301">
        <v>17.969571102</v>
      </c>
      <c r="AS56" s="301">
        <v>20.233565571</v>
      </c>
      <c r="AT56" s="301">
        <v>21.539148050000001</v>
      </c>
      <c r="AU56" s="301">
        <v>18.742728875000001</v>
      </c>
      <c r="AV56" s="301">
        <v>15.432572242000001</v>
      </c>
      <c r="AW56" s="301">
        <v>14.969084629999999</v>
      </c>
      <c r="AX56" s="301">
        <v>13.620965553</v>
      </c>
      <c r="AY56" s="301">
        <v>13.73160143</v>
      </c>
      <c r="AZ56" s="911">
        <v>12.800714402000001</v>
      </c>
      <c r="BA56" s="911">
        <v>13.96349</v>
      </c>
      <c r="BB56" s="911">
        <v>12.53946</v>
      </c>
      <c r="BC56" s="462">
        <v>14.26905</v>
      </c>
      <c r="BD56" s="462">
        <v>16.278390000000002</v>
      </c>
      <c r="BE56" s="462">
        <v>20.20581</v>
      </c>
      <c r="BF56" s="462">
        <v>20.41038</v>
      </c>
      <c r="BG56" s="462">
        <v>17.721070000000001</v>
      </c>
      <c r="BH56" s="462">
        <v>15.85594</v>
      </c>
      <c r="BI56" s="462">
        <v>13.82831</v>
      </c>
      <c r="BJ56" s="462">
        <v>14.38128</v>
      </c>
      <c r="BK56" s="462">
        <v>14.25515</v>
      </c>
      <c r="BL56" s="462">
        <v>12.753299999999999</v>
      </c>
      <c r="BM56" s="462">
        <v>14.24689</v>
      </c>
      <c r="BN56" s="462">
        <v>14.205489999999999</v>
      </c>
      <c r="BO56" s="462">
        <v>15.56279</v>
      </c>
      <c r="BP56" s="462">
        <v>17.352810000000002</v>
      </c>
      <c r="BQ56" s="462">
        <v>21.326229999999999</v>
      </c>
      <c r="BR56" s="462">
        <v>21.437709999999999</v>
      </c>
      <c r="BS56" s="462">
        <v>18.646280000000001</v>
      </c>
      <c r="BT56" s="462">
        <v>16.662420000000001</v>
      </c>
      <c r="BU56" s="462">
        <v>14.57888</v>
      </c>
      <c r="BV56" s="462">
        <v>15.037509999999999</v>
      </c>
    </row>
    <row r="57" spans="1:74" ht="11.1" customHeight="1" x14ac:dyDescent="0.2">
      <c r="A57" s="234" t="s">
        <v>723</v>
      </c>
      <c r="B57" s="478" t="s">
        <v>1018</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6.3354266109999999</v>
      </c>
      <c r="AN57" s="468">
        <v>4.6572325790000004</v>
      </c>
      <c r="AO57" s="468">
        <v>3.2719075640000002</v>
      </c>
      <c r="AP57" s="468">
        <v>2.7207460619999999</v>
      </c>
      <c r="AQ57" s="468">
        <v>3.4380562179999998</v>
      </c>
      <c r="AR57" s="468">
        <v>4.1102602580000003</v>
      </c>
      <c r="AS57" s="468">
        <v>5.6204079829999998</v>
      </c>
      <c r="AT57" s="468">
        <v>8.4143015040000009</v>
      </c>
      <c r="AU57" s="468">
        <v>7.4032824140000004</v>
      </c>
      <c r="AV57" s="468">
        <v>5.652758725</v>
      </c>
      <c r="AW57" s="468">
        <v>6.5477411029999999</v>
      </c>
      <c r="AX57" s="468">
        <v>5.3838112530000002</v>
      </c>
      <c r="AY57" s="468">
        <v>4.2476895780000001</v>
      </c>
      <c r="AZ57" s="912">
        <v>3.8451674439999999</v>
      </c>
      <c r="BA57" s="912">
        <v>3.336678</v>
      </c>
      <c r="BB57" s="912">
        <v>0.74114570000000002</v>
      </c>
      <c r="BC57" s="456">
        <v>0.40900700000000001</v>
      </c>
      <c r="BD57" s="456">
        <v>2.0505300000000002</v>
      </c>
      <c r="BE57" s="456">
        <v>5.5843249999999998</v>
      </c>
      <c r="BF57" s="456">
        <v>6.9892440000000002</v>
      </c>
      <c r="BG57" s="456">
        <v>6.1769530000000001</v>
      </c>
      <c r="BH57" s="456">
        <v>6.439425</v>
      </c>
      <c r="BI57" s="456">
        <v>6.51654</v>
      </c>
      <c r="BJ57" s="456">
        <v>6.8223019999999996</v>
      </c>
      <c r="BK57" s="456">
        <v>5.7744799999999996</v>
      </c>
      <c r="BL57" s="456">
        <v>4.2439600000000004</v>
      </c>
      <c r="BM57" s="456">
        <v>3.2526969999999999</v>
      </c>
      <c r="BN57" s="456">
        <v>2.2621540000000002</v>
      </c>
      <c r="BO57" s="456">
        <v>1.1648270000000001</v>
      </c>
      <c r="BP57" s="456">
        <v>2.346174</v>
      </c>
      <c r="BQ57" s="456">
        <v>5.7083029999999999</v>
      </c>
      <c r="BR57" s="456">
        <v>7.2238179999999996</v>
      </c>
      <c r="BS57" s="456">
        <v>6.5441250000000002</v>
      </c>
      <c r="BT57" s="456">
        <v>6.045261</v>
      </c>
      <c r="BU57" s="456">
        <v>6.1624429999999997</v>
      </c>
      <c r="BV57" s="456">
        <v>6.585515</v>
      </c>
    </row>
    <row r="58" spans="1:74" ht="11.1" customHeight="1" x14ac:dyDescent="0.2">
      <c r="A58" s="234" t="s">
        <v>724</v>
      </c>
      <c r="B58" s="478" t="s">
        <v>472</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912">
        <v>0</v>
      </c>
      <c r="BA58" s="912">
        <v>0</v>
      </c>
      <c r="BB58" s="912">
        <v>0</v>
      </c>
      <c r="BC58" s="456">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725</v>
      </c>
      <c r="B59" s="446" t="s">
        <v>1019</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1.6158189999999999</v>
      </c>
      <c r="AY59" s="468">
        <v>1.6796120000000001</v>
      </c>
      <c r="AZ59" s="912">
        <v>1.46818</v>
      </c>
      <c r="BA59" s="912">
        <v>1.6573800000000001</v>
      </c>
      <c r="BB59" s="912">
        <v>1.6114599999999999</v>
      </c>
      <c r="BC59" s="456">
        <v>1.62904</v>
      </c>
      <c r="BD59" s="456">
        <v>1.5764899999999999</v>
      </c>
      <c r="BE59" s="456">
        <v>1.62904</v>
      </c>
      <c r="BF59" s="456">
        <v>1.62904</v>
      </c>
      <c r="BG59" s="456">
        <v>1.5764899999999999</v>
      </c>
      <c r="BH59" s="456">
        <v>1.01579</v>
      </c>
      <c r="BI59" s="456">
        <v>1.04542</v>
      </c>
      <c r="BJ59" s="456">
        <v>1.62904</v>
      </c>
      <c r="BK59" s="456">
        <v>1.62904</v>
      </c>
      <c r="BL59" s="456">
        <v>1.47139</v>
      </c>
      <c r="BM59" s="456">
        <v>1.62904</v>
      </c>
      <c r="BN59" s="456">
        <v>0.88378999999999996</v>
      </c>
      <c r="BO59" s="456">
        <v>1.4716400000000001</v>
      </c>
      <c r="BP59" s="456">
        <v>1.5764899999999999</v>
      </c>
      <c r="BQ59" s="456">
        <v>1.62904</v>
      </c>
      <c r="BR59" s="456">
        <v>1.62904</v>
      </c>
      <c r="BS59" s="456">
        <v>1.5764899999999999</v>
      </c>
      <c r="BT59" s="456">
        <v>1.62904</v>
      </c>
      <c r="BU59" s="456">
        <v>1.5764899999999999</v>
      </c>
      <c r="BV59" s="456">
        <v>1.62904</v>
      </c>
    </row>
    <row r="60" spans="1:74" ht="11.1" customHeight="1" x14ac:dyDescent="0.2">
      <c r="A60" s="235" t="s">
        <v>726</v>
      </c>
      <c r="B60" s="446" t="s">
        <v>1012</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1.5629611720000001</v>
      </c>
      <c r="AN60" s="468">
        <v>2.3434275109999998</v>
      </c>
      <c r="AO60" s="468">
        <v>2.5885897149999999</v>
      </c>
      <c r="AP60" s="468">
        <v>2.8640243000000001</v>
      </c>
      <c r="AQ60" s="468">
        <v>3.0404262750000002</v>
      </c>
      <c r="AR60" s="468">
        <v>2.7206076330000002</v>
      </c>
      <c r="AS60" s="468">
        <v>2.8953761450000002</v>
      </c>
      <c r="AT60" s="468">
        <v>2.603317975</v>
      </c>
      <c r="AU60" s="468">
        <v>2.0732377290000001</v>
      </c>
      <c r="AV60" s="468">
        <v>1.657035357</v>
      </c>
      <c r="AW60" s="468">
        <v>1.503697667</v>
      </c>
      <c r="AX60" s="468">
        <v>1.749598966</v>
      </c>
      <c r="AY60" s="468">
        <v>2.5381044519999998</v>
      </c>
      <c r="AZ60" s="912">
        <v>1.8630768790000001</v>
      </c>
      <c r="BA60" s="912">
        <v>2.41</v>
      </c>
      <c r="BB60" s="912">
        <v>2.35</v>
      </c>
      <c r="BC60" s="456">
        <v>2.6895699999999998</v>
      </c>
      <c r="BD60" s="456">
        <v>2.6034139999999999</v>
      </c>
      <c r="BE60" s="456">
        <v>2.8178420000000002</v>
      </c>
      <c r="BF60" s="456">
        <v>2.4776530000000001</v>
      </c>
      <c r="BG60" s="456">
        <v>1.833683</v>
      </c>
      <c r="BH60" s="456">
        <v>1.272419</v>
      </c>
      <c r="BI60" s="456">
        <v>1.04905</v>
      </c>
      <c r="BJ60" s="456">
        <v>1.123364</v>
      </c>
      <c r="BK60" s="456">
        <v>1.041204</v>
      </c>
      <c r="BL60" s="456">
        <v>1.1926870000000001</v>
      </c>
      <c r="BM60" s="456">
        <v>1.968596</v>
      </c>
      <c r="BN60" s="456">
        <v>2.3461460000000001</v>
      </c>
      <c r="BO60" s="456">
        <v>2.8986610000000002</v>
      </c>
      <c r="BP60" s="456">
        <v>2.7504240000000002</v>
      </c>
      <c r="BQ60" s="456">
        <v>2.8877739999999998</v>
      </c>
      <c r="BR60" s="456">
        <v>2.4975130000000001</v>
      </c>
      <c r="BS60" s="456">
        <v>1.9846010000000001</v>
      </c>
      <c r="BT60" s="456">
        <v>1.417977</v>
      </c>
      <c r="BU60" s="456">
        <v>1.178369</v>
      </c>
      <c r="BV60" s="456">
        <v>1.305288</v>
      </c>
    </row>
    <row r="61" spans="1:74" ht="11.1" customHeight="1" x14ac:dyDescent="0.2">
      <c r="A61" s="234" t="s">
        <v>1579</v>
      </c>
      <c r="B61" s="446" t="s">
        <v>1013</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1.2675034940000001</v>
      </c>
      <c r="AN61" s="468">
        <v>1.2884581079999999</v>
      </c>
      <c r="AO61" s="468">
        <v>1.755250534</v>
      </c>
      <c r="AP61" s="468">
        <v>1.707491965</v>
      </c>
      <c r="AQ61" s="468">
        <v>1.572504567</v>
      </c>
      <c r="AR61" s="468">
        <v>1.5902569719999999</v>
      </c>
      <c r="AS61" s="468">
        <v>1.656684005</v>
      </c>
      <c r="AT61" s="468">
        <v>1.298059619</v>
      </c>
      <c r="AU61" s="468">
        <v>1.033387209</v>
      </c>
      <c r="AV61" s="468">
        <v>1.164241831</v>
      </c>
      <c r="AW61" s="468">
        <v>1.174400984</v>
      </c>
      <c r="AX61" s="468">
        <v>1.264971104</v>
      </c>
      <c r="AY61" s="468">
        <v>1.191766565</v>
      </c>
      <c r="AZ61" s="912">
        <v>1.213103439</v>
      </c>
      <c r="BA61" s="912">
        <v>1.4558489999999999</v>
      </c>
      <c r="BB61" s="912">
        <v>1.6068100000000001</v>
      </c>
      <c r="BC61" s="456">
        <v>2.10318</v>
      </c>
      <c r="BD61" s="456">
        <v>2.0393829999999999</v>
      </c>
      <c r="BE61" s="456">
        <v>1.6749970000000001</v>
      </c>
      <c r="BF61" s="456">
        <v>1.508745</v>
      </c>
      <c r="BG61" s="456">
        <v>1.2480389999999999</v>
      </c>
      <c r="BH61" s="456">
        <v>1.009698</v>
      </c>
      <c r="BI61" s="456">
        <v>0.87152459999999998</v>
      </c>
      <c r="BJ61" s="456">
        <v>0.73983339999999997</v>
      </c>
      <c r="BK61" s="456">
        <v>1.190394</v>
      </c>
      <c r="BL61" s="456">
        <v>1.133993</v>
      </c>
      <c r="BM61" s="456">
        <v>1.6772689999999999</v>
      </c>
      <c r="BN61" s="456">
        <v>1.691031</v>
      </c>
      <c r="BO61" s="456">
        <v>1.8157490000000001</v>
      </c>
      <c r="BP61" s="456">
        <v>1.799598</v>
      </c>
      <c r="BQ61" s="456">
        <v>1.663951</v>
      </c>
      <c r="BR61" s="456">
        <v>1.41425</v>
      </c>
      <c r="BS61" s="456">
        <v>1.1369020000000001</v>
      </c>
      <c r="BT61" s="456">
        <v>1.12517</v>
      </c>
      <c r="BU61" s="456">
        <v>1.0725530000000001</v>
      </c>
      <c r="BV61" s="456">
        <v>1.088417</v>
      </c>
    </row>
    <row r="62" spans="1:74" ht="11.1" customHeight="1" x14ac:dyDescent="0.2">
      <c r="A62" s="234" t="s">
        <v>1580</v>
      </c>
      <c r="B62" s="446" t="s">
        <v>1014</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3.422812827</v>
      </c>
      <c r="AN62" s="468">
        <v>3.4116933779999998</v>
      </c>
      <c r="AO62" s="468">
        <v>4.3564433359999999</v>
      </c>
      <c r="AP62" s="468">
        <v>5.5546663690000004</v>
      </c>
      <c r="AQ62" s="468">
        <v>6.4566478399999996</v>
      </c>
      <c r="AR62" s="468">
        <v>6.8773394010000004</v>
      </c>
      <c r="AS62" s="468">
        <v>7.102286608</v>
      </c>
      <c r="AT62" s="468">
        <v>6.5028323639999996</v>
      </c>
      <c r="AU62" s="468">
        <v>5.4932043930000001</v>
      </c>
      <c r="AV62" s="468">
        <v>4.976996389</v>
      </c>
      <c r="AW62" s="468">
        <v>3.2563386169999999</v>
      </c>
      <c r="AX62" s="468">
        <v>2.840959094</v>
      </c>
      <c r="AY62" s="468">
        <v>3.3792010640000001</v>
      </c>
      <c r="AZ62" s="912">
        <v>3.7900724029999999</v>
      </c>
      <c r="BA62" s="912">
        <v>4.5040969999999998</v>
      </c>
      <c r="BB62" s="912">
        <v>5.810492</v>
      </c>
      <c r="BC62" s="456">
        <v>6.8509890000000002</v>
      </c>
      <c r="BD62" s="456">
        <v>7.3108219999999999</v>
      </c>
      <c r="BE62" s="456">
        <v>7.4657809999999998</v>
      </c>
      <c r="BF62" s="456">
        <v>6.8950620000000002</v>
      </c>
      <c r="BG62" s="456">
        <v>6.1059510000000001</v>
      </c>
      <c r="BH62" s="456">
        <v>5.4416799999999999</v>
      </c>
      <c r="BI62" s="456">
        <v>3.7337509999999998</v>
      </c>
      <c r="BJ62" s="456">
        <v>3.2222390000000001</v>
      </c>
      <c r="BK62" s="456">
        <v>3.7944230000000001</v>
      </c>
      <c r="BL62" s="456">
        <v>4.0769289999999998</v>
      </c>
      <c r="BM62" s="456">
        <v>5.0409810000000004</v>
      </c>
      <c r="BN62" s="456">
        <v>6.516642</v>
      </c>
      <c r="BO62" s="456">
        <v>7.6206209999999999</v>
      </c>
      <c r="BP62" s="456">
        <v>8.206251</v>
      </c>
      <c r="BQ62" s="456">
        <v>8.4144699999999997</v>
      </c>
      <c r="BR62" s="456">
        <v>7.7322800000000003</v>
      </c>
      <c r="BS62" s="456">
        <v>6.5925659999999997</v>
      </c>
      <c r="BT62" s="456">
        <v>5.8167299999999997</v>
      </c>
      <c r="BU62" s="456">
        <v>3.9632339999999999</v>
      </c>
      <c r="BV62" s="456">
        <v>3.5432039999999998</v>
      </c>
    </row>
    <row r="63" spans="1:74" ht="11.1" customHeight="1" x14ac:dyDescent="0.2">
      <c r="A63" s="234" t="s">
        <v>727</v>
      </c>
      <c r="B63" s="478" t="s">
        <v>1555</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0.77601389499999995</v>
      </c>
      <c r="AN63" s="468">
        <v>0.715165202</v>
      </c>
      <c r="AO63" s="468">
        <v>0.76645309299999997</v>
      </c>
      <c r="AP63" s="468">
        <v>0.72420131200000004</v>
      </c>
      <c r="AQ63" s="468">
        <v>0.82455354300000006</v>
      </c>
      <c r="AR63" s="468">
        <v>0.80502505000000002</v>
      </c>
      <c r="AS63" s="468">
        <v>0.99924684900000005</v>
      </c>
      <c r="AT63" s="468">
        <v>0.88661734299999995</v>
      </c>
      <c r="AU63" s="468">
        <v>0.79711658799999996</v>
      </c>
      <c r="AV63" s="468">
        <v>0.70744425300000002</v>
      </c>
      <c r="AW63" s="468">
        <v>0.60860355099999996</v>
      </c>
      <c r="AX63" s="468">
        <v>0.76580613600000003</v>
      </c>
      <c r="AY63" s="468">
        <v>0.69522777099999999</v>
      </c>
      <c r="AZ63" s="912">
        <v>0.62111423700000001</v>
      </c>
      <c r="BA63" s="912">
        <v>0.5994891</v>
      </c>
      <c r="BB63" s="912">
        <v>0.41955369999999997</v>
      </c>
      <c r="BC63" s="456">
        <v>0.58726599999999995</v>
      </c>
      <c r="BD63" s="456">
        <v>0.69775169999999997</v>
      </c>
      <c r="BE63" s="456">
        <v>1.033828</v>
      </c>
      <c r="BF63" s="456">
        <v>0.91063369999999999</v>
      </c>
      <c r="BG63" s="456">
        <v>0.77995389999999998</v>
      </c>
      <c r="BH63" s="456">
        <v>0.67692920000000001</v>
      </c>
      <c r="BI63" s="456">
        <v>0.61202610000000002</v>
      </c>
      <c r="BJ63" s="456">
        <v>0.84450530000000001</v>
      </c>
      <c r="BK63" s="456">
        <v>0.82561130000000005</v>
      </c>
      <c r="BL63" s="456">
        <v>0.63433839999999997</v>
      </c>
      <c r="BM63" s="456">
        <v>0.6783072</v>
      </c>
      <c r="BN63" s="456">
        <v>0.5057256</v>
      </c>
      <c r="BO63" s="456">
        <v>0.59128820000000004</v>
      </c>
      <c r="BP63" s="456">
        <v>0.67387569999999997</v>
      </c>
      <c r="BQ63" s="456">
        <v>1.022686</v>
      </c>
      <c r="BR63" s="456">
        <v>0.94080649999999999</v>
      </c>
      <c r="BS63" s="456">
        <v>0.81159740000000002</v>
      </c>
      <c r="BT63" s="456">
        <v>0.62824619999999998</v>
      </c>
      <c r="BU63" s="456">
        <v>0.62578699999999998</v>
      </c>
      <c r="BV63" s="456">
        <v>0.88604360000000004</v>
      </c>
    </row>
    <row r="64" spans="1:74" ht="11.1" customHeight="1" x14ac:dyDescent="0.2">
      <c r="A64" s="234" t="s">
        <v>729</v>
      </c>
      <c r="B64" s="479" t="s">
        <v>1556</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22.043930535000001</v>
      </c>
      <c r="AY64" s="470">
        <v>21.242464308999999</v>
      </c>
      <c r="AZ64" s="937">
        <v>19.071772441</v>
      </c>
      <c r="BA64" s="937">
        <v>21.791367966999999</v>
      </c>
      <c r="BB64" s="937">
        <v>17.255369999999999</v>
      </c>
      <c r="BC64" s="459">
        <v>18.856290000000001</v>
      </c>
      <c r="BD64" s="459">
        <v>20.914570000000001</v>
      </c>
      <c r="BE64" s="459">
        <v>25.070620000000002</v>
      </c>
      <c r="BF64" s="459">
        <v>25.87257</v>
      </c>
      <c r="BG64" s="459">
        <v>23.56296</v>
      </c>
      <c r="BH64" s="459">
        <v>20.786439999999999</v>
      </c>
      <c r="BI64" s="459">
        <v>18.951640000000001</v>
      </c>
      <c r="BJ64" s="459">
        <v>20.21931</v>
      </c>
      <c r="BK64" s="459">
        <v>20.34732</v>
      </c>
      <c r="BL64" s="459">
        <v>17.91863</v>
      </c>
      <c r="BM64" s="459">
        <v>19.557510000000001</v>
      </c>
      <c r="BN64" s="459">
        <v>18.617470000000001</v>
      </c>
      <c r="BO64" s="459">
        <v>20.316780000000001</v>
      </c>
      <c r="BP64" s="459">
        <v>22.195499999999999</v>
      </c>
      <c r="BQ64" s="459">
        <v>26.38373</v>
      </c>
      <c r="BR64" s="459">
        <v>27.112439999999999</v>
      </c>
      <c r="BS64" s="459">
        <v>24.52075</v>
      </c>
      <c r="BT64" s="459">
        <v>21.513079999999999</v>
      </c>
      <c r="BU64" s="459">
        <v>19.64968</v>
      </c>
      <c r="BV64" s="459">
        <v>20.75554</v>
      </c>
    </row>
    <row r="65" spans="1:74" s="336" customFormat="1" ht="12.75" x14ac:dyDescent="0.2">
      <c r="A65" s="335"/>
      <c r="B65" s="1093" t="s">
        <v>1565</v>
      </c>
      <c r="C65" s="1091"/>
      <c r="D65" s="1091"/>
      <c r="E65" s="1091"/>
      <c r="F65" s="1091"/>
      <c r="G65" s="1091"/>
      <c r="H65" s="1091"/>
      <c r="I65" s="1091"/>
      <c r="J65" s="1091"/>
      <c r="K65" s="1091"/>
      <c r="L65" s="1091"/>
      <c r="M65" s="1091"/>
      <c r="N65" s="1091"/>
      <c r="O65" s="1091"/>
      <c r="P65" s="1091"/>
      <c r="Q65" s="1092"/>
      <c r="R65" s="770"/>
      <c r="AZ65" s="339"/>
      <c r="BA65" s="339"/>
      <c r="BB65" s="339"/>
      <c r="BC65" s="339"/>
      <c r="BD65" s="339"/>
      <c r="BE65" s="339"/>
      <c r="BF65" s="339"/>
      <c r="BG65" s="339"/>
      <c r="BH65" s="339"/>
      <c r="BI65" s="339"/>
    </row>
    <row r="66" spans="1:74" ht="12" customHeight="1" x14ac:dyDescent="0.2">
      <c r="A66" s="229"/>
      <c r="B66" s="1090" t="s">
        <v>1422</v>
      </c>
      <c r="C66" s="1091"/>
      <c r="D66" s="1091"/>
      <c r="E66" s="1091"/>
      <c r="F66" s="1091"/>
      <c r="G66" s="1091"/>
      <c r="H66" s="1091"/>
      <c r="I66" s="1091"/>
      <c r="J66" s="1091"/>
      <c r="K66" s="1091"/>
      <c r="L66" s="1091"/>
      <c r="M66" s="1091"/>
      <c r="N66" s="1091"/>
      <c r="O66" s="1091"/>
      <c r="P66" s="1091"/>
      <c r="Q66" s="1092"/>
      <c r="R66" s="770"/>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3"/>
      <c r="BA66" s="683"/>
      <c r="BB66" s="683"/>
      <c r="BC66" s="683"/>
      <c r="BD66" s="683"/>
      <c r="BE66" s="683"/>
      <c r="BF66" s="683"/>
      <c r="BG66" s="683"/>
      <c r="BH66" s="683"/>
      <c r="BI66" s="683"/>
      <c r="BJ66" s="236"/>
      <c r="BK66" s="236"/>
      <c r="BL66" s="236"/>
      <c r="BM66" s="236"/>
      <c r="BN66" s="236"/>
      <c r="BO66" s="236"/>
      <c r="BP66" s="236"/>
      <c r="BQ66" s="236"/>
      <c r="BR66" s="236"/>
      <c r="BS66" s="236"/>
      <c r="BT66" s="236"/>
      <c r="BU66" s="236"/>
      <c r="BV66" s="236"/>
    </row>
    <row r="67" spans="1:74" ht="12" customHeight="1" x14ac:dyDescent="0.2">
      <c r="A67" s="229"/>
      <c r="B67" s="1090" t="s">
        <v>1423</v>
      </c>
      <c r="C67" s="1091"/>
      <c r="D67" s="1091"/>
      <c r="E67" s="1091"/>
      <c r="F67" s="1091"/>
      <c r="G67" s="1091"/>
      <c r="H67" s="1091"/>
      <c r="I67" s="1091"/>
      <c r="J67" s="1091"/>
      <c r="K67" s="1091"/>
      <c r="L67" s="1091"/>
      <c r="M67" s="1091"/>
      <c r="N67" s="1091"/>
      <c r="O67" s="1091"/>
      <c r="P67" s="1091"/>
      <c r="Q67" s="1092"/>
      <c r="R67" s="770"/>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1"/>
      <c r="BA67" s="691"/>
      <c r="BB67" s="691"/>
      <c r="BC67" s="691"/>
      <c r="BD67" s="691"/>
      <c r="BE67" s="684"/>
      <c r="BF67" s="684"/>
      <c r="BG67" s="691"/>
      <c r="BH67" s="691"/>
      <c r="BI67" s="691"/>
      <c r="BJ67" s="236"/>
      <c r="BK67" s="236"/>
      <c r="BL67" s="236"/>
      <c r="BM67" s="236"/>
      <c r="BN67" s="236"/>
      <c r="BO67" s="236"/>
      <c r="BP67" s="236"/>
      <c r="BQ67" s="236"/>
      <c r="BR67" s="236"/>
      <c r="BS67" s="236"/>
      <c r="BT67" s="236"/>
      <c r="BU67" s="236"/>
      <c r="BV67" s="236"/>
    </row>
    <row r="68" spans="1:74" ht="12" customHeight="1" x14ac:dyDescent="0.2">
      <c r="A68" s="229"/>
      <c r="B68" s="965" t="s">
        <v>1566</v>
      </c>
      <c r="C68" s="771"/>
      <c r="D68" s="771"/>
      <c r="E68" s="771"/>
      <c r="F68" s="771"/>
      <c r="G68" s="771"/>
      <c r="H68" s="771"/>
      <c r="I68" s="771"/>
      <c r="J68" s="771"/>
      <c r="K68" s="771"/>
      <c r="L68" s="771"/>
      <c r="M68" s="771"/>
      <c r="N68" s="771"/>
      <c r="O68" s="771"/>
      <c r="P68" s="771"/>
      <c r="Q68" s="772"/>
      <c r="R68" s="770"/>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1"/>
      <c r="AZ68" s="691"/>
      <c r="BA68" s="691"/>
      <c r="BB68" s="691"/>
      <c r="BC68" s="691"/>
      <c r="BD68" s="684"/>
      <c r="BE68" s="684"/>
      <c r="BF68" s="684"/>
      <c r="BG68" s="691"/>
      <c r="BH68" s="691"/>
      <c r="BI68" s="691"/>
      <c r="BJ68" s="236"/>
      <c r="BK68" s="236"/>
      <c r="BL68" s="236"/>
      <c r="BM68" s="236"/>
      <c r="BN68" s="236"/>
      <c r="BO68" s="236"/>
      <c r="BP68" s="236"/>
      <c r="BQ68" s="236"/>
      <c r="BR68" s="236"/>
      <c r="BS68" s="236"/>
      <c r="BT68" s="236"/>
      <c r="BU68" s="236"/>
      <c r="BV68" s="236"/>
    </row>
    <row r="69" spans="1:74" ht="12" customHeight="1" x14ac:dyDescent="0.2">
      <c r="A69" s="237"/>
      <c r="B69" s="965" t="s">
        <v>1567</v>
      </c>
      <c r="C69" s="771"/>
      <c r="D69" s="771"/>
      <c r="E69" s="771"/>
      <c r="F69" s="771"/>
      <c r="G69" s="771"/>
      <c r="H69" s="771"/>
      <c r="I69" s="771"/>
      <c r="J69" s="771"/>
      <c r="K69" s="771"/>
      <c r="L69" s="771"/>
      <c r="M69" s="771"/>
      <c r="N69" s="771"/>
      <c r="O69" s="771"/>
      <c r="P69" s="771"/>
      <c r="Q69" s="772"/>
      <c r="R69" s="770"/>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1"/>
      <c r="AZ69" s="691"/>
      <c r="BA69" s="691"/>
      <c r="BB69" s="691"/>
      <c r="BC69" s="691"/>
      <c r="BD69" s="684"/>
      <c r="BE69" s="684"/>
      <c r="BF69" s="684"/>
      <c r="BG69" s="691"/>
      <c r="BH69" s="691"/>
      <c r="BI69" s="691"/>
      <c r="BJ69" s="236"/>
      <c r="BK69" s="236"/>
      <c r="BL69" s="236"/>
      <c r="BM69" s="236"/>
      <c r="BN69" s="236"/>
      <c r="BO69" s="236"/>
      <c r="BP69" s="236"/>
      <c r="BQ69" s="236"/>
      <c r="BR69" s="236"/>
      <c r="BS69" s="236"/>
      <c r="BT69" s="236"/>
      <c r="BU69" s="236"/>
      <c r="BV69" s="236"/>
    </row>
    <row r="70" spans="1:74" ht="12" customHeight="1" x14ac:dyDescent="0.2">
      <c r="A70" s="237"/>
      <c r="B70" s="773" t="s">
        <v>808</v>
      </c>
      <c r="C70" s="773"/>
      <c r="D70" s="773"/>
      <c r="E70" s="773"/>
      <c r="F70" s="773"/>
      <c r="G70" s="773"/>
      <c r="H70" s="774"/>
      <c r="I70" s="773"/>
      <c r="J70" s="773"/>
      <c r="K70" s="773"/>
      <c r="L70" s="773"/>
      <c r="M70" s="773"/>
      <c r="N70" s="773"/>
      <c r="O70" s="773"/>
      <c r="P70" s="773"/>
      <c r="Q70" s="773"/>
      <c r="R70" s="775"/>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1"/>
      <c r="AZ70" s="691"/>
      <c r="BA70" s="691"/>
      <c r="BB70" s="691"/>
      <c r="BC70" s="691"/>
      <c r="BD70" s="684"/>
      <c r="BE70" s="684"/>
      <c r="BF70" s="684"/>
      <c r="BG70" s="691"/>
      <c r="BH70" s="691"/>
      <c r="BI70" s="691"/>
      <c r="BJ70" s="236"/>
      <c r="BK70" s="236"/>
      <c r="BL70" s="236"/>
      <c r="BM70" s="236"/>
      <c r="BN70" s="236"/>
      <c r="BO70" s="236"/>
      <c r="BP70" s="236"/>
      <c r="BQ70" s="236"/>
      <c r="BR70" s="236"/>
      <c r="BS70" s="236"/>
      <c r="BT70" s="236"/>
      <c r="BU70" s="236"/>
      <c r="BV70" s="236"/>
    </row>
    <row r="71" spans="1:74" ht="12" customHeight="1" x14ac:dyDescent="0.2">
      <c r="A71" s="237"/>
      <c r="B71" s="993" t="str">
        <f>Dates!$G$2</f>
        <v>EIA completed modeling and analysis for this report on Thursday, May 7, 2026.</v>
      </c>
      <c r="C71" s="980"/>
      <c r="D71" s="980"/>
      <c r="E71" s="980"/>
      <c r="F71" s="980"/>
      <c r="G71" s="980"/>
      <c r="H71" s="980"/>
      <c r="I71" s="980"/>
      <c r="J71" s="980"/>
      <c r="K71" s="980"/>
      <c r="L71" s="980"/>
      <c r="M71" s="980"/>
      <c r="N71" s="980"/>
      <c r="O71" s="980"/>
      <c r="P71" s="980"/>
      <c r="Q71" s="980"/>
      <c r="R71" s="77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1"/>
      <c r="AZ71" s="691"/>
      <c r="BA71" s="691"/>
      <c r="BB71" s="691"/>
      <c r="BC71" s="691"/>
      <c r="BD71" s="684"/>
      <c r="BE71" s="684"/>
      <c r="BF71" s="684"/>
      <c r="BG71" s="691"/>
      <c r="BH71" s="691"/>
      <c r="BI71" s="691"/>
      <c r="BJ71" s="236"/>
      <c r="BK71" s="236"/>
      <c r="BL71" s="236"/>
      <c r="BM71" s="236"/>
      <c r="BN71" s="236"/>
      <c r="BO71" s="236"/>
      <c r="BP71" s="236"/>
      <c r="BQ71" s="236"/>
      <c r="BR71" s="236"/>
      <c r="BS71" s="236"/>
      <c r="BT71" s="236"/>
      <c r="BU71" s="236"/>
      <c r="BV71" s="236"/>
    </row>
    <row r="72" spans="1:74" ht="13.35" customHeight="1" x14ac:dyDescent="0.2">
      <c r="A72" s="237"/>
      <c r="B72" s="1002" t="s">
        <v>1402</v>
      </c>
      <c r="C72" s="989"/>
      <c r="D72" s="989"/>
      <c r="E72" s="989"/>
      <c r="F72" s="989"/>
      <c r="G72" s="989"/>
      <c r="H72" s="989"/>
      <c r="I72" s="989"/>
      <c r="J72" s="989"/>
      <c r="K72" s="989"/>
      <c r="L72" s="989"/>
      <c r="M72" s="989"/>
      <c r="N72" s="989"/>
      <c r="O72" s="989"/>
      <c r="P72" s="989"/>
      <c r="Q72" s="989"/>
      <c r="R72" s="770"/>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1"/>
      <c r="AZ72" s="691"/>
      <c r="BA72" s="691"/>
      <c r="BB72" s="691"/>
      <c r="BC72" s="691"/>
      <c r="BD72" s="684"/>
      <c r="BE72" s="684"/>
      <c r="BF72" s="684"/>
      <c r="BG72" s="691"/>
      <c r="BH72" s="691"/>
      <c r="BI72" s="691"/>
      <c r="BJ72" s="236"/>
      <c r="BK72" s="236"/>
      <c r="BL72" s="236"/>
      <c r="BM72" s="236"/>
      <c r="BN72" s="236"/>
      <c r="BO72" s="236"/>
      <c r="BP72" s="236"/>
      <c r="BQ72" s="236"/>
      <c r="BR72" s="236"/>
      <c r="BS72" s="236"/>
      <c r="BT72" s="236"/>
      <c r="BU72" s="236"/>
      <c r="BV72" s="236"/>
    </row>
    <row r="73" spans="1:74" ht="12.75" x14ac:dyDescent="0.2">
      <c r="A73" s="237"/>
      <c r="B73" s="1087" t="s">
        <v>1568</v>
      </c>
      <c r="C73" s="1088"/>
      <c r="D73" s="1088"/>
      <c r="E73" s="1088"/>
      <c r="F73" s="1088"/>
      <c r="G73" s="1088"/>
      <c r="H73" s="1088"/>
      <c r="I73" s="1088"/>
      <c r="J73" s="1088"/>
      <c r="K73" s="1088"/>
      <c r="L73" s="1088"/>
      <c r="M73" s="1088"/>
      <c r="N73" s="1088"/>
      <c r="O73" s="1088"/>
      <c r="P73" s="1088"/>
      <c r="Q73" s="1089"/>
      <c r="R73" s="770"/>
    </row>
    <row r="74" spans="1:74" ht="12" customHeight="1" x14ac:dyDescent="0.2">
      <c r="A74" s="237"/>
      <c r="B74" s="994" t="s">
        <v>821</v>
      </c>
      <c r="C74" s="994"/>
      <c r="D74" s="994"/>
      <c r="E74" s="994"/>
      <c r="F74" s="994"/>
      <c r="G74" s="994"/>
      <c r="H74" s="994"/>
      <c r="I74" s="994"/>
      <c r="J74" s="994"/>
      <c r="K74" s="994"/>
      <c r="L74" s="994"/>
      <c r="M74" s="994"/>
      <c r="N74" s="994"/>
      <c r="O74" s="994"/>
      <c r="P74" s="994"/>
      <c r="Q74" s="994"/>
      <c r="R74" s="994"/>
    </row>
    <row r="75" spans="1:74" ht="12" customHeight="1" x14ac:dyDescent="0.2">
      <c r="A75" s="237"/>
      <c r="B75" s="1095" t="s">
        <v>1601</v>
      </c>
      <c r="C75" s="1096"/>
      <c r="D75" s="1096"/>
      <c r="E75" s="1096"/>
      <c r="F75" s="1096"/>
      <c r="G75" s="1096"/>
      <c r="H75" s="1096"/>
      <c r="I75" s="1096"/>
      <c r="J75" s="1096"/>
      <c r="K75" s="1096"/>
      <c r="L75" s="1096"/>
      <c r="M75" s="1096"/>
      <c r="N75" s="1096"/>
      <c r="O75" s="1096"/>
      <c r="P75" s="1096"/>
      <c r="Q75" s="1082"/>
    </row>
    <row r="76" spans="1:74" ht="12" customHeight="1" x14ac:dyDescent="0.2">
      <c r="A76" s="237"/>
      <c r="B76" s="1085" t="s">
        <v>799</v>
      </c>
      <c r="C76" s="1081"/>
      <c r="D76" s="1081"/>
      <c r="E76" s="1081"/>
      <c r="F76" s="1081"/>
      <c r="G76" s="1081"/>
      <c r="H76" s="1081"/>
      <c r="I76" s="1081"/>
      <c r="J76" s="1081"/>
      <c r="K76" s="1081"/>
      <c r="L76" s="1081"/>
      <c r="M76" s="1081"/>
      <c r="N76" s="1081"/>
      <c r="O76" s="1081"/>
      <c r="P76" s="1081"/>
      <c r="Q76" s="1086"/>
    </row>
    <row r="77" spans="1:74" ht="12.75" x14ac:dyDescent="0.2">
      <c r="A77" s="237"/>
      <c r="B77" s="1080" t="s">
        <v>1424</v>
      </c>
      <c r="C77" s="1081"/>
      <c r="D77" s="1081"/>
      <c r="E77" s="1081"/>
      <c r="F77" s="1081"/>
      <c r="G77" s="1081"/>
      <c r="H77" s="1081"/>
      <c r="I77" s="1081"/>
      <c r="J77" s="1081"/>
      <c r="K77" s="1081"/>
      <c r="L77" s="1081"/>
      <c r="M77" s="1081"/>
      <c r="N77" s="1081"/>
      <c r="O77" s="1081"/>
      <c r="P77" s="1081"/>
      <c r="Q77" s="1082"/>
    </row>
    <row r="78" spans="1:74" ht="8.1" customHeight="1" x14ac:dyDescent="0.2"/>
  </sheetData>
  <mergeCells count="17">
    <mergeCell ref="AM3:AX3"/>
    <mergeCell ref="B72:Q72"/>
    <mergeCell ref="B76:Q76"/>
    <mergeCell ref="BK3:BV3"/>
    <mergeCell ref="AY3:BJ3"/>
    <mergeCell ref="B71:Q71"/>
    <mergeCell ref="B73:Q73"/>
    <mergeCell ref="B66:Q66"/>
    <mergeCell ref="B67:Q67"/>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O5" activePane="bottomRight" state="frozen"/>
      <selection pane="topRight" activeCell="C1" sqref="C1"/>
      <selection pane="bottomLeft" activeCell="A5" sqref="A5"/>
      <selection pane="bottomRight" activeCell="BB1" sqref="BB1:BB1048576"/>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1" customWidth="1"/>
    <col min="62" max="74" width="6.5703125" style="227" customWidth="1"/>
    <col min="75" max="16384" width="9.42578125" style="291"/>
  </cols>
  <sheetData>
    <row r="1" spans="1:74" ht="12.75" customHeight="1" x14ac:dyDescent="0.25">
      <c r="A1" s="977" t="s">
        <v>477</v>
      </c>
      <c r="B1" s="317" t="s">
        <v>904</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5">
      <c r="A2" s="978"/>
      <c r="B2" s="318" t="str">
        <f>"U.S. Energy Information Administration  |  Short-Term Energy Outlook - "&amp;Dates!$D$1</f>
        <v>U.S. Energy Information Administration  |  Short-Term Energy Outlook - May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2"/>
      <c r="AZ2" s="692"/>
      <c r="BA2" s="692"/>
      <c r="BB2" s="692"/>
      <c r="BC2" s="692"/>
      <c r="BD2" s="692"/>
      <c r="BE2" s="692"/>
      <c r="BF2" s="692"/>
      <c r="BG2" s="692"/>
      <c r="BH2" s="692"/>
      <c r="BI2" s="692"/>
      <c r="BJ2" s="228"/>
      <c r="BK2" s="228"/>
      <c r="BL2" s="228"/>
      <c r="BM2" s="228"/>
      <c r="BN2" s="228"/>
      <c r="BO2" s="228"/>
      <c r="BP2" s="228"/>
      <c r="BQ2" s="228"/>
      <c r="BR2" s="228"/>
      <c r="BS2" s="228"/>
      <c r="BT2" s="228"/>
      <c r="BU2" s="228"/>
      <c r="BV2" s="228"/>
    </row>
    <row r="3" spans="1:74" ht="12.75" customHeight="1" x14ac:dyDescent="0.25">
      <c r="A3" s="316" t="s">
        <v>759</v>
      </c>
      <c r="B3" s="294"/>
      <c r="C3" s="1083">
        <f>Dates!D3</f>
        <v>2022</v>
      </c>
      <c r="D3" s="984"/>
      <c r="E3" s="984"/>
      <c r="F3" s="984"/>
      <c r="G3" s="984"/>
      <c r="H3" s="984"/>
      <c r="I3" s="984"/>
      <c r="J3" s="984"/>
      <c r="K3" s="984"/>
      <c r="L3" s="984"/>
      <c r="M3" s="984"/>
      <c r="N3" s="1084"/>
      <c r="O3" s="981">
        <f>C3+1</f>
        <v>2023</v>
      </c>
      <c r="P3" s="984"/>
      <c r="Q3" s="984"/>
      <c r="R3" s="984"/>
      <c r="S3" s="984"/>
      <c r="T3" s="984"/>
      <c r="U3" s="984"/>
      <c r="V3" s="984"/>
      <c r="W3" s="984"/>
      <c r="X3" s="984"/>
      <c r="Y3" s="984"/>
      <c r="Z3" s="1084"/>
      <c r="AA3" s="981">
        <f>O3+1</f>
        <v>2024</v>
      </c>
      <c r="AB3" s="984"/>
      <c r="AC3" s="984"/>
      <c r="AD3" s="984"/>
      <c r="AE3" s="984"/>
      <c r="AF3" s="984"/>
      <c r="AG3" s="984"/>
      <c r="AH3" s="984"/>
      <c r="AI3" s="984"/>
      <c r="AJ3" s="984"/>
      <c r="AK3" s="984"/>
      <c r="AL3" s="1084"/>
      <c r="AM3" s="981">
        <f>AA3+1</f>
        <v>2025</v>
      </c>
      <c r="AN3" s="984"/>
      <c r="AO3" s="984"/>
      <c r="AP3" s="984"/>
      <c r="AQ3" s="984"/>
      <c r="AR3" s="984"/>
      <c r="AS3" s="984"/>
      <c r="AT3" s="984"/>
      <c r="AU3" s="984"/>
      <c r="AV3" s="984"/>
      <c r="AW3" s="984"/>
      <c r="AX3" s="1084"/>
      <c r="AY3" s="981">
        <f>AM3+1</f>
        <v>2026</v>
      </c>
      <c r="AZ3" s="984"/>
      <c r="BA3" s="984"/>
      <c r="BB3" s="984"/>
      <c r="BC3" s="984"/>
      <c r="BD3" s="984"/>
      <c r="BE3" s="984"/>
      <c r="BF3" s="984"/>
      <c r="BG3" s="984"/>
      <c r="BH3" s="984"/>
      <c r="BI3" s="984"/>
      <c r="BJ3" s="1084"/>
      <c r="BK3" s="981">
        <f>AY3+1</f>
        <v>2027</v>
      </c>
      <c r="BL3" s="984"/>
      <c r="BM3" s="984"/>
      <c r="BN3" s="984"/>
      <c r="BO3" s="984"/>
      <c r="BP3" s="984"/>
      <c r="BQ3" s="984"/>
      <c r="BR3" s="984"/>
      <c r="BS3" s="984"/>
      <c r="BT3" s="984"/>
      <c r="BU3" s="984"/>
      <c r="BV3" s="1084"/>
    </row>
    <row r="4" spans="1:74" ht="12" customHeight="1" x14ac:dyDescent="0.25">
      <c r="A4" s="322" t="str">
        <f>TEXT(Dates!$D$2,"dddd, mmmm d, yyyy")</f>
        <v>Thursday, May 7, 2026</v>
      </c>
      <c r="B4" s="295"/>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2" customHeight="1" x14ac:dyDescent="0.25">
      <c r="A5" s="293"/>
      <c r="B5" s="292" t="s">
        <v>1036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0"/>
      <c r="BA5" s="940"/>
      <c r="BB5" s="940"/>
      <c r="BC5" s="472"/>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1030</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943"/>
      <c r="BA6" s="943"/>
      <c r="BB6" s="943"/>
      <c r="BC6" s="881"/>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762</v>
      </c>
      <c r="B7" s="483" t="s">
        <v>1018</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489.33789999999999</v>
      </c>
      <c r="AN7" s="468">
        <v>489.37569999999999</v>
      </c>
      <c r="AO7" s="468">
        <v>489.03410000000002</v>
      </c>
      <c r="AP7" s="468">
        <v>489.09690000000001</v>
      </c>
      <c r="AQ7" s="468">
        <v>489.64530000000002</v>
      </c>
      <c r="AR7" s="468">
        <v>490.1857</v>
      </c>
      <c r="AS7" s="468">
        <v>490.25170000000003</v>
      </c>
      <c r="AT7" s="468">
        <v>490.93720000000002</v>
      </c>
      <c r="AU7" s="468">
        <v>490.8922</v>
      </c>
      <c r="AV7" s="468">
        <v>491.58679999999998</v>
      </c>
      <c r="AW7" s="468">
        <v>491.82799999999997</v>
      </c>
      <c r="AX7" s="468">
        <v>493.20330000000001</v>
      </c>
      <c r="AY7" s="468">
        <v>493.24340000000001</v>
      </c>
      <c r="AZ7" s="912">
        <v>493.4665</v>
      </c>
      <c r="BA7" s="912">
        <v>493.58249999999998</v>
      </c>
      <c r="BB7" s="912">
        <v>494.5949</v>
      </c>
      <c r="BC7" s="456">
        <v>494.15039999999999</v>
      </c>
      <c r="BD7" s="456">
        <v>495.81760000000003</v>
      </c>
      <c r="BE7" s="456">
        <v>495.2183</v>
      </c>
      <c r="BF7" s="456">
        <v>495.2629</v>
      </c>
      <c r="BG7" s="456">
        <v>495.36939999999998</v>
      </c>
      <c r="BH7" s="456">
        <v>495.80489999999998</v>
      </c>
      <c r="BI7" s="456">
        <v>496.4144</v>
      </c>
      <c r="BJ7" s="456">
        <v>496.154</v>
      </c>
      <c r="BK7" s="456">
        <v>494.83920000000001</v>
      </c>
      <c r="BL7" s="456">
        <v>494.8442</v>
      </c>
      <c r="BM7" s="456">
        <v>494.44420000000002</v>
      </c>
      <c r="BN7" s="456">
        <v>494.00920000000002</v>
      </c>
      <c r="BO7" s="456">
        <v>494.25220000000002</v>
      </c>
      <c r="BP7" s="456">
        <v>494.4941</v>
      </c>
      <c r="BQ7" s="456">
        <v>494.90550000000002</v>
      </c>
      <c r="BR7" s="456">
        <v>494.90550000000002</v>
      </c>
      <c r="BS7" s="456">
        <v>494.87009999999998</v>
      </c>
      <c r="BT7" s="456">
        <v>495.75510000000003</v>
      </c>
      <c r="BU7" s="456">
        <v>495.8021</v>
      </c>
      <c r="BV7" s="456">
        <v>498.25130000000001</v>
      </c>
    </row>
    <row r="8" spans="1:74" ht="12" customHeight="1" x14ac:dyDescent="0.25">
      <c r="A8" s="293" t="s">
        <v>763</v>
      </c>
      <c r="B8" s="483" t="s">
        <v>472</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171.23609999999999</v>
      </c>
      <c r="AN8" s="468">
        <v>170.8261</v>
      </c>
      <c r="AO8" s="468">
        <v>170.44309999999999</v>
      </c>
      <c r="AP8" s="468">
        <v>170.44309999999999</v>
      </c>
      <c r="AQ8" s="468">
        <v>170.44309999999999</v>
      </c>
      <c r="AR8" s="468">
        <v>170.44309999999999</v>
      </c>
      <c r="AS8" s="468">
        <v>170.45679999999999</v>
      </c>
      <c r="AT8" s="468">
        <v>170.45679999999999</v>
      </c>
      <c r="AU8" s="468">
        <v>170.45679999999999</v>
      </c>
      <c r="AV8" s="468">
        <v>169.4614</v>
      </c>
      <c r="AW8" s="468">
        <v>168.56139999999999</v>
      </c>
      <c r="AX8" s="468">
        <v>168.56139999999999</v>
      </c>
      <c r="AY8" s="468">
        <v>168.56139999999999</v>
      </c>
      <c r="AZ8" s="912">
        <v>168.56139999999999</v>
      </c>
      <c r="BA8" s="912">
        <v>168.56139999999999</v>
      </c>
      <c r="BB8" s="912">
        <v>168.56139999999999</v>
      </c>
      <c r="BC8" s="456">
        <v>167.23089999999999</v>
      </c>
      <c r="BD8" s="456">
        <v>165.51300000000001</v>
      </c>
      <c r="BE8" s="456">
        <v>165.51300000000001</v>
      </c>
      <c r="BF8" s="456">
        <v>165.51300000000001</v>
      </c>
      <c r="BG8" s="456">
        <v>165.51300000000001</v>
      </c>
      <c r="BH8" s="456">
        <v>165.51300000000001</v>
      </c>
      <c r="BI8" s="456">
        <v>165.51300000000001</v>
      </c>
      <c r="BJ8" s="456">
        <v>162.79499999999999</v>
      </c>
      <c r="BK8" s="456">
        <v>162.79499999999999</v>
      </c>
      <c r="BL8" s="456">
        <v>162.79499999999999</v>
      </c>
      <c r="BM8" s="456">
        <v>162.79499999999999</v>
      </c>
      <c r="BN8" s="456">
        <v>162.79499999999999</v>
      </c>
      <c r="BO8" s="456">
        <v>162.79499999999999</v>
      </c>
      <c r="BP8" s="456">
        <v>162.49799999999999</v>
      </c>
      <c r="BQ8" s="456">
        <v>162.49799999999999</v>
      </c>
      <c r="BR8" s="456">
        <v>162.49799999999999</v>
      </c>
      <c r="BS8" s="456">
        <v>162.49799999999999</v>
      </c>
      <c r="BT8" s="456">
        <v>162.49799999999999</v>
      </c>
      <c r="BU8" s="456">
        <v>162.49799999999999</v>
      </c>
      <c r="BV8" s="456">
        <v>156.34</v>
      </c>
    </row>
    <row r="9" spans="1:74" ht="12" customHeight="1" x14ac:dyDescent="0.25">
      <c r="A9" s="293" t="s">
        <v>764</v>
      </c>
      <c r="B9" s="483" t="s">
        <v>312</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27.152899999999999</v>
      </c>
      <c r="AN9" s="468">
        <v>27.152899999999999</v>
      </c>
      <c r="AO9" s="468">
        <v>27.152899999999999</v>
      </c>
      <c r="AP9" s="468">
        <v>27.144500000000001</v>
      </c>
      <c r="AQ9" s="468">
        <v>26.646100000000001</v>
      </c>
      <c r="AR9" s="468">
        <v>26.506399999999999</v>
      </c>
      <c r="AS9" s="468">
        <v>26.509</v>
      </c>
      <c r="AT9" s="468">
        <v>26.511900000000001</v>
      </c>
      <c r="AU9" s="468">
        <v>26.5366</v>
      </c>
      <c r="AV9" s="468">
        <v>26.536200000000001</v>
      </c>
      <c r="AW9" s="468">
        <v>26.535799999999998</v>
      </c>
      <c r="AX9" s="468">
        <v>26.501300000000001</v>
      </c>
      <c r="AY9" s="468">
        <v>26.501300000000001</v>
      </c>
      <c r="AZ9" s="912">
        <v>26.501300000000001</v>
      </c>
      <c r="BA9" s="912">
        <v>26.505099999999999</v>
      </c>
      <c r="BB9" s="912">
        <v>26.516500000000001</v>
      </c>
      <c r="BC9" s="456">
        <v>26.5154</v>
      </c>
      <c r="BD9" s="456">
        <v>26.508700000000001</v>
      </c>
      <c r="BE9" s="456">
        <v>26.5167</v>
      </c>
      <c r="BF9" s="456">
        <v>26.5167</v>
      </c>
      <c r="BG9" s="456">
        <v>26.521599999999999</v>
      </c>
      <c r="BH9" s="456">
        <v>26.5246</v>
      </c>
      <c r="BI9" s="456">
        <v>26.5444</v>
      </c>
      <c r="BJ9" s="456">
        <v>26.5444</v>
      </c>
      <c r="BK9" s="456">
        <v>26.5444</v>
      </c>
      <c r="BL9" s="456">
        <v>26.5444</v>
      </c>
      <c r="BM9" s="456">
        <v>26.5444</v>
      </c>
      <c r="BN9" s="456">
        <v>26.5444</v>
      </c>
      <c r="BO9" s="456">
        <v>26.5444</v>
      </c>
      <c r="BP9" s="456">
        <v>26.5444</v>
      </c>
      <c r="BQ9" s="456">
        <v>26.5444</v>
      </c>
      <c r="BR9" s="456">
        <v>26.5486</v>
      </c>
      <c r="BS9" s="456">
        <v>26.540600000000001</v>
      </c>
      <c r="BT9" s="456">
        <v>26.540600000000001</v>
      </c>
      <c r="BU9" s="456">
        <v>26.540600000000001</v>
      </c>
      <c r="BV9" s="456">
        <v>26.624600000000001</v>
      </c>
    </row>
    <row r="10" spans="1:74" ht="12" customHeight="1" x14ac:dyDescent="0.25">
      <c r="A10" s="293" t="s">
        <v>765</v>
      </c>
      <c r="B10" s="483" t="s">
        <v>1534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912">
        <v>0.33629999999999999</v>
      </c>
      <c r="BA10" s="912">
        <v>0.33629999999999999</v>
      </c>
      <c r="BB10" s="912">
        <v>0.33629999999999999</v>
      </c>
      <c r="BC10" s="456">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1031</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911"/>
      <c r="BA11" s="911"/>
      <c r="BB11" s="911"/>
      <c r="BC11" s="46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766</v>
      </c>
      <c r="B12" s="478" t="s">
        <v>1013</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154.1943</v>
      </c>
      <c r="AN12" s="468">
        <v>154.55590000000001</v>
      </c>
      <c r="AO12" s="468">
        <v>154.57570000000001</v>
      </c>
      <c r="AP12" s="468">
        <v>154.81870000000001</v>
      </c>
      <c r="AQ12" s="468">
        <v>155.0368</v>
      </c>
      <c r="AR12" s="468">
        <v>155.56389999999999</v>
      </c>
      <c r="AS12" s="468">
        <v>155.75640000000001</v>
      </c>
      <c r="AT12" s="468">
        <v>155.97659999999999</v>
      </c>
      <c r="AU12" s="468">
        <v>156.16659999999999</v>
      </c>
      <c r="AV12" s="468">
        <v>156.60759999999999</v>
      </c>
      <c r="AW12" s="468">
        <v>157.02760000000001</v>
      </c>
      <c r="AX12" s="468">
        <v>158.96340000000001</v>
      </c>
      <c r="AY12" s="468">
        <v>159.36089999999999</v>
      </c>
      <c r="AZ12" s="912">
        <v>159.37809999999999</v>
      </c>
      <c r="BA12" s="912">
        <v>160.7587</v>
      </c>
      <c r="BB12" s="912">
        <v>161.74170000000001</v>
      </c>
      <c r="BC12" s="456">
        <v>161.983</v>
      </c>
      <c r="BD12" s="456">
        <v>165.71109999999999</v>
      </c>
      <c r="BE12" s="456">
        <v>165.9761</v>
      </c>
      <c r="BF12" s="456">
        <v>166.88059999999999</v>
      </c>
      <c r="BG12" s="456">
        <v>166.88059999999999</v>
      </c>
      <c r="BH12" s="456">
        <v>166.88059999999999</v>
      </c>
      <c r="BI12" s="456">
        <v>167.69880000000001</v>
      </c>
      <c r="BJ12" s="456">
        <v>170.42240000000001</v>
      </c>
      <c r="BK12" s="456">
        <v>173.2124</v>
      </c>
      <c r="BL12" s="456">
        <v>173.65199999999999</v>
      </c>
      <c r="BM12" s="456">
        <v>173.94800000000001</v>
      </c>
      <c r="BN12" s="456">
        <v>174.245</v>
      </c>
      <c r="BO12" s="456">
        <v>174.7105</v>
      </c>
      <c r="BP12" s="456">
        <v>176.20070000000001</v>
      </c>
      <c r="BQ12" s="456">
        <v>177.21170000000001</v>
      </c>
      <c r="BR12" s="456">
        <v>177.21170000000001</v>
      </c>
      <c r="BS12" s="456">
        <v>177.1317</v>
      </c>
      <c r="BT12" s="456">
        <v>177.58529999999999</v>
      </c>
      <c r="BU12" s="456">
        <v>177.58529999999999</v>
      </c>
      <c r="BV12" s="456">
        <v>178.7628</v>
      </c>
    </row>
    <row r="13" spans="1:74" ht="12" customHeight="1" x14ac:dyDescent="0.25">
      <c r="A13" s="293" t="s">
        <v>767</v>
      </c>
      <c r="B13" s="478" t="s">
        <v>1025</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124.6512</v>
      </c>
      <c r="AN13" s="468">
        <v>125.806</v>
      </c>
      <c r="AO13" s="468">
        <v>128.39670000000001</v>
      </c>
      <c r="AP13" s="468">
        <v>130.46340000000001</v>
      </c>
      <c r="AQ13" s="468">
        <v>131.8963</v>
      </c>
      <c r="AR13" s="468">
        <v>133.92500000000001</v>
      </c>
      <c r="AS13" s="468">
        <v>135.34469999999999</v>
      </c>
      <c r="AT13" s="468">
        <v>137.88409999999999</v>
      </c>
      <c r="AU13" s="468">
        <v>139.57589999999999</v>
      </c>
      <c r="AV13" s="468">
        <v>141.19839999999999</v>
      </c>
      <c r="AW13" s="468">
        <v>143.48750000000001</v>
      </c>
      <c r="AX13" s="468">
        <v>148.33500000000001</v>
      </c>
      <c r="AY13" s="468">
        <v>150.90979999999999</v>
      </c>
      <c r="AZ13" s="912">
        <v>151.38749999999999</v>
      </c>
      <c r="BA13" s="912">
        <v>154.6438</v>
      </c>
      <c r="BB13" s="912">
        <v>156.84790000000001</v>
      </c>
      <c r="BC13" s="456">
        <v>160.03149999999999</v>
      </c>
      <c r="BD13" s="456">
        <v>162.99090000000001</v>
      </c>
      <c r="BE13" s="456">
        <v>164.02010000000001</v>
      </c>
      <c r="BF13" s="456">
        <v>165.10239999999999</v>
      </c>
      <c r="BG13" s="456">
        <v>166.84270000000001</v>
      </c>
      <c r="BH13" s="456">
        <v>170.53380000000001</v>
      </c>
      <c r="BI13" s="456">
        <v>171.24350000000001</v>
      </c>
      <c r="BJ13" s="456">
        <v>178.70410000000001</v>
      </c>
      <c r="BK13" s="456">
        <v>179.55070000000001</v>
      </c>
      <c r="BL13" s="456">
        <v>180.03389999999999</v>
      </c>
      <c r="BM13" s="456">
        <v>182.64689999999999</v>
      </c>
      <c r="BN13" s="456">
        <v>185.8895</v>
      </c>
      <c r="BO13" s="456">
        <v>188.88339999999999</v>
      </c>
      <c r="BP13" s="456">
        <v>192.93010000000001</v>
      </c>
      <c r="BQ13" s="456">
        <v>195.61969999999999</v>
      </c>
      <c r="BR13" s="456">
        <v>198.1507</v>
      </c>
      <c r="BS13" s="456">
        <v>199.82640000000001</v>
      </c>
      <c r="BT13" s="456">
        <v>201.62379999999999</v>
      </c>
      <c r="BU13" s="456">
        <v>202.9195</v>
      </c>
      <c r="BV13" s="456">
        <v>213.124</v>
      </c>
    </row>
    <row r="14" spans="1:74" ht="12" customHeight="1" x14ac:dyDescent="0.25">
      <c r="A14" s="293" t="s">
        <v>768</v>
      </c>
      <c r="B14" s="483" t="s">
        <v>1026</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912">
        <v>1.3919999999999999</v>
      </c>
      <c r="BA14" s="912">
        <v>1.3919999999999999</v>
      </c>
      <c r="BB14" s="912">
        <v>1.3919999999999999</v>
      </c>
      <c r="BC14" s="456">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771</v>
      </c>
      <c r="B15" s="483" t="s">
        <v>1015</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2.6955</v>
      </c>
      <c r="AN15" s="468">
        <v>2.7002000000000002</v>
      </c>
      <c r="AO15" s="468">
        <v>2.6901999999999999</v>
      </c>
      <c r="AP15" s="468">
        <v>2.7008999999999999</v>
      </c>
      <c r="AQ15" s="468">
        <v>2.7008999999999999</v>
      </c>
      <c r="AR15" s="468">
        <v>2.7008999999999999</v>
      </c>
      <c r="AS15" s="468">
        <v>2.7008999999999999</v>
      </c>
      <c r="AT15" s="468">
        <v>2.7008999999999999</v>
      </c>
      <c r="AU15" s="468">
        <v>2.7008999999999999</v>
      </c>
      <c r="AV15" s="468">
        <v>2.7008999999999999</v>
      </c>
      <c r="AW15" s="468">
        <v>2.7008999999999999</v>
      </c>
      <c r="AX15" s="468">
        <v>2.7008999999999999</v>
      </c>
      <c r="AY15" s="468">
        <v>2.7008999999999999</v>
      </c>
      <c r="AZ15" s="912">
        <v>2.7008999999999999</v>
      </c>
      <c r="BA15" s="912">
        <v>2.7008999999999999</v>
      </c>
      <c r="BB15" s="912">
        <v>2.7008999999999999</v>
      </c>
      <c r="BC15" s="456">
        <v>2.7008999999999999</v>
      </c>
      <c r="BD15" s="456">
        <v>2.7008999999999999</v>
      </c>
      <c r="BE15" s="456">
        <v>2.7008999999999999</v>
      </c>
      <c r="BF15" s="456">
        <v>2.7008999999999999</v>
      </c>
      <c r="BG15" s="456">
        <v>2.7008999999999999</v>
      </c>
      <c r="BH15" s="456">
        <v>2.7309000000000001</v>
      </c>
      <c r="BI15" s="456">
        <v>2.7309000000000001</v>
      </c>
      <c r="BJ15" s="456">
        <v>2.7309000000000001</v>
      </c>
      <c r="BK15" s="456">
        <v>2.7909000000000002</v>
      </c>
      <c r="BL15" s="456">
        <v>2.7909000000000002</v>
      </c>
      <c r="BM15" s="456">
        <v>2.7915999999999999</v>
      </c>
      <c r="BN15" s="456">
        <v>2.8111000000000002</v>
      </c>
      <c r="BO15" s="456">
        <v>2.8111000000000002</v>
      </c>
      <c r="BP15" s="456">
        <v>2.8111000000000002</v>
      </c>
      <c r="BQ15" s="456">
        <v>2.8111000000000002</v>
      </c>
      <c r="BR15" s="456">
        <v>2.8111000000000002</v>
      </c>
      <c r="BS15" s="456">
        <v>2.8111000000000002</v>
      </c>
      <c r="BT15" s="456">
        <v>2.8111000000000002</v>
      </c>
      <c r="BU15" s="456">
        <v>2.8111000000000002</v>
      </c>
      <c r="BV15" s="456">
        <v>2.8111000000000002</v>
      </c>
    </row>
    <row r="16" spans="1:74" ht="12" customHeight="1" x14ac:dyDescent="0.25">
      <c r="A16" s="293" t="s">
        <v>770</v>
      </c>
      <c r="B16" s="483" t="s">
        <v>1016</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2.6657999999999999</v>
      </c>
      <c r="AN16" s="468">
        <v>2.6625999999999999</v>
      </c>
      <c r="AO16" s="468">
        <v>2.6625999999999999</v>
      </c>
      <c r="AP16" s="468">
        <v>2.6625999999999999</v>
      </c>
      <c r="AQ16" s="468">
        <v>2.6625999999999999</v>
      </c>
      <c r="AR16" s="468">
        <v>2.6577999999999999</v>
      </c>
      <c r="AS16" s="468">
        <v>2.6577999999999999</v>
      </c>
      <c r="AT16" s="468">
        <v>2.6577999999999999</v>
      </c>
      <c r="AU16" s="468">
        <v>2.6577999999999999</v>
      </c>
      <c r="AV16" s="468">
        <v>2.6507000000000001</v>
      </c>
      <c r="AW16" s="468">
        <v>2.6503000000000001</v>
      </c>
      <c r="AX16" s="468">
        <v>2.6467000000000001</v>
      </c>
      <c r="AY16" s="468">
        <v>2.6486999999999998</v>
      </c>
      <c r="AZ16" s="912">
        <v>2.6486999999999998</v>
      </c>
      <c r="BA16" s="912">
        <v>2.65</v>
      </c>
      <c r="BB16" s="912">
        <v>2.65</v>
      </c>
      <c r="BC16" s="456">
        <v>2.6556000000000002</v>
      </c>
      <c r="BD16" s="456">
        <v>2.6556000000000002</v>
      </c>
      <c r="BE16" s="456">
        <v>2.6556000000000002</v>
      </c>
      <c r="BF16" s="456">
        <v>2.6572</v>
      </c>
      <c r="BG16" s="456">
        <v>2.6572</v>
      </c>
      <c r="BH16" s="456">
        <v>2.6572</v>
      </c>
      <c r="BI16" s="456">
        <v>2.6572</v>
      </c>
      <c r="BJ16" s="456">
        <v>2.6930000000000001</v>
      </c>
      <c r="BK16" s="456">
        <v>2.6930000000000001</v>
      </c>
      <c r="BL16" s="456">
        <v>2.7109999999999999</v>
      </c>
      <c r="BM16" s="456">
        <v>2.7029999999999998</v>
      </c>
      <c r="BN16" s="456">
        <v>2.7029999999999998</v>
      </c>
      <c r="BO16" s="456">
        <v>2.7029999999999998</v>
      </c>
      <c r="BP16" s="456">
        <v>2.7029999999999998</v>
      </c>
      <c r="BQ16" s="456">
        <v>2.7029999999999998</v>
      </c>
      <c r="BR16" s="456">
        <v>2.7029999999999998</v>
      </c>
      <c r="BS16" s="456">
        <v>2.7029999999999998</v>
      </c>
      <c r="BT16" s="456">
        <v>2.7029999999999998</v>
      </c>
      <c r="BU16" s="456">
        <v>2.7029999999999998</v>
      </c>
      <c r="BV16" s="456">
        <v>2.8031999999999999</v>
      </c>
    </row>
    <row r="17" spans="1:74" ht="12" customHeight="1" x14ac:dyDescent="0.25">
      <c r="A17" s="293" t="s">
        <v>769</v>
      </c>
      <c r="B17" s="483" t="s">
        <v>1017</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2.2086999999999999</v>
      </c>
      <c r="AN17" s="468">
        <v>2.2086999999999999</v>
      </c>
      <c r="AO17" s="468">
        <v>2.2086999999999999</v>
      </c>
      <c r="AP17" s="468">
        <v>2.1907000000000001</v>
      </c>
      <c r="AQ17" s="468">
        <v>2.1907000000000001</v>
      </c>
      <c r="AR17" s="468">
        <v>2.1937000000000002</v>
      </c>
      <c r="AS17" s="468">
        <v>2.1937000000000002</v>
      </c>
      <c r="AT17" s="468">
        <v>2.1937000000000002</v>
      </c>
      <c r="AU17" s="468">
        <v>2.1937000000000002</v>
      </c>
      <c r="AV17" s="468">
        <v>2.1505999999999998</v>
      </c>
      <c r="AW17" s="468">
        <v>2.1505999999999998</v>
      </c>
      <c r="AX17" s="468">
        <v>2.1434000000000002</v>
      </c>
      <c r="AY17" s="468">
        <v>2.1434000000000002</v>
      </c>
      <c r="AZ17" s="912">
        <v>2.1434000000000002</v>
      </c>
      <c r="BA17" s="912">
        <v>2.1434000000000002</v>
      </c>
      <c r="BB17" s="912">
        <v>2.1434000000000002</v>
      </c>
      <c r="BC17" s="456">
        <v>2.1434000000000002</v>
      </c>
      <c r="BD17" s="456">
        <v>2.1434000000000002</v>
      </c>
      <c r="BE17" s="456">
        <v>2.1434000000000002</v>
      </c>
      <c r="BF17" s="456">
        <v>2.1434000000000002</v>
      </c>
      <c r="BG17" s="456">
        <v>2.1434000000000002</v>
      </c>
      <c r="BH17" s="456">
        <v>2.1434000000000002</v>
      </c>
      <c r="BI17" s="456">
        <v>2.1434000000000002</v>
      </c>
      <c r="BJ17" s="456">
        <v>2.1434000000000002</v>
      </c>
      <c r="BK17" s="456">
        <v>2.1434000000000002</v>
      </c>
      <c r="BL17" s="456">
        <v>2.1434000000000002</v>
      </c>
      <c r="BM17" s="456">
        <v>2.1434000000000002</v>
      </c>
      <c r="BN17" s="456">
        <v>2.1434000000000002</v>
      </c>
      <c r="BO17" s="456">
        <v>2.1434000000000002</v>
      </c>
      <c r="BP17" s="456">
        <v>2.1434000000000002</v>
      </c>
      <c r="BQ17" s="456">
        <v>2.1434000000000002</v>
      </c>
      <c r="BR17" s="456">
        <v>2.1434000000000002</v>
      </c>
      <c r="BS17" s="456">
        <v>2.1434000000000002</v>
      </c>
      <c r="BT17" s="456">
        <v>2.1434000000000002</v>
      </c>
      <c r="BU17" s="456">
        <v>2.1434000000000002</v>
      </c>
      <c r="BV17" s="456">
        <v>2.1434000000000002</v>
      </c>
    </row>
    <row r="18" spans="1:74" ht="12" customHeight="1" x14ac:dyDescent="0.25">
      <c r="A18" s="293" t="s">
        <v>772</v>
      </c>
      <c r="B18" s="483" t="s">
        <v>1027</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79.673699999999997</v>
      </c>
      <c r="AN18" s="468">
        <v>79.673699999999997</v>
      </c>
      <c r="AO18" s="468">
        <v>79.673699999999997</v>
      </c>
      <c r="AP18" s="468">
        <v>79.673699999999997</v>
      </c>
      <c r="AQ18" s="468">
        <v>79.673699999999997</v>
      </c>
      <c r="AR18" s="468">
        <v>79.673699999999997</v>
      </c>
      <c r="AS18" s="468">
        <v>79.673199999999994</v>
      </c>
      <c r="AT18" s="468">
        <v>79.668000000000006</v>
      </c>
      <c r="AU18" s="468">
        <v>79.668000000000006</v>
      </c>
      <c r="AV18" s="468">
        <v>79.667500000000004</v>
      </c>
      <c r="AW18" s="468">
        <v>79.667500000000004</v>
      </c>
      <c r="AX18" s="468">
        <v>79.656700000000001</v>
      </c>
      <c r="AY18" s="468">
        <v>79.656700000000001</v>
      </c>
      <c r="AZ18" s="912">
        <v>79.656700000000001</v>
      </c>
      <c r="BA18" s="912">
        <v>79.660700000000006</v>
      </c>
      <c r="BB18" s="912">
        <v>79.660700000000006</v>
      </c>
      <c r="BC18" s="456">
        <v>79.730699999999999</v>
      </c>
      <c r="BD18" s="456">
        <v>79.733500000000006</v>
      </c>
      <c r="BE18" s="456">
        <v>79.7376</v>
      </c>
      <c r="BF18" s="456">
        <v>79.7376</v>
      </c>
      <c r="BG18" s="456">
        <v>79.7376</v>
      </c>
      <c r="BH18" s="456">
        <v>79.761799999999994</v>
      </c>
      <c r="BI18" s="456">
        <v>79.761799999999994</v>
      </c>
      <c r="BJ18" s="456">
        <v>79.8065</v>
      </c>
      <c r="BK18" s="456">
        <v>79.8065</v>
      </c>
      <c r="BL18" s="456">
        <v>79.808000000000007</v>
      </c>
      <c r="BM18" s="456">
        <v>79.823300000000003</v>
      </c>
      <c r="BN18" s="456">
        <v>79.823300000000003</v>
      </c>
      <c r="BO18" s="456">
        <v>79.828299999999999</v>
      </c>
      <c r="BP18" s="456">
        <v>79.835800000000006</v>
      </c>
      <c r="BQ18" s="456">
        <v>79.836699999999993</v>
      </c>
      <c r="BR18" s="456">
        <v>79.836699999999993</v>
      </c>
      <c r="BS18" s="456">
        <v>79.836699999999993</v>
      </c>
      <c r="BT18" s="456">
        <v>79.876000000000005</v>
      </c>
      <c r="BU18" s="456">
        <v>79.878799999999998</v>
      </c>
      <c r="BV18" s="456">
        <v>79.902100000000004</v>
      </c>
    </row>
    <row r="19" spans="1:74" ht="12" customHeight="1" x14ac:dyDescent="0.25">
      <c r="A19" s="293" t="s">
        <v>773</v>
      </c>
      <c r="B19" s="476" t="s">
        <v>1033</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23.1585</v>
      </c>
      <c r="AN19" s="468">
        <v>23.1585</v>
      </c>
      <c r="AO19" s="468">
        <v>23.1585</v>
      </c>
      <c r="AP19" s="468">
        <v>23.1585</v>
      </c>
      <c r="AQ19" s="468">
        <v>23.1585</v>
      </c>
      <c r="AR19" s="468">
        <v>23.1585</v>
      </c>
      <c r="AS19" s="468">
        <v>23.1585</v>
      </c>
      <c r="AT19" s="468">
        <v>23.1585</v>
      </c>
      <c r="AU19" s="468">
        <v>23.1585</v>
      </c>
      <c r="AV19" s="468">
        <v>23.1585</v>
      </c>
      <c r="AW19" s="468">
        <v>23.1585</v>
      </c>
      <c r="AX19" s="468">
        <v>23.1585</v>
      </c>
      <c r="AY19" s="468">
        <v>23.1585</v>
      </c>
      <c r="AZ19" s="912">
        <v>23.1585</v>
      </c>
      <c r="BA19" s="912">
        <v>23.1585</v>
      </c>
      <c r="BB19" s="912">
        <v>23.186499999999999</v>
      </c>
      <c r="BC19" s="456">
        <v>23.186499999999999</v>
      </c>
      <c r="BD19" s="456">
        <v>23.186499999999999</v>
      </c>
      <c r="BE19" s="456">
        <v>23.186499999999999</v>
      </c>
      <c r="BF19" s="456">
        <v>23.186499999999999</v>
      </c>
      <c r="BG19" s="456">
        <v>23.186499999999999</v>
      </c>
      <c r="BH19" s="456">
        <v>23.186499999999999</v>
      </c>
      <c r="BI19" s="456">
        <v>23.186499999999999</v>
      </c>
      <c r="BJ19" s="456">
        <v>23.214500000000001</v>
      </c>
      <c r="BK19" s="456">
        <v>23.214500000000001</v>
      </c>
      <c r="BL19" s="456">
        <v>23.214500000000001</v>
      </c>
      <c r="BM19" s="456">
        <v>23.214500000000001</v>
      </c>
      <c r="BN19" s="456">
        <v>23.214500000000001</v>
      </c>
      <c r="BO19" s="456">
        <v>23.214500000000001</v>
      </c>
      <c r="BP19" s="456">
        <v>23.214500000000001</v>
      </c>
      <c r="BQ19" s="456">
        <v>23.814499999999999</v>
      </c>
      <c r="BR19" s="456">
        <v>23.814499999999999</v>
      </c>
      <c r="BS19" s="456">
        <v>23.814499999999999</v>
      </c>
      <c r="BT19" s="456">
        <v>23.828499999999998</v>
      </c>
      <c r="BU19" s="456">
        <v>23.828499999999998</v>
      </c>
      <c r="BV19" s="456">
        <v>23.842500000000001</v>
      </c>
    </row>
    <row r="20" spans="1:74" ht="12" customHeight="1" x14ac:dyDescent="0.25">
      <c r="A20" s="293" t="s">
        <v>774</v>
      </c>
      <c r="B20" s="445" t="s">
        <v>1019</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96.820599999999999</v>
      </c>
      <c r="AN20" s="468">
        <v>96.820599999999999</v>
      </c>
      <c r="AO20" s="468">
        <v>96.820599999999999</v>
      </c>
      <c r="AP20" s="468">
        <v>96.820599999999999</v>
      </c>
      <c r="AQ20" s="468">
        <v>96.866600000000005</v>
      </c>
      <c r="AR20" s="468">
        <v>96.866600000000005</v>
      </c>
      <c r="AS20" s="468">
        <v>96.866600000000005</v>
      </c>
      <c r="AT20" s="468">
        <v>96.866600000000005</v>
      </c>
      <c r="AU20" s="468">
        <v>96.866600000000005</v>
      </c>
      <c r="AV20" s="468">
        <v>96.866600000000005</v>
      </c>
      <c r="AW20" s="468">
        <v>96.866600000000005</v>
      </c>
      <c r="AX20" s="468">
        <v>96.866600000000005</v>
      </c>
      <c r="AY20" s="468">
        <v>96.866600000000005</v>
      </c>
      <c r="AZ20" s="912">
        <v>96.866600000000005</v>
      </c>
      <c r="BA20" s="912">
        <v>96.866600000000005</v>
      </c>
      <c r="BB20" s="912">
        <v>96.866600000000005</v>
      </c>
      <c r="BC20" s="456">
        <v>96.866600000000005</v>
      </c>
      <c r="BD20" s="456">
        <v>97.635099999999994</v>
      </c>
      <c r="BE20" s="456">
        <v>97.635099999999994</v>
      </c>
      <c r="BF20" s="456">
        <v>97.635099999999994</v>
      </c>
      <c r="BG20" s="456">
        <v>97.635099999999994</v>
      </c>
      <c r="BH20" s="456">
        <v>97.635099999999994</v>
      </c>
      <c r="BI20" s="456">
        <v>97.635099999999994</v>
      </c>
      <c r="BJ20" s="456">
        <v>97.635099999999994</v>
      </c>
      <c r="BK20" s="456">
        <v>97.635099999999994</v>
      </c>
      <c r="BL20" s="456">
        <v>97.635099999999994</v>
      </c>
      <c r="BM20" s="456">
        <v>97.635099999999994</v>
      </c>
      <c r="BN20" s="456">
        <v>97.635099999999994</v>
      </c>
      <c r="BO20" s="456">
        <v>97.635099999999994</v>
      </c>
      <c r="BP20" s="456">
        <v>97.635099999999994</v>
      </c>
      <c r="BQ20" s="456">
        <v>97.635099999999994</v>
      </c>
      <c r="BR20" s="456">
        <v>97.635099999999994</v>
      </c>
      <c r="BS20" s="456">
        <v>97.635099999999994</v>
      </c>
      <c r="BT20" s="456">
        <v>97.635099999999994</v>
      </c>
      <c r="BU20" s="456">
        <v>97.635099999999994</v>
      </c>
      <c r="BV20" s="456">
        <v>97.635099999999994</v>
      </c>
    </row>
    <row r="21" spans="1:74" ht="12" customHeight="1" x14ac:dyDescent="0.25">
      <c r="A21" s="293" t="s">
        <v>775</v>
      </c>
      <c r="B21" s="445" t="s">
        <v>1034</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27.272600000000001</v>
      </c>
      <c r="AN21" s="468">
        <v>27.8065</v>
      </c>
      <c r="AO21" s="468">
        <v>28.812899999999999</v>
      </c>
      <c r="AP21" s="468">
        <v>30.136399999999998</v>
      </c>
      <c r="AQ21" s="468">
        <v>31.945499999999999</v>
      </c>
      <c r="AR21" s="468">
        <v>33.643300000000004</v>
      </c>
      <c r="AS21" s="468">
        <v>35.301699999999997</v>
      </c>
      <c r="AT21" s="468">
        <v>36.3964</v>
      </c>
      <c r="AU21" s="468">
        <v>37.3767</v>
      </c>
      <c r="AV21" s="468">
        <v>39.051000000000002</v>
      </c>
      <c r="AW21" s="468">
        <v>40.355699999999999</v>
      </c>
      <c r="AX21" s="468">
        <v>42.244900000000001</v>
      </c>
      <c r="AY21" s="468">
        <v>43.174799999999998</v>
      </c>
      <c r="AZ21" s="912">
        <v>43.873399999999997</v>
      </c>
      <c r="BA21" s="912">
        <v>46.917000000000002</v>
      </c>
      <c r="BB21" s="912">
        <v>49.374200000000002</v>
      </c>
      <c r="BC21" s="456">
        <v>52.671599999999998</v>
      </c>
      <c r="BD21" s="456">
        <v>55.635899999999999</v>
      </c>
      <c r="BE21" s="456">
        <v>56.351500000000001</v>
      </c>
      <c r="BF21" s="456">
        <v>57.439399999999999</v>
      </c>
      <c r="BG21" s="456">
        <v>58.806399999999996</v>
      </c>
      <c r="BH21" s="456">
        <v>59.710799999999999</v>
      </c>
      <c r="BI21" s="456">
        <v>60.908099999999997</v>
      </c>
      <c r="BJ21" s="456">
        <v>64.201700000000002</v>
      </c>
      <c r="BK21" s="456">
        <v>64.524199999999993</v>
      </c>
      <c r="BL21" s="456">
        <v>64.735100000000003</v>
      </c>
      <c r="BM21" s="456">
        <v>66.850099999999998</v>
      </c>
      <c r="BN21" s="456">
        <v>69.050700000000006</v>
      </c>
      <c r="BO21" s="456">
        <v>70.0441</v>
      </c>
      <c r="BP21" s="456">
        <v>72.369399999999999</v>
      </c>
      <c r="BQ21" s="456">
        <v>75.543499999999995</v>
      </c>
      <c r="BR21" s="456">
        <v>76.609499999999997</v>
      </c>
      <c r="BS21" s="456">
        <v>77.732500000000002</v>
      </c>
      <c r="BT21" s="456">
        <v>78.4649</v>
      </c>
      <c r="BU21" s="456">
        <v>78.654899999999998</v>
      </c>
      <c r="BV21" s="456">
        <v>85.275599999999997</v>
      </c>
    </row>
    <row r="22" spans="1:74" ht="12" customHeight="1" x14ac:dyDescent="0.25">
      <c r="A22" s="293" t="s">
        <v>776</v>
      </c>
      <c r="B22" s="445" t="s">
        <v>1035</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0.14699999999999999</v>
      </c>
      <c r="AN22" s="468">
        <v>0.14699999999999999</v>
      </c>
      <c r="AO22" s="468">
        <v>0.14699999999999999</v>
      </c>
      <c r="AP22" s="468">
        <v>0.14699999999999999</v>
      </c>
      <c r="AQ22" s="468">
        <v>0.14699999999999999</v>
      </c>
      <c r="AR22" s="468">
        <v>0.14699999999999999</v>
      </c>
      <c r="AS22" s="468">
        <v>0.14699999999999999</v>
      </c>
      <c r="AT22" s="468">
        <v>0.155</v>
      </c>
      <c r="AU22" s="468">
        <v>0.155</v>
      </c>
      <c r="AV22" s="468">
        <v>0.155</v>
      </c>
      <c r="AW22" s="468">
        <v>0.155</v>
      </c>
      <c r="AX22" s="468">
        <v>0.155</v>
      </c>
      <c r="AY22" s="468">
        <v>0.155</v>
      </c>
      <c r="AZ22" s="912">
        <v>0.155</v>
      </c>
      <c r="BA22" s="912">
        <v>0.155</v>
      </c>
      <c r="BB22" s="912">
        <v>0.155</v>
      </c>
      <c r="BC22" s="456">
        <v>0.155</v>
      </c>
      <c r="BD22" s="456">
        <v>0.1497</v>
      </c>
      <c r="BE22" s="456">
        <v>0.1497</v>
      </c>
      <c r="BF22" s="456">
        <v>0.1497</v>
      </c>
      <c r="BG22" s="456">
        <v>0.1497</v>
      </c>
      <c r="BH22" s="456">
        <v>0.1497</v>
      </c>
      <c r="BI22" s="456">
        <v>0.1497</v>
      </c>
      <c r="BJ22" s="456">
        <v>0.1497</v>
      </c>
      <c r="BK22" s="456">
        <v>0.1497</v>
      </c>
      <c r="BL22" s="456">
        <v>0.1497</v>
      </c>
      <c r="BM22" s="456">
        <v>0.1497</v>
      </c>
      <c r="BN22" s="456">
        <v>0.1497</v>
      </c>
      <c r="BO22" s="456">
        <v>0.1497</v>
      </c>
      <c r="BP22" s="456">
        <v>0.1497</v>
      </c>
      <c r="BQ22" s="456">
        <v>0.1497</v>
      </c>
      <c r="BR22" s="456">
        <v>0.1497</v>
      </c>
      <c r="BS22" s="456">
        <v>0.1497</v>
      </c>
      <c r="BT22" s="456">
        <v>0.1497</v>
      </c>
      <c r="BU22" s="456">
        <v>0.1497</v>
      </c>
      <c r="BV22" s="456">
        <v>0.1497</v>
      </c>
    </row>
    <row r="23" spans="1:74" ht="12" customHeight="1" x14ac:dyDescent="0.25">
      <c r="A23" s="293"/>
      <c r="B23" s="292" t="s">
        <v>1037</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912"/>
      <c r="BA23" s="912"/>
      <c r="BB23" s="912"/>
      <c r="BC23" s="456"/>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1030</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911"/>
      <c r="BA24" s="911"/>
      <c r="BB24" s="911"/>
      <c r="BC24" s="46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777</v>
      </c>
      <c r="B25" s="483" t="s">
        <v>1018</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18.4758</v>
      </c>
      <c r="AN25" s="468">
        <v>18.473800000000001</v>
      </c>
      <c r="AO25" s="468">
        <v>18.469100000000001</v>
      </c>
      <c r="AP25" s="468">
        <v>18.505099999999999</v>
      </c>
      <c r="AQ25" s="468">
        <v>18.508500000000002</v>
      </c>
      <c r="AR25" s="468">
        <v>18.509399999999999</v>
      </c>
      <c r="AS25" s="468">
        <v>18.508800000000001</v>
      </c>
      <c r="AT25" s="468">
        <v>18.513100000000001</v>
      </c>
      <c r="AU25" s="468">
        <v>18.5151</v>
      </c>
      <c r="AV25" s="468">
        <v>18.398399999999999</v>
      </c>
      <c r="AW25" s="468">
        <v>18.398399999999999</v>
      </c>
      <c r="AX25" s="468">
        <v>18.3993</v>
      </c>
      <c r="AY25" s="468">
        <v>18.3993</v>
      </c>
      <c r="AZ25" s="912">
        <v>18.3993</v>
      </c>
      <c r="BA25" s="912">
        <v>18.3993</v>
      </c>
      <c r="BB25" s="912">
        <v>18.3962</v>
      </c>
      <c r="BC25" s="456">
        <v>18.397099999999998</v>
      </c>
      <c r="BD25" s="456">
        <v>18.400500000000001</v>
      </c>
      <c r="BE25" s="456">
        <v>18.400500000000001</v>
      </c>
      <c r="BF25" s="456">
        <v>18.407699999999998</v>
      </c>
      <c r="BG25" s="456">
        <v>18.407699999999998</v>
      </c>
      <c r="BH25" s="456">
        <v>18.4177</v>
      </c>
      <c r="BI25" s="456">
        <v>18.4177</v>
      </c>
      <c r="BJ25" s="456">
        <v>18.418600000000001</v>
      </c>
      <c r="BK25" s="456">
        <v>18.418600000000001</v>
      </c>
      <c r="BL25" s="456">
        <v>18.419799999999999</v>
      </c>
      <c r="BM25" s="456">
        <v>18.419799999999999</v>
      </c>
      <c r="BN25" s="456">
        <v>18.420100000000001</v>
      </c>
      <c r="BO25" s="456">
        <v>18.4283</v>
      </c>
      <c r="BP25" s="456">
        <v>18.429200000000002</v>
      </c>
      <c r="BQ25" s="456">
        <v>18.429200000000002</v>
      </c>
      <c r="BR25" s="456">
        <v>18.427099999999999</v>
      </c>
      <c r="BS25" s="456">
        <v>18.438400000000001</v>
      </c>
      <c r="BT25" s="456">
        <v>18.438400000000001</v>
      </c>
      <c r="BU25" s="456">
        <v>18.438400000000001</v>
      </c>
      <c r="BV25" s="456">
        <v>18.437200000000001</v>
      </c>
    </row>
    <row r="26" spans="1:74" ht="12" customHeight="1" x14ac:dyDescent="0.25">
      <c r="A26" s="293" t="s">
        <v>778</v>
      </c>
      <c r="B26" s="483" t="s">
        <v>472</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1.4012</v>
      </c>
      <c r="AN26" s="468">
        <v>1.4012</v>
      </c>
      <c r="AO26" s="468">
        <v>1.4101999999999999</v>
      </c>
      <c r="AP26" s="468">
        <v>1.4101999999999999</v>
      </c>
      <c r="AQ26" s="468">
        <v>1.4101999999999999</v>
      </c>
      <c r="AR26" s="468">
        <v>1.4101999999999999</v>
      </c>
      <c r="AS26" s="468">
        <v>1.4101999999999999</v>
      </c>
      <c r="AT26" s="468">
        <v>1.4101999999999999</v>
      </c>
      <c r="AU26" s="468">
        <v>1.4101999999999999</v>
      </c>
      <c r="AV26" s="468">
        <v>1.4101999999999999</v>
      </c>
      <c r="AW26" s="468">
        <v>1.4101999999999999</v>
      </c>
      <c r="AX26" s="468">
        <v>1.4101999999999999</v>
      </c>
      <c r="AY26" s="468">
        <v>1.4101999999999999</v>
      </c>
      <c r="AZ26" s="912">
        <v>1.4101999999999999</v>
      </c>
      <c r="BA26" s="912">
        <v>1.4101999999999999</v>
      </c>
      <c r="BB26" s="912">
        <v>1.4101999999999999</v>
      </c>
      <c r="BC26" s="456">
        <v>1.4101999999999999</v>
      </c>
      <c r="BD26" s="456">
        <v>1.4101999999999999</v>
      </c>
      <c r="BE26" s="456">
        <v>1.4101999999999999</v>
      </c>
      <c r="BF26" s="456">
        <v>1.4101999999999999</v>
      </c>
      <c r="BG26" s="456">
        <v>1.4101999999999999</v>
      </c>
      <c r="BH26" s="456">
        <v>1.4101999999999999</v>
      </c>
      <c r="BI26" s="456">
        <v>1.4101999999999999</v>
      </c>
      <c r="BJ26" s="456">
        <v>1.4101999999999999</v>
      </c>
      <c r="BK26" s="456">
        <v>1.4101999999999999</v>
      </c>
      <c r="BL26" s="456">
        <v>1.4101999999999999</v>
      </c>
      <c r="BM26" s="456">
        <v>1.4101999999999999</v>
      </c>
      <c r="BN26" s="456">
        <v>1.4101999999999999</v>
      </c>
      <c r="BO26" s="456">
        <v>1.4101999999999999</v>
      </c>
      <c r="BP26" s="456">
        <v>1.4101999999999999</v>
      </c>
      <c r="BQ26" s="456">
        <v>1.4101999999999999</v>
      </c>
      <c r="BR26" s="456">
        <v>1.4101999999999999</v>
      </c>
      <c r="BS26" s="456">
        <v>1.4101999999999999</v>
      </c>
      <c r="BT26" s="456">
        <v>1.4101999999999999</v>
      </c>
      <c r="BU26" s="456">
        <v>1.4101999999999999</v>
      </c>
      <c r="BV26" s="456">
        <v>1.4101999999999999</v>
      </c>
    </row>
    <row r="27" spans="1:74" ht="12" customHeight="1" x14ac:dyDescent="0.25">
      <c r="A27" s="293" t="s">
        <v>779</v>
      </c>
      <c r="B27" s="483" t="s">
        <v>312</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1.4851000000000001</v>
      </c>
      <c r="AN27" s="468">
        <v>1.4560999999999999</v>
      </c>
      <c r="AO27" s="468">
        <v>1.4598</v>
      </c>
      <c r="AP27" s="468">
        <v>1.4628000000000001</v>
      </c>
      <c r="AQ27" s="468">
        <v>1.4628000000000001</v>
      </c>
      <c r="AR27" s="468">
        <v>1.4628000000000001</v>
      </c>
      <c r="AS27" s="468">
        <v>1.4628000000000001</v>
      </c>
      <c r="AT27" s="468">
        <v>1.4762999999999999</v>
      </c>
      <c r="AU27" s="468">
        <v>1.4787999999999999</v>
      </c>
      <c r="AV27" s="468">
        <v>1.4798</v>
      </c>
      <c r="AW27" s="468">
        <v>1.4798</v>
      </c>
      <c r="AX27" s="468">
        <v>1.4798</v>
      </c>
      <c r="AY27" s="468">
        <v>1.4798</v>
      </c>
      <c r="AZ27" s="912">
        <v>1.4798</v>
      </c>
      <c r="BA27" s="912">
        <v>1.4798</v>
      </c>
      <c r="BB27" s="912">
        <v>1.4798</v>
      </c>
      <c r="BC27" s="456">
        <v>1.4798</v>
      </c>
      <c r="BD27" s="456">
        <v>1.4798</v>
      </c>
      <c r="BE27" s="456">
        <v>1.4798</v>
      </c>
      <c r="BF27" s="456">
        <v>1.4827999999999999</v>
      </c>
      <c r="BG27" s="456">
        <v>1.4827999999999999</v>
      </c>
      <c r="BH27" s="456">
        <v>1.4827999999999999</v>
      </c>
      <c r="BI27" s="456">
        <v>1.4827999999999999</v>
      </c>
      <c r="BJ27" s="456">
        <v>1.4827999999999999</v>
      </c>
      <c r="BK27" s="456">
        <v>1.4827999999999999</v>
      </c>
      <c r="BL27" s="456">
        <v>1.4827999999999999</v>
      </c>
      <c r="BM27" s="456">
        <v>1.4807999999999999</v>
      </c>
      <c r="BN27" s="456">
        <v>1.4807999999999999</v>
      </c>
      <c r="BO27" s="456">
        <v>1.4978</v>
      </c>
      <c r="BP27" s="456">
        <v>1.4978</v>
      </c>
      <c r="BQ27" s="456">
        <v>1.4978</v>
      </c>
      <c r="BR27" s="456">
        <v>1.4978</v>
      </c>
      <c r="BS27" s="456">
        <v>1.4978</v>
      </c>
      <c r="BT27" s="456">
        <v>1.4978</v>
      </c>
      <c r="BU27" s="456">
        <v>1.4978</v>
      </c>
      <c r="BV27" s="456">
        <v>1.4978</v>
      </c>
    </row>
    <row r="28" spans="1:74" ht="12" customHeight="1" x14ac:dyDescent="0.25">
      <c r="A28" s="293" t="s">
        <v>780</v>
      </c>
      <c r="B28" s="483" t="s">
        <v>1534</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1.3412999999999999</v>
      </c>
      <c r="AN28" s="468">
        <v>1.3412999999999999</v>
      </c>
      <c r="AO28" s="468">
        <v>1.3412999999999999</v>
      </c>
      <c r="AP28" s="468">
        <v>1.3412999999999999</v>
      </c>
      <c r="AQ28" s="468">
        <v>1.3412999999999999</v>
      </c>
      <c r="AR28" s="468">
        <v>1.3159000000000001</v>
      </c>
      <c r="AS28" s="468">
        <v>1.3159000000000001</v>
      </c>
      <c r="AT28" s="468">
        <v>1.3159000000000001</v>
      </c>
      <c r="AU28" s="468">
        <v>1.3159000000000001</v>
      </c>
      <c r="AV28" s="468">
        <v>1.3159000000000001</v>
      </c>
      <c r="AW28" s="468">
        <v>1.2819</v>
      </c>
      <c r="AX28" s="468">
        <v>1.2819</v>
      </c>
      <c r="AY28" s="468">
        <v>1.2810999999999999</v>
      </c>
      <c r="AZ28" s="912">
        <v>1.2810999999999999</v>
      </c>
      <c r="BA28" s="912">
        <v>1.2810999999999999</v>
      </c>
      <c r="BB28" s="912">
        <v>1.2810999999999999</v>
      </c>
      <c r="BC28" s="456">
        <v>1.2810999999999999</v>
      </c>
      <c r="BD28" s="456">
        <v>1.2810999999999999</v>
      </c>
      <c r="BE28" s="456">
        <v>1.2810999999999999</v>
      </c>
      <c r="BF28" s="456">
        <v>1.2810999999999999</v>
      </c>
      <c r="BG28" s="456">
        <v>1.2810999999999999</v>
      </c>
      <c r="BH28" s="456">
        <v>1.2810999999999999</v>
      </c>
      <c r="BI28" s="456">
        <v>1.2810999999999999</v>
      </c>
      <c r="BJ28" s="456">
        <v>1.2810999999999999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1031</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944"/>
      <c r="BA29" s="944"/>
      <c r="BB29" s="944"/>
      <c r="BC29" s="48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781</v>
      </c>
      <c r="B30" s="483" t="s">
        <v>1017</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5.2012999999999998</v>
      </c>
      <c r="AN30" s="468">
        <v>5.2012999999999998</v>
      </c>
      <c r="AO30" s="468">
        <v>5.2012999999999998</v>
      </c>
      <c r="AP30" s="468">
        <v>5.2012999999999998</v>
      </c>
      <c r="AQ30" s="468">
        <v>5.2012999999999998</v>
      </c>
      <c r="AR30" s="468">
        <v>5.2012999999999998</v>
      </c>
      <c r="AS30" s="468">
        <v>5.1113</v>
      </c>
      <c r="AT30" s="468">
        <v>5.1113</v>
      </c>
      <c r="AU30" s="468">
        <v>5.0968</v>
      </c>
      <c r="AV30" s="468">
        <v>5.0968</v>
      </c>
      <c r="AW30" s="468">
        <v>5.0968</v>
      </c>
      <c r="AX30" s="468">
        <v>5.0594999999999999</v>
      </c>
      <c r="AY30" s="468">
        <v>5.0594999999999999</v>
      </c>
      <c r="AZ30" s="912">
        <v>5.0594999999999999</v>
      </c>
      <c r="BA30" s="912">
        <v>5.0594999999999999</v>
      </c>
      <c r="BB30" s="912">
        <v>5.0594999999999999</v>
      </c>
      <c r="BC30" s="456">
        <v>5.0594999999999999</v>
      </c>
      <c r="BD30" s="456">
        <v>5.0594999999999999</v>
      </c>
      <c r="BE30" s="456">
        <v>5.0594999999999999</v>
      </c>
      <c r="BF30" s="456">
        <v>5.0594999999999999</v>
      </c>
      <c r="BG30" s="456">
        <v>5.0594999999999999</v>
      </c>
      <c r="BH30" s="456">
        <v>5.0594999999999999</v>
      </c>
      <c r="BI30" s="456">
        <v>5.0594999999999999</v>
      </c>
      <c r="BJ30" s="456">
        <v>5.0594999999999999</v>
      </c>
      <c r="BK30" s="456">
        <v>5.0594999999999999</v>
      </c>
      <c r="BL30" s="456">
        <v>5.0594999999999999</v>
      </c>
      <c r="BM30" s="456">
        <v>5.0594999999999999</v>
      </c>
      <c r="BN30" s="456">
        <v>5.0594999999999999</v>
      </c>
      <c r="BO30" s="456">
        <v>5.0594999999999999</v>
      </c>
      <c r="BP30" s="456">
        <v>5.0594999999999999</v>
      </c>
      <c r="BQ30" s="456">
        <v>5.0594999999999999</v>
      </c>
      <c r="BR30" s="456">
        <v>5.0594999999999999</v>
      </c>
      <c r="BS30" s="456">
        <v>5.0594999999999999</v>
      </c>
      <c r="BT30" s="456">
        <v>5.0594999999999999</v>
      </c>
      <c r="BU30" s="456">
        <v>5.0594999999999999</v>
      </c>
      <c r="BV30" s="456">
        <v>5.0594999999999999</v>
      </c>
    </row>
    <row r="31" spans="1:74" ht="12" customHeight="1" x14ac:dyDescent="0.25">
      <c r="A31" s="293" t="s">
        <v>782</v>
      </c>
      <c r="B31" s="483" t="s">
        <v>1016</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1.3178000000000001</v>
      </c>
      <c r="AN31" s="468">
        <v>1.3178000000000001</v>
      </c>
      <c r="AO31" s="468">
        <v>1.3178000000000001</v>
      </c>
      <c r="AP31" s="468">
        <v>1.3178000000000001</v>
      </c>
      <c r="AQ31" s="468">
        <v>1.3178000000000001</v>
      </c>
      <c r="AR31" s="468">
        <v>1.3178000000000001</v>
      </c>
      <c r="AS31" s="468">
        <v>1.3178000000000001</v>
      </c>
      <c r="AT31" s="468">
        <v>1.321</v>
      </c>
      <c r="AU31" s="468">
        <v>1.321</v>
      </c>
      <c r="AV31" s="468">
        <v>1.321</v>
      </c>
      <c r="AW31" s="468">
        <v>1.321</v>
      </c>
      <c r="AX31" s="468">
        <v>1.321</v>
      </c>
      <c r="AY31" s="468">
        <v>1.321</v>
      </c>
      <c r="AZ31" s="912">
        <v>1.321</v>
      </c>
      <c r="BA31" s="912">
        <v>1.321</v>
      </c>
      <c r="BB31" s="912">
        <v>1.321</v>
      </c>
      <c r="BC31" s="456">
        <v>1.321</v>
      </c>
      <c r="BD31" s="456">
        <v>1.321</v>
      </c>
      <c r="BE31" s="456">
        <v>1.3180000000000001</v>
      </c>
      <c r="BF31" s="456">
        <v>1.3180000000000001</v>
      </c>
      <c r="BG31" s="456">
        <v>1.3165</v>
      </c>
      <c r="BH31" s="456">
        <v>1.3165</v>
      </c>
      <c r="BI31" s="456">
        <v>1.3165</v>
      </c>
      <c r="BJ31" s="456">
        <v>1.3229</v>
      </c>
      <c r="BK31" s="456">
        <v>1.3229</v>
      </c>
      <c r="BL31" s="456">
        <v>1.3229</v>
      </c>
      <c r="BM31" s="456">
        <v>1.3229</v>
      </c>
      <c r="BN31" s="456">
        <v>1.3229</v>
      </c>
      <c r="BO31" s="456">
        <v>1.3229</v>
      </c>
      <c r="BP31" s="456">
        <v>1.3213999999999999</v>
      </c>
      <c r="BQ31" s="456">
        <v>1.3213999999999999</v>
      </c>
      <c r="BR31" s="456">
        <v>1.3213999999999999</v>
      </c>
      <c r="BS31" s="456">
        <v>1.3213999999999999</v>
      </c>
      <c r="BT31" s="456">
        <v>1.3213999999999999</v>
      </c>
      <c r="BU31" s="456">
        <v>1.3213999999999999</v>
      </c>
      <c r="BV31" s="456">
        <v>1.3213999999999999</v>
      </c>
    </row>
    <row r="32" spans="1:74" ht="12" customHeight="1" x14ac:dyDescent="0.25">
      <c r="A32" s="293" t="s">
        <v>783</v>
      </c>
      <c r="B32" s="478" t="s">
        <v>1028</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0.87180000000000002</v>
      </c>
      <c r="AN32" s="468">
        <v>0.87190000000000001</v>
      </c>
      <c r="AO32" s="468">
        <v>0.87390000000000001</v>
      </c>
      <c r="AP32" s="468">
        <v>0.87580000000000002</v>
      </c>
      <c r="AQ32" s="468">
        <v>0.87860000000000005</v>
      </c>
      <c r="AR32" s="468">
        <v>1.3621000000000001</v>
      </c>
      <c r="AS32" s="468">
        <v>1.3965000000000001</v>
      </c>
      <c r="AT32" s="468">
        <v>1.3965000000000001</v>
      </c>
      <c r="AU32" s="468">
        <v>1.6234999999999999</v>
      </c>
      <c r="AV32" s="468">
        <v>1.6234999999999999</v>
      </c>
      <c r="AW32" s="468">
        <v>1.6217999999999999</v>
      </c>
      <c r="AX32" s="468">
        <v>1.6561999999999999</v>
      </c>
      <c r="AY32" s="468">
        <v>1.6575</v>
      </c>
      <c r="AZ32" s="912">
        <v>1.6586000000000001</v>
      </c>
      <c r="BA32" s="912">
        <v>1.6611</v>
      </c>
      <c r="BB32" s="912">
        <v>1.6759999999999999</v>
      </c>
      <c r="BC32" s="456">
        <v>1.7868999999999999</v>
      </c>
      <c r="BD32" s="456">
        <v>1.8117000000000001</v>
      </c>
      <c r="BE32" s="456">
        <v>1.8117000000000001</v>
      </c>
      <c r="BF32" s="456">
        <v>1.8136000000000001</v>
      </c>
      <c r="BG32" s="456">
        <v>1.8136000000000001</v>
      </c>
      <c r="BH32" s="456">
        <v>1.8136000000000001</v>
      </c>
      <c r="BI32" s="456">
        <v>1.8136000000000001</v>
      </c>
      <c r="BJ32" s="456">
        <v>1.8136000000000001</v>
      </c>
      <c r="BK32" s="456">
        <v>1.8136000000000001</v>
      </c>
      <c r="BL32" s="456">
        <v>1.8136000000000001</v>
      </c>
      <c r="BM32" s="456">
        <v>1.8136000000000001</v>
      </c>
      <c r="BN32" s="456">
        <v>1.8136000000000001</v>
      </c>
      <c r="BO32" s="456">
        <v>1.8136000000000001</v>
      </c>
      <c r="BP32" s="456">
        <v>1.8136000000000001</v>
      </c>
      <c r="BQ32" s="456">
        <v>1.8136000000000001</v>
      </c>
      <c r="BR32" s="456">
        <v>1.8136000000000001</v>
      </c>
      <c r="BS32" s="456">
        <v>1.8136000000000001</v>
      </c>
      <c r="BT32" s="456">
        <v>1.8136000000000001</v>
      </c>
      <c r="BU32" s="456">
        <v>1.8136000000000001</v>
      </c>
      <c r="BV32" s="456">
        <v>1.8136000000000001</v>
      </c>
    </row>
    <row r="33" spans="1:74" ht="12" customHeight="1" x14ac:dyDescent="0.25">
      <c r="A33" s="293" t="s">
        <v>784</v>
      </c>
      <c r="B33" s="478" t="s">
        <v>1013</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0.1464</v>
      </c>
      <c r="AX33" s="468">
        <v>0.1464</v>
      </c>
      <c r="AY33" s="468">
        <v>0.1464</v>
      </c>
      <c r="AZ33" s="912">
        <v>0.1464</v>
      </c>
      <c r="BA33" s="912">
        <v>0.1464</v>
      </c>
      <c r="BB33" s="912">
        <v>0.1464</v>
      </c>
      <c r="BC33" s="456">
        <v>0.1464</v>
      </c>
      <c r="BD33" s="456">
        <v>0.1464</v>
      </c>
      <c r="BE33" s="456">
        <v>0.1464</v>
      </c>
      <c r="BF33" s="456">
        <v>0.1464</v>
      </c>
      <c r="BG33" s="456">
        <v>0.1464</v>
      </c>
      <c r="BH33" s="456">
        <v>0.1464</v>
      </c>
      <c r="BI33" s="456">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2" customHeight="1" x14ac:dyDescent="0.25">
      <c r="A34" s="293" t="s">
        <v>785</v>
      </c>
      <c r="B34" s="483" t="s">
        <v>1015</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912">
        <v>7.4200000000000002E-2</v>
      </c>
      <c r="BA34" s="912">
        <v>7.4200000000000002E-2</v>
      </c>
      <c r="BB34" s="912">
        <v>7.4200000000000002E-2</v>
      </c>
      <c r="BC34" s="456">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786</v>
      </c>
      <c r="B35" s="483" t="s">
        <v>1027</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0.28820000000000001</v>
      </c>
      <c r="AN35" s="468">
        <v>0.28820000000000001</v>
      </c>
      <c r="AO35" s="468">
        <v>0.28820000000000001</v>
      </c>
      <c r="AP35" s="468">
        <v>0.28820000000000001</v>
      </c>
      <c r="AQ35" s="468">
        <v>0.28820000000000001</v>
      </c>
      <c r="AR35" s="468">
        <v>0.28820000000000001</v>
      </c>
      <c r="AS35" s="468">
        <v>0.28689999999999999</v>
      </c>
      <c r="AT35" s="468">
        <v>0.28689999999999999</v>
      </c>
      <c r="AU35" s="468">
        <v>0.28689999999999999</v>
      </c>
      <c r="AV35" s="468">
        <v>0.28689999999999999</v>
      </c>
      <c r="AW35" s="468">
        <v>0.28689999999999999</v>
      </c>
      <c r="AX35" s="468">
        <v>0.28689999999999999</v>
      </c>
      <c r="AY35" s="468">
        <v>0.28689999999999999</v>
      </c>
      <c r="AZ35" s="912">
        <v>0.28689999999999999</v>
      </c>
      <c r="BA35" s="912">
        <v>0.28689999999999999</v>
      </c>
      <c r="BB35" s="912">
        <v>0.28689999999999999</v>
      </c>
      <c r="BC35" s="456">
        <v>0.28689999999999999</v>
      </c>
      <c r="BD35" s="456">
        <v>0.28689999999999999</v>
      </c>
      <c r="BE35" s="456">
        <v>0.28689999999999999</v>
      </c>
      <c r="BF35" s="456">
        <v>0.28689999999999999</v>
      </c>
      <c r="BG35" s="456">
        <v>0.28689999999999999</v>
      </c>
      <c r="BH35" s="456">
        <v>0.28689999999999999</v>
      </c>
      <c r="BI35" s="456">
        <v>0.28689999999999999</v>
      </c>
      <c r="BJ35" s="456">
        <v>0.28689999999999999</v>
      </c>
      <c r="BK35" s="456">
        <v>0.28689999999999999</v>
      </c>
      <c r="BL35" s="456">
        <v>0.28689999999999999</v>
      </c>
      <c r="BM35" s="456">
        <v>0.28689999999999999</v>
      </c>
      <c r="BN35" s="456">
        <v>0.28689999999999999</v>
      </c>
      <c r="BO35" s="456">
        <v>0.28689999999999999</v>
      </c>
      <c r="BP35" s="456">
        <v>0.28689999999999999</v>
      </c>
      <c r="BQ35" s="456">
        <v>0.28689999999999999</v>
      </c>
      <c r="BR35" s="456">
        <v>0.28689999999999999</v>
      </c>
      <c r="BS35" s="456">
        <v>0.28689999999999999</v>
      </c>
      <c r="BT35" s="456">
        <v>0.28689999999999999</v>
      </c>
      <c r="BU35" s="456">
        <v>0.28689999999999999</v>
      </c>
      <c r="BV35" s="456">
        <v>0.28689999999999999</v>
      </c>
    </row>
    <row r="36" spans="1:74" ht="12" customHeight="1" x14ac:dyDescent="0.25">
      <c r="A36" s="293" t="s">
        <v>787</v>
      </c>
      <c r="B36" s="445" t="s">
        <v>1034</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7.0999999999999994E-2</v>
      </c>
      <c r="AS36" s="468">
        <v>7.17E-2</v>
      </c>
      <c r="AT36" s="468">
        <v>7.17E-2</v>
      </c>
      <c r="AU36" s="468">
        <v>8.1699999999999995E-2</v>
      </c>
      <c r="AV36" s="468">
        <v>8.3699999999999997E-2</v>
      </c>
      <c r="AW36" s="468">
        <v>8.3699999999999997E-2</v>
      </c>
      <c r="AX36" s="468">
        <v>0.23369999999999999</v>
      </c>
      <c r="AY36" s="468">
        <v>0.2442</v>
      </c>
      <c r="AZ36" s="912">
        <v>0.2442</v>
      </c>
      <c r="BA36" s="912">
        <v>0.2442</v>
      </c>
      <c r="BB36" s="912">
        <v>0.2442</v>
      </c>
      <c r="BC36" s="456">
        <v>0.2442</v>
      </c>
      <c r="BD36" s="456">
        <v>0.2442</v>
      </c>
      <c r="BE36" s="456">
        <v>0.2442</v>
      </c>
      <c r="BF36" s="456">
        <v>0.2442</v>
      </c>
      <c r="BG36" s="456">
        <v>0.2442</v>
      </c>
      <c r="BH36" s="456">
        <v>0.2442</v>
      </c>
      <c r="BI36" s="456">
        <v>0.2442</v>
      </c>
      <c r="BJ36" s="456">
        <v>0.2442</v>
      </c>
      <c r="BK36" s="456">
        <v>0.2442</v>
      </c>
      <c r="BL36" s="456">
        <v>0.2442</v>
      </c>
      <c r="BM36" s="456">
        <v>0.2442</v>
      </c>
      <c r="BN36" s="456">
        <v>0.2442</v>
      </c>
      <c r="BO36" s="456">
        <v>0.2442</v>
      </c>
      <c r="BP36" s="456">
        <v>0.2442</v>
      </c>
      <c r="BQ36" s="456">
        <v>0.2442</v>
      </c>
      <c r="BR36" s="456">
        <v>0.2432</v>
      </c>
      <c r="BS36" s="456">
        <v>0.2432</v>
      </c>
      <c r="BT36" s="456">
        <v>0.2432</v>
      </c>
      <c r="BU36" s="456">
        <v>0.2432</v>
      </c>
      <c r="BV36" s="456">
        <v>0.2432</v>
      </c>
    </row>
    <row r="37" spans="1:74" ht="12" customHeight="1" x14ac:dyDescent="0.25">
      <c r="A37" s="293" t="s">
        <v>788</v>
      </c>
      <c r="B37" s="445" t="s">
        <v>1035</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1.2406999999999999</v>
      </c>
      <c r="AN37" s="468">
        <v>1.2406999999999999</v>
      </c>
      <c r="AO37" s="468">
        <v>1.3059000000000001</v>
      </c>
      <c r="AP37" s="468">
        <v>1.3059000000000001</v>
      </c>
      <c r="AQ37" s="468">
        <v>1.3059000000000001</v>
      </c>
      <c r="AR37" s="468">
        <v>1.3059000000000001</v>
      </c>
      <c r="AS37" s="468">
        <v>1.3059000000000001</v>
      </c>
      <c r="AT37" s="468">
        <v>1.3059000000000001</v>
      </c>
      <c r="AU37" s="468">
        <v>1.3059000000000001</v>
      </c>
      <c r="AV37" s="468">
        <v>1.3059000000000001</v>
      </c>
      <c r="AW37" s="468">
        <v>1.3059000000000001</v>
      </c>
      <c r="AX37" s="468">
        <v>1.3019000000000001</v>
      </c>
      <c r="AY37" s="468">
        <v>1.3019000000000001</v>
      </c>
      <c r="AZ37" s="912">
        <v>1.3019000000000001</v>
      </c>
      <c r="BA37" s="912">
        <v>1.3019000000000001</v>
      </c>
      <c r="BB37" s="912">
        <v>1.3019000000000001</v>
      </c>
      <c r="BC37" s="456">
        <v>1.3019000000000001</v>
      </c>
      <c r="BD37" s="456">
        <v>1.3019000000000001</v>
      </c>
      <c r="BE37" s="456">
        <v>1.3019000000000001</v>
      </c>
      <c r="BF37" s="456">
        <v>1.3019000000000001</v>
      </c>
      <c r="BG37" s="456">
        <v>1.3019000000000001</v>
      </c>
      <c r="BH37" s="456">
        <v>1.3019000000000001</v>
      </c>
      <c r="BI37" s="456">
        <v>1.3019000000000001</v>
      </c>
      <c r="BJ37" s="456">
        <v>1.3019000000000001</v>
      </c>
      <c r="BK37" s="456">
        <v>1.3019000000000001</v>
      </c>
      <c r="BL37" s="456">
        <v>1.3019000000000001</v>
      </c>
      <c r="BM37" s="456">
        <v>1.3019000000000001</v>
      </c>
      <c r="BN37" s="456">
        <v>1.3019000000000001</v>
      </c>
      <c r="BO37" s="456">
        <v>1.3019000000000001</v>
      </c>
      <c r="BP37" s="456">
        <v>1.3019000000000001</v>
      </c>
      <c r="BQ37" s="456">
        <v>1.3019000000000001</v>
      </c>
      <c r="BR37" s="456">
        <v>1.3019000000000001</v>
      </c>
      <c r="BS37" s="456">
        <v>1.3019000000000001</v>
      </c>
      <c r="BT37" s="456">
        <v>1.3019000000000001</v>
      </c>
      <c r="BU37" s="456">
        <v>1.3019000000000001</v>
      </c>
      <c r="BV37" s="456">
        <v>1.3019000000000001</v>
      </c>
    </row>
    <row r="38" spans="1:74" ht="12" customHeight="1" x14ac:dyDescent="0.25">
      <c r="A38" s="293"/>
      <c r="B38" s="292" t="s">
        <v>1038</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941"/>
      <c r="BA38" s="941"/>
      <c r="BB38" s="941"/>
      <c r="BC38" s="474"/>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792</v>
      </c>
      <c r="B39" s="745" t="s">
        <v>1029</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53.644537</v>
      </c>
      <c r="AN39" s="301">
        <v>54.129033999999997</v>
      </c>
      <c r="AO39" s="301">
        <v>54.620278999999996</v>
      </c>
      <c r="AP39" s="301">
        <v>55.029243999999998</v>
      </c>
      <c r="AQ39" s="301">
        <v>55.424298</v>
      </c>
      <c r="AR39" s="301">
        <v>55.872650999999998</v>
      </c>
      <c r="AS39" s="301">
        <v>56.307057</v>
      </c>
      <c r="AT39" s="301">
        <v>56.741821000000002</v>
      </c>
      <c r="AU39" s="301">
        <v>57.507950999999998</v>
      </c>
      <c r="AV39" s="301">
        <v>58.077314000000001</v>
      </c>
      <c r="AW39" s="301">
        <v>58.684289999999997</v>
      </c>
      <c r="AX39" s="301">
        <v>59.505547</v>
      </c>
      <c r="AY39" s="301">
        <v>59.950138000000003</v>
      </c>
      <c r="AZ39" s="911">
        <v>60.19791</v>
      </c>
      <c r="BA39" s="911">
        <v>60.751080000000002</v>
      </c>
      <c r="BB39" s="911">
        <v>61.294640000000001</v>
      </c>
      <c r="BC39" s="462">
        <v>61.824109999999997</v>
      </c>
      <c r="BD39" s="462">
        <v>62.35416</v>
      </c>
      <c r="BE39" s="462">
        <v>62.884430000000002</v>
      </c>
      <c r="BF39" s="462">
        <v>63.412669999999999</v>
      </c>
      <c r="BG39" s="462">
        <v>63.938630000000003</v>
      </c>
      <c r="BH39" s="462">
        <v>64.462140000000005</v>
      </c>
      <c r="BI39" s="462">
        <v>64.983000000000004</v>
      </c>
      <c r="BJ39" s="462">
        <v>65.501000000000005</v>
      </c>
      <c r="BK39" s="462">
        <v>66.015159999999995</v>
      </c>
      <c r="BL39" s="462">
        <v>66.526610000000005</v>
      </c>
      <c r="BM39" s="462">
        <v>67.035719999999998</v>
      </c>
      <c r="BN39" s="462">
        <v>67.543199999999999</v>
      </c>
      <c r="BO39" s="462">
        <v>68.048640000000006</v>
      </c>
      <c r="BP39" s="462">
        <v>68.551959999999994</v>
      </c>
      <c r="BQ39" s="462">
        <v>69.052940000000007</v>
      </c>
      <c r="BR39" s="462">
        <v>69.55171</v>
      </c>
      <c r="BS39" s="462">
        <v>70.048360000000002</v>
      </c>
      <c r="BT39" s="462">
        <v>70.543049999999994</v>
      </c>
      <c r="BU39" s="462">
        <v>71.035910000000001</v>
      </c>
      <c r="BV39" s="462">
        <v>71.527050000000003</v>
      </c>
    </row>
    <row r="40" spans="1:74" ht="12" customHeight="1" x14ac:dyDescent="0.25">
      <c r="A40" s="293" t="s">
        <v>789</v>
      </c>
      <c r="B40" s="483" t="s">
        <v>1032</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36.761077999999998</v>
      </c>
      <c r="AN40" s="468">
        <v>37.097369</v>
      </c>
      <c r="AO40" s="468">
        <v>37.391488000000003</v>
      </c>
      <c r="AP40" s="468">
        <v>37.663533000000001</v>
      </c>
      <c r="AQ40" s="468">
        <v>37.925109999999997</v>
      </c>
      <c r="AR40" s="468">
        <v>38.219237</v>
      </c>
      <c r="AS40" s="468">
        <v>38.498251000000003</v>
      </c>
      <c r="AT40" s="468">
        <v>38.795541999999998</v>
      </c>
      <c r="AU40" s="468">
        <v>39.243302</v>
      </c>
      <c r="AV40" s="468">
        <v>39.640832000000003</v>
      </c>
      <c r="AW40" s="468">
        <v>39.958416999999997</v>
      </c>
      <c r="AX40" s="468">
        <v>40.474800999999999</v>
      </c>
      <c r="AY40" s="468">
        <v>40.825546000000003</v>
      </c>
      <c r="AZ40" s="912">
        <v>41.059660000000001</v>
      </c>
      <c r="BA40" s="912">
        <v>41.422890000000002</v>
      </c>
      <c r="BB40" s="912">
        <v>41.783160000000002</v>
      </c>
      <c r="BC40" s="456">
        <v>42.141739999999999</v>
      </c>
      <c r="BD40" s="456">
        <v>42.49868</v>
      </c>
      <c r="BE40" s="456">
        <v>42.854340000000001</v>
      </c>
      <c r="BF40" s="456">
        <v>43.207569999999997</v>
      </c>
      <c r="BG40" s="456">
        <v>43.557980000000001</v>
      </c>
      <c r="BH40" s="456">
        <v>43.905329999999999</v>
      </c>
      <c r="BI40" s="456">
        <v>44.249429999999997</v>
      </c>
      <c r="BJ40" s="456">
        <v>44.590089999999996</v>
      </c>
      <c r="BK40" s="456">
        <v>44.926319999999997</v>
      </c>
      <c r="BL40" s="456">
        <v>45.259279999999997</v>
      </c>
      <c r="BM40" s="456">
        <v>45.589309999999998</v>
      </c>
      <c r="BN40" s="456">
        <v>45.917149999999999</v>
      </c>
      <c r="BO40" s="456">
        <v>46.242400000000004</v>
      </c>
      <c r="BP40" s="456">
        <v>46.564990000000002</v>
      </c>
      <c r="BQ40" s="456">
        <v>46.884700000000002</v>
      </c>
      <c r="BR40" s="456">
        <v>47.20167</v>
      </c>
      <c r="BS40" s="456">
        <v>47.516010000000001</v>
      </c>
      <c r="BT40" s="456">
        <v>47.827860000000001</v>
      </c>
      <c r="BU40" s="456">
        <v>48.13738</v>
      </c>
      <c r="BV40" s="456">
        <v>48.444679999999998</v>
      </c>
    </row>
    <row r="41" spans="1:74" ht="12" customHeight="1" x14ac:dyDescent="0.25">
      <c r="A41" s="293" t="s">
        <v>790</v>
      </c>
      <c r="B41" s="483" t="s">
        <v>986</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14.157712</v>
      </c>
      <c r="AN41" s="468">
        <v>14.276761</v>
      </c>
      <c r="AO41" s="468">
        <v>14.46758</v>
      </c>
      <c r="AP41" s="468">
        <v>14.591398</v>
      </c>
      <c r="AQ41" s="468">
        <v>14.706678999999999</v>
      </c>
      <c r="AR41" s="468">
        <v>14.851274</v>
      </c>
      <c r="AS41" s="468">
        <v>14.988137999999999</v>
      </c>
      <c r="AT41" s="468">
        <v>15.100897</v>
      </c>
      <c r="AU41" s="468">
        <v>15.380178000000001</v>
      </c>
      <c r="AV41" s="468">
        <v>15.521762000000001</v>
      </c>
      <c r="AW41" s="468">
        <v>15.8009</v>
      </c>
      <c r="AX41" s="468">
        <v>16.031407000000002</v>
      </c>
      <c r="AY41" s="468">
        <v>16.124556999999999</v>
      </c>
      <c r="AZ41" s="912">
        <v>16.141006000000001</v>
      </c>
      <c r="BA41" s="912">
        <v>16.31043</v>
      </c>
      <c r="BB41" s="912">
        <v>16.473479999999999</v>
      </c>
      <c r="BC41" s="456">
        <v>16.624639999999999</v>
      </c>
      <c r="BD41" s="456">
        <v>16.777930000000001</v>
      </c>
      <c r="BE41" s="456">
        <v>16.932659999999998</v>
      </c>
      <c r="BF41" s="456">
        <v>17.087759999999999</v>
      </c>
      <c r="BG41" s="456">
        <v>17.243390000000002</v>
      </c>
      <c r="BH41" s="456">
        <v>17.399609999999999</v>
      </c>
      <c r="BI41" s="456">
        <v>17.55639</v>
      </c>
      <c r="BJ41" s="456">
        <v>17.713740000000001</v>
      </c>
      <c r="BK41" s="456">
        <v>17.871639999999999</v>
      </c>
      <c r="BL41" s="456">
        <v>18.030100000000001</v>
      </c>
      <c r="BM41" s="456">
        <v>18.1891</v>
      </c>
      <c r="BN41" s="456">
        <v>18.348649999999999</v>
      </c>
      <c r="BO41" s="456">
        <v>18.50873</v>
      </c>
      <c r="BP41" s="456">
        <v>18.669329999999999</v>
      </c>
      <c r="BQ41" s="456">
        <v>18.830439999999999</v>
      </c>
      <c r="BR41" s="456">
        <v>18.992059999999999</v>
      </c>
      <c r="BS41" s="456">
        <v>19.15418</v>
      </c>
      <c r="BT41" s="456">
        <v>19.316790000000001</v>
      </c>
      <c r="BU41" s="456">
        <v>19.479890000000001</v>
      </c>
      <c r="BV41" s="456">
        <v>19.643460000000001</v>
      </c>
    </row>
    <row r="42" spans="1:74" s="744" customFormat="1" ht="12" customHeight="1" x14ac:dyDescent="0.25">
      <c r="A42" s="293" t="s">
        <v>791</v>
      </c>
      <c r="B42" s="746" t="s">
        <v>985</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2.7257470000000001</v>
      </c>
      <c r="AN42" s="470">
        <v>2.7549039999999998</v>
      </c>
      <c r="AO42" s="470">
        <v>2.7612109999999999</v>
      </c>
      <c r="AP42" s="470">
        <v>2.7743129999999998</v>
      </c>
      <c r="AQ42" s="470">
        <v>2.7925089999999999</v>
      </c>
      <c r="AR42" s="470">
        <v>2.8021400000000001</v>
      </c>
      <c r="AS42" s="470">
        <v>2.820668</v>
      </c>
      <c r="AT42" s="470">
        <v>2.8453819999999999</v>
      </c>
      <c r="AU42" s="470">
        <v>2.884471</v>
      </c>
      <c r="AV42" s="470">
        <v>2.91472</v>
      </c>
      <c r="AW42" s="470">
        <v>2.924973</v>
      </c>
      <c r="AX42" s="470">
        <v>2.999339</v>
      </c>
      <c r="AY42" s="470">
        <v>3.000035</v>
      </c>
      <c r="AZ42" s="937">
        <v>2.9972439999999998</v>
      </c>
      <c r="BA42" s="937">
        <v>3.0177580000000002</v>
      </c>
      <c r="BB42" s="937">
        <v>3.0379999999999998</v>
      </c>
      <c r="BC42" s="459">
        <v>3.057731</v>
      </c>
      <c r="BD42" s="459">
        <v>3.0775519999999998</v>
      </c>
      <c r="BE42" s="459">
        <v>3.0974360000000001</v>
      </c>
      <c r="BF42" s="459">
        <v>3.1173350000000002</v>
      </c>
      <c r="BG42" s="459">
        <v>3.137257</v>
      </c>
      <c r="BH42" s="459">
        <v>3.1572049999999998</v>
      </c>
      <c r="BI42" s="459">
        <v>3.1771760000000002</v>
      </c>
      <c r="BJ42" s="459">
        <v>3.1971720000000001</v>
      </c>
      <c r="BK42" s="459">
        <v>3.2171919999999998</v>
      </c>
      <c r="BL42" s="459">
        <v>3.2372350000000001</v>
      </c>
      <c r="BM42" s="459">
        <v>3.2573020000000001</v>
      </c>
      <c r="BN42" s="459">
        <v>3.2773919999999999</v>
      </c>
      <c r="BO42" s="459">
        <v>3.2975050000000001</v>
      </c>
      <c r="BP42" s="459">
        <v>3.3176410000000001</v>
      </c>
      <c r="BQ42" s="459">
        <v>3.3377979999999998</v>
      </c>
      <c r="BR42" s="459">
        <v>3.357977</v>
      </c>
      <c r="BS42" s="459">
        <v>3.378177</v>
      </c>
      <c r="BT42" s="459">
        <v>3.3983989999999999</v>
      </c>
      <c r="BU42" s="459">
        <v>3.4186420000000002</v>
      </c>
      <c r="BV42" s="459">
        <v>3.4389050000000001</v>
      </c>
    </row>
    <row r="43" spans="1:74" ht="12" customHeight="1" x14ac:dyDescent="0.25">
      <c r="A43" s="293"/>
      <c r="B43" s="1087" t="s">
        <v>1431</v>
      </c>
      <c r="C43" s="1088"/>
      <c r="D43" s="1088"/>
      <c r="E43" s="1088"/>
      <c r="F43" s="1088"/>
      <c r="G43" s="1088"/>
      <c r="H43" s="1088"/>
      <c r="I43" s="1088"/>
      <c r="J43" s="1088"/>
      <c r="K43" s="1088"/>
      <c r="L43" s="1088"/>
      <c r="M43" s="1088"/>
      <c r="N43" s="1088"/>
      <c r="O43" s="1088"/>
      <c r="P43" s="1088"/>
      <c r="Q43" s="1089"/>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3"/>
      <c r="AZ43" s="693"/>
      <c r="BA43" s="693"/>
      <c r="BB43" s="693"/>
      <c r="BC43" s="693"/>
      <c r="BD43" s="693"/>
      <c r="BE43" s="693"/>
      <c r="BF43" s="693"/>
      <c r="BG43" s="693"/>
      <c r="BH43" s="693"/>
      <c r="BI43" s="693"/>
      <c r="BJ43" s="302"/>
      <c r="BK43" s="302"/>
      <c r="BL43" s="302"/>
      <c r="BM43" s="302"/>
      <c r="BN43" s="302"/>
      <c r="BO43" s="302"/>
      <c r="BP43" s="302"/>
      <c r="BQ43" s="302"/>
      <c r="BR43" s="302"/>
      <c r="BS43" s="302"/>
      <c r="BT43" s="302"/>
      <c r="BU43" s="302"/>
      <c r="BV43" s="302"/>
    </row>
    <row r="44" spans="1:74" ht="12" customHeight="1" x14ac:dyDescent="0.25">
      <c r="A44" s="293"/>
      <c r="B44" s="326" t="s">
        <v>808</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3"/>
      <c r="AZ44" s="693"/>
      <c r="BA44" s="693"/>
      <c r="BB44" s="693"/>
      <c r="BC44" s="693"/>
      <c r="BD44" s="693"/>
      <c r="BE44" s="693"/>
      <c r="BF44" s="693"/>
      <c r="BG44" s="693"/>
      <c r="BH44" s="693"/>
      <c r="BI44" s="693"/>
      <c r="BJ44" s="302"/>
      <c r="BK44" s="302"/>
      <c r="BL44" s="302"/>
      <c r="BM44" s="302"/>
      <c r="BN44" s="302"/>
      <c r="BO44" s="302"/>
      <c r="BP44" s="302"/>
      <c r="BQ44" s="302"/>
      <c r="BR44" s="302"/>
      <c r="BS44" s="302"/>
      <c r="BT44" s="302"/>
      <c r="BU44" s="302"/>
      <c r="BV44" s="302"/>
    </row>
    <row r="45" spans="1:74" ht="12" customHeight="1" x14ac:dyDescent="0.25">
      <c r="A45" s="293"/>
      <c r="B45" s="993" t="str">
        <f>Dates!$G$2</f>
        <v>EIA completed modeling and analysis for this report on Thursday, May 7, 2026.</v>
      </c>
      <c r="C45" s="980"/>
      <c r="D45" s="980"/>
      <c r="E45" s="980"/>
      <c r="F45" s="980"/>
      <c r="G45" s="980"/>
      <c r="H45" s="980"/>
      <c r="I45" s="980"/>
      <c r="J45" s="980"/>
      <c r="K45" s="980"/>
      <c r="L45" s="980"/>
      <c r="M45" s="980"/>
      <c r="N45" s="980"/>
      <c r="O45" s="980"/>
      <c r="P45" s="980"/>
      <c r="Q45" s="980"/>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3"/>
      <c r="AZ45" s="693"/>
      <c r="BA45" s="693"/>
      <c r="BB45" s="693"/>
      <c r="BC45" s="693"/>
      <c r="BD45" s="693"/>
      <c r="BE45" s="693"/>
      <c r="BF45" s="693"/>
      <c r="BG45" s="693"/>
      <c r="BH45" s="693"/>
      <c r="BI45" s="693"/>
      <c r="BJ45" s="302"/>
      <c r="BK45" s="302"/>
      <c r="BL45" s="302"/>
      <c r="BM45" s="302"/>
      <c r="BN45" s="302"/>
      <c r="BO45" s="302"/>
      <c r="BP45" s="302"/>
      <c r="BQ45" s="302"/>
      <c r="BR45" s="302"/>
      <c r="BS45" s="302"/>
      <c r="BT45" s="302"/>
      <c r="BU45" s="302"/>
      <c r="BV45" s="302"/>
    </row>
    <row r="46" spans="1:74" ht="12" customHeight="1" x14ac:dyDescent="0.25">
      <c r="A46" s="293"/>
      <c r="B46" s="1100" t="s">
        <v>1402</v>
      </c>
      <c r="C46" s="1101"/>
      <c r="D46" s="1101"/>
      <c r="E46" s="1101"/>
      <c r="F46" s="1101"/>
      <c r="G46" s="1101"/>
      <c r="H46" s="1101"/>
      <c r="I46" s="1101"/>
      <c r="J46" s="1101"/>
      <c r="K46" s="1101"/>
      <c r="L46" s="1101"/>
      <c r="M46" s="1101"/>
      <c r="N46" s="1101"/>
      <c r="O46" s="1101"/>
      <c r="P46" s="1101"/>
      <c r="Q46" s="1101"/>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3"/>
      <c r="AZ46" s="693"/>
      <c r="BA46" s="693"/>
      <c r="BB46" s="693"/>
      <c r="BC46" s="693"/>
      <c r="BD46" s="693"/>
      <c r="BE46" s="693"/>
      <c r="BF46" s="693"/>
      <c r="BG46" s="693"/>
      <c r="BH46" s="693"/>
      <c r="BI46" s="693"/>
      <c r="BJ46" s="302"/>
      <c r="BK46" s="302"/>
      <c r="BL46" s="302"/>
      <c r="BM46" s="302"/>
      <c r="BN46" s="302"/>
      <c r="BO46" s="302"/>
      <c r="BP46" s="302"/>
      <c r="BQ46" s="302"/>
      <c r="BR46" s="302"/>
      <c r="BS46" s="302"/>
      <c r="BT46" s="302"/>
      <c r="BU46" s="302"/>
      <c r="BV46" s="302"/>
    </row>
    <row r="47" spans="1:74" ht="12" customHeight="1" x14ac:dyDescent="0.25">
      <c r="A47" s="293"/>
      <c r="B47" s="1087" t="s">
        <v>1426</v>
      </c>
      <c r="C47" s="1088"/>
      <c r="D47" s="1088"/>
      <c r="E47" s="1088"/>
      <c r="F47" s="1088"/>
      <c r="G47" s="1088"/>
      <c r="H47" s="1088"/>
      <c r="I47" s="1088"/>
      <c r="J47" s="1088"/>
      <c r="K47" s="1088"/>
      <c r="L47" s="1088"/>
      <c r="M47" s="1088"/>
      <c r="N47" s="1088"/>
      <c r="O47" s="1088"/>
      <c r="P47" s="1088"/>
      <c r="Q47" s="1089"/>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ht="12" customHeight="1" x14ac:dyDescent="0.25">
      <c r="A48" s="293"/>
      <c r="B48" s="1105" t="s">
        <v>1427</v>
      </c>
      <c r="C48" s="1106"/>
      <c r="D48" s="1106"/>
      <c r="E48" s="1106"/>
      <c r="F48" s="1106"/>
      <c r="G48" s="1106"/>
      <c r="H48" s="1106"/>
      <c r="I48" s="1106"/>
      <c r="J48" s="1106"/>
      <c r="K48" s="1106"/>
      <c r="L48" s="1106"/>
      <c r="M48" s="1106"/>
      <c r="N48" s="1106"/>
      <c r="O48" s="1106"/>
      <c r="P48" s="1106"/>
      <c r="Q48" s="1106"/>
      <c r="R48" s="1106"/>
      <c r="S48" s="1106"/>
      <c r="T48" s="1106"/>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3"/>
      <c r="AZ48" s="693"/>
      <c r="BA48" s="693"/>
      <c r="BB48" s="693"/>
      <c r="BC48" s="693"/>
      <c r="BD48" s="693"/>
      <c r="BE48" s="693"/>
      <c r="BF48" s="693"/>
      <c r="BG48" s="693"/>
      <c r="BH48" s="693"/>
      <c r="BI48" s="693"/>
      <c r="BJ48" s="302"/>
      <c r="BK48" s="302"/>
      <c r="BL48" s="302"/>
      <c r="BM48" s="302"/>
      <c r="BN48" s="302"/>
      <c r="BO48" s="302"/>
      <c r="BP48" s="302"/>
      <c r="BQ48" s="302"/>
      <c r="BR48" s="302"/>
      <c r="BS48" s="302"/>
      <c r="BT48" s="302"/>
      <c r="BU48" s="302"/>
      <c r="BV48" s="302"/>
    </row>
    <row r="49" spans="1:74" ht="12" customHeight="1" x14ac:dyDescent="0.25">
      <c r="A49" s="293"/>
      <c r="B49" s="804" t="s">
        <v>821</v>
      </c>
      <c r="C49" s="771"/>
      <c r="D49" s="771"/>
      <c r="E49" s="771"/>
      <c r="F49" s="771"/>
      <c r="G49" s="771"/>
      <c r="H49" s="805"/>
      <c r="I49" s="771"/>
      <c r="J49" s="771"/>
      <c r="K49" s="771"/>
      <c r="L49" s="771"/>
      <c r="M49" s="771"/>
      <c r="N49" s="771"/>
      <c r="O49" s="771"/>
      <c r="P49" s="771"/>
      <c r="Q49" s="772"/>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4"/>
      <c r="AZ49" s="694"/>
      <c r="BA49" s="694"/>
      <c r="BB49" s="694"/>
      <c r="BC49" s="694"/>
      <c r="BD49" s="694"/>
      <c r="BE49" s="694"/>
      <c r="BF49" s="694"/>
      <c r="BG49" s="694"/>
      <c r="BH49" s="694"/>
      <c r="BI49" s="694"/>
      <c r="BJ49" s="135"/>
      <c r="BK49" s="135"/>
      <c r="BL49" s="135"/>
      <c r="BM49" s="135"/>
      <c r="BN49" s="135"/>
      <c r="BO49" s="135"/>
      <c r="BP49" s="135"/>
      <c r="BQ49" s="135"/>
      <c r="BR49" s="135"/>
      <c r="BS49" s="135"/>
      <c r="BT49" s="135"/>
      <c r="BU49" s="135"/>
      <c r="BV49" s="135"/>
    </row>
    <row r="50" spans="1:74" ht="12" customHeight="1" x14ac:dyDescent="0.25">
      <c r="A50" s="293"/>
      <c r="B50" s="1097"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February 2026.</v>
      </c>
      <c r="C50" s="1098"/>
      <c r="D50" s="1098"/>
      <c r="E50" s="1098"/>
      <c r="F50" s="1098"/>
      <c r="G50" s="1098"/>
      <c r="H50" s="1098"/>
      <c r="I50" s="1098"/>
      <c r="J50" s="1098"/>
      <c r="K50" s="1098"/>
      <c r="L50" s="1098"/>
      <c r="M50" s="1098"/>
      <c r="N50" s="1098"/>
      <c r="O50" s="1098"/>
      <c r="P50" s="1098"/>
      <c r="Q50" s="1099"/>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3"/>
      <c r="AZ50" s="693"/>
      <c r="BA50" s="693"/>
      <c r="BB50" s="693"/>
      <c r="BC50" s="693"/>
      <c r="BD50" s="693"/>
      <c r="BE50" s="693"/>
      <c r="BF50" s="693"/>
      <c r="BG50" s="693"/>
      <c r="BH50" s="693"/>
      <c r="BI50" s="693"/>
      <c r="BJ50" s="302"/>
      <c r="BK50" s="302"/>
      <c r="BL50" s="302"/>
      <c r="BM50" s="302"/>
      <c r="BN50" s="302"/>
      <c r="BO50" s="302"/>
      <c r="BP50" s="302"/>
      <c r="BQ50" s="302"/>
      <c r="BR50" s="302"/>
      <c r="BS50" s="302"/>
      <c r="BT50" s="302"/>
      <c r="BU50" s="302"/>
      <c r="BV50" s="302"/>
    </row>
    <row r="51" spans="1:74" ht="12" customHeight="1" x14ac:dyDescent="0.25">
      <c r="A51" s="293"/>
      <c r="B51" s="1097" t="s">
        <v>1428</v>
      </c>
      <c r="C51" s="1098"/>
      <c r="D51" s="1098"/>
      <c r="E51" s="1098"/>
      <c r="F51" s="1098"/>
      <c r="G51" s="1098"/>
      <c r="H51" s="1098"/>
      <c r="I51" s="1098"/>
      <c r="J51" s="1098"/>
      <c r="K51" s="1098"/>
      <c r="L51" s="1098"/>
      <c r="M51" s="1098"/>
      <c r="N51" s="1098"/>
      <c r="O51" s="1098"/>
      <c r="P51" s="1098"/>
      <c r="Q51" s="1099"/>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3"/>
      <c r="AZ51" s="693"/>
      <c r="BA51" s="693"/>
      <c r="BB51" s="693"/>
      <c r="BC51" s="693"/>
      <c r="BD51" s="693"/>
      <c r="BE51" s="693"/>
      <c r="BF51" s="693"/>
      <c r="BG51" s="693"/>
      <c r="BH51" s="693"/>
      <c r="BI51" s="693"/>
      <c r="BJ51" s="302"/>
      <c r="BK51" s="302"/>
      <c r="BL51" s="302"/>
      <c r="BM51" s="302"/>
      <c r="BN51" s="302"/>
      <c r="BO51" s="302"/>
      <c r="BP51" s="302"/>
      <c r="BQ51" s="302"/>
      <c r="BR51" s="302"/>
      <c r="BS51" s="302"/>
      <c r="BT51" s="302"/>
      <c r="BU51" s="302"/>
      <c r="BV51" s="302"/>
    </row>
    <row r="52" spans="1:74" ht="12" customHeight="1" x14ac:dyDescent="0.25">
      <c r="A52" s="293"/>
      <c r="B52" s="1102" t="s">
        <v>1429</v>
      </c>
      <c r="C52" s="1103"/>
      <c r="D52" s="1103"/>
      <c r="E52" s="1103"/>
      <c r="F52" s="1103"/>
      <c r="G52" s="1103"/>
      <c r="H52" s="1103"/>
      <c r="I52" s="1103"/>
      <c r="J52" s="1103"/>
      <c r="K52" s="1103"/>
      <c r="L52" s="1103"/>
      <c r="M52" s="1103"/>
      <c r="N52" s="1103"/>
      <c r="O52" s="1103"/>
      <c r="P52" s="1103"/>
      <c r="Q52" s="1104"/>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ht="12" customHeight="1" x14ac:dyDescent="0.25">
      <c r="A53" s="293"/>
      <c r="B53" s="1097" t="s">
        <v>1430</v>
      </c>
      <c r="C53" s="1098"/>
      <c r="D53" s="1098"/>
      <c r="E53" s="1098"/>
      <c r="F53" s="1098"/>
      <c r="G53" s="1098"/>
      <c r="H53" s="1098"/>
      <c r="I53" s="1098"/>
      <c r="J53" s="1098"/>
      <c r="K53" s="1098"/>
      <c r="L53" s="1098"/>
      <c r="M53" s="1098"/>
      <c r="N53" s="1098"/>
      <c r="O53" s="1098"/>
      <c r="P53" s="1098"/>
      <c r="Q53" s="1099"/>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3"/>
      <c r="AZ53" s="693"/>
      <c r="BA53" s="693"/>
      <c r="BB53" s="693"/>
      <c r="BC53" s="693"/>
      <c r="BD53" s="693"/>
      <c r="BE53" s="693"/>
      <c r="BF53" s="693"/>
      <c r="BG53" s="693"/>
      <c r="BH53" s="693"/>
      <c r="BI53" s="693"/>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3"/>
      <c r="AZ54" s="693"/>
      <c r="BA54" s="693"/>
      <c r="BB54" s="693"/>
      <c r="BC54" s="693"/>
      <c r="BD54" s="693"/>
      <c r="BE54" s="693"/>
      <c r="BF54" s="693"/>
      <c r="BG54" s="693"/>
      <c r="BH54" s="693"/>
      <c r="BI54" s="693"/>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3"/>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3"/>
      <c r="AZ56" s="693"/>
      <c r="BA56" s="693"/>
      <c r="BB56" s="693"/>
      <c r="BC56" s="693"/>
      <c r="BD56" s="693"/>
      <c r="BE56" s="693"/>
      <c r="BF56" s="693"/>
      <c r="BG56" s="693"/>
      <c r="BH56" s="693"/>
      <c r="BI56" s="693"/>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3"/>
      <c r="AZ57" s="693"/>
      <c r="BA57" s="693"/>
      <c r="BB57" s="693"/>
      <c r="BC57" s="693"/>
      <c r="BD57" s="693"/>
      <c r="BE57" s="693"/>
      <c r="BF57" s="693"/>
      <c r="BG57" s="693"/>
      <c r="BH57" s="693"/>
      <c r="BI57" s="693"/>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4"/>
      <c r="AZ58" s="694"/>
      <c r="BA58" s="694"/>
      <c r="BB58" s="694"/>
      <c r="BC58" s="694"/>
      <c r="BD58" s="694"/>
      <c r="BE58" s="694"/>
      <c r="BF58" s="694"/>
      <c r="BG58" s="694"/>
      <c r="BH58" s="694"/>
      <c r="BI58" s="694"/>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3"/>
      <c r="AZ59" s="693"/>
      <c r="BA59" s="693"/>
      <c r="BB59" s="693"/>
      <c r="BC59" s="693"/>
      <c r="BD59" s="693"/>
      <c r="BE59" s="693"/>
      <c r="BF59" s="693"/>
      <c r="BG59" s="693"/>
      <c r="BH59" s="693"/>
      <c r="BI59" s="693"/>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3"/>
      <c r="AZ60" s="693"/>
      <c r="BA60" s="693"/>
      <c r="BB60" s="693"/>
      <c r="BC60" s="693"/>
      <c r="BD60" s="693"/>
      <c r="BE60" s="693"/>
      <c r="BF60" s="693"/>
      <c r="BG60" s="693"/>
      <c r="BH60" s="693"/>
      <c r="BI60" s="693"/>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3"/>
      <c r="AZ61" s="693"/>
      <c r="BA61" s="693"/>
      <c r="BB61" s="693"/>
      <c r="BC61" s="693"/>
      <c r="BD61" s="693"/>
      <c r="BE61" s="693"/>
      <c r="BF61" s="693"/>
      <c r="BG61" s="693"/>
      <c r="BH61" s="693"/>
      <c r="BI61" s="693"/>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3"/>
      <c r="AZ62" s="693"/>
      <c r="BA62" s="693"/>
      <c r="BB62" s="693"/>
      <c r="BC62" s="693"/>
      <c r="BD62" s="693"/>
      <c r="BE62" s="693"/>
      <c r="BF62" s="693"/>
      <c r="BG62" s="693"/>
      <c r="BH62" s="693"/>
      <c r="BI62" s="693"/>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3"/>
      <c r="AZ63" s="693"/>
      <c r="BA63" s="693"/>
      <c r="BB63" s="693"/>
      <c r="BC63" s="693"/>
      <c r="BD63" s="693"/>
      <c r="BE63" s="693"/>
      <c r="BF63" s="693"/>
      <c r="BG63" s="693"/>
      <c r="BH63" s="693"/>
      <c r="BI63" s="693"/>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3"/>
      <c r="AZ64" s="693"/>
      <c r="BA64" s="693"/>
      <c r="BB64" s="693"/>
      <c r="BC64" s="693"/>
      <c r="BD64" s="693"/>
      <c r="BE64" s="693"/>
      <c r="BF64" s="693"/>
      <c r="BG64" s="693"/>
      <c r="BH64" s="693"/>
      <c r="BI64" s="693"/>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3"/>
      <c r="AZ65" s="693"/>
      <c r="BA65" s="693"/>
      <c r="BB65" s="693"/>
      <c r="BC65" s="693"/>
      <c r="BD65" s="693"/>
      <c r="BE65" s="693"/>
      <c r="BF65" s="693"/>
      <c r="BG65" s="693"/>
      <c r="BH65" s="693"/>
      <c r="BI65" s="693"/>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3"/>
      <c r="AZ66" s="693"/>
      <c r="BA66" s="693"/>
      <c r="BB66" s="693"/>
      <c r="BC66" s="693"/>
      <c r="BD66" s="693"/>
      <c r="BE66" s="693"/>
      <c r="BF66" s="693"/>
      <c r="BG66" s="693"/>
      <c r="BH66" s="693"/>
      <c r="BI66" s="693"/>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3"/>
      <c r="AZ67" s="693"/>
      <c r="BA67" s="693"/>
      <c r="BB67" s="693"/>
      <c r="BC67" s="693"/>
      <c r="BD67" s="693"/>
      <c r="BE67" s="693"/>
      <c r="BF67" s="693"/>
      <c r="BG67" s="693"/>
      <c r="BH67" s="693"/>
      <c r="BI67" s="693"/>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3"/>
      <c r="AZ69" s="693"/>
      <c r="BA69" s="693"/>
      <c r="BB69" s="693"/>
      <c r="BC69" s="693"/>
      <c r="BD69" s="693"/>
      <c r="BE69" s="693"/>
      <c r="BF69" s="693"/>
      <c r="BG69" s="693"/>
      <c r="BH69" s="693"/>
      <c r="BI69" s="693"/>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5"/>
      <c r="AZ70" s="695"/>
      <c r="BA70" s="695"/>
      <c r="BB70" s="695"/>
      <c r="BC70" s="695"/>
      <c r="BD70" s="695"/>
      <c r="BE70" s="695"/>
      <c r="BF70" s="695"/>
      <c r="BG70" s="695"/>
      <c r="BH70" s="695"/>
      <c r="BI70" s="695"/>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5"/>
      <c r="AZ71" s="695"/>
      <c r="BA71" s="695"/>
      <c r="BB71" s="695"/>
      <c r="BC71" s="695"/>
      <c r="BD71" s="695"/>
      <c r="BE71" s="695"/>
      <c r="BF71" s="695"/>
      <c r="BG71" s="695"/>
      <c r="BH71" s="695"/>
      <c r="BI71" s="695"/>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5"/>
      <c r="AZ72" s="695"/>
      <c r="BA72" s="695"/>
      <c r="BB72" s="695"/>
      <c r="BC72" s="695"/>
      <c r="BD72" s="695"/>
      <c r="BE72" s="695"/>
      <c r="BF72" s="695"/>
      <c r="BG72" s="695"/>
      <c r="BH72" s="695"/>
      <c r="BI72" s="695"/>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5"/>
      <c r="AZ73" s="695"/>
      <c r="BA73" s="695"/>
      <c r="BB73" s="695"/>
      <c r="BC73" s="695"/>
      <c r="BD73" s="695"/>
      <c r="BE73" s="695"/>
      <c r="BF73" s="695"/>
      <c r="BG73" s="695"/>
      <c r="BH73" s="695"/>
      <c r="BI73" s="695"/>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95"/>
      <c r="BE74" s="695"/>
      <c r="BF74" s="695"/>
      <c r="BG74" s="695"/>
      <c r="BH74" s="695"/>
      <c r="BI74" s="695"/>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95"/>
      <c r="BE75" s="695"/>
      <c r="BF75" s="695"/>
      <c r="BG75" s="695"/>
      <c r="BH75" s="695"/>
      <c r="BI75" s="695"/>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95"/>
      <c r="BE76" s="695"/>
      <c r="BF76" s="695"/>
      <c r="BG76" s="695"/>
      <c r="BH76" s="695"/>
      <c r="BI76" s="695"/>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95"/>
      <c r="BE77" s="695"/>
      <c r="BF77" s="695"/>
      <c r="BG77" s="695"/>
      <c r="BH77" s="695"/>
      <c r="BI77" s="695"/>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1"/>
      <c r="AZ78" s="696"/>
      <c r="BA78" s="696"/>
      <c r="BB78" s="696"/>
      <c r="BC78" s="696"/>
      <c r="BD78" s="696"/>
      <c r="BE78" s="696"/>
      <c r="BF78" s="696"/>
      <c r="BG78" s="696"/>
      <c r="BH78" s="696"/>
      <c r="BI78" s="696"/>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697"/>
      <c r="AZ79" s="697"/>
      <c r="BA79" s="697"/>
      <c r="BB79" s="697"/>
      <c r="BC79" s="697"/>
      <c r="BD79" s="697"/>
      <c r="BE79" s="697"/>
      <c r="BF79" s="697"/>
      <c r="BG79" s="697"/>
      <c r="BH79" s="697"/>
      <c r="BI79" s="697"/>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697"/>
      <c r="AZ80" s="697"/>
      <c r="BA80" s="697"/>
      <c r="BB80" s="697"/>
      <c r="BC80" s="697"/>
      <c r="BD80" s="697"/>
      <c r="BE80" s="697"/>
      <c r="BF80" s="697"/>
      <c r="BG80" s="697"/>
      <c r="BH80" s="697"/>
      <c r="BI80" s="697"/>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697"/>
      <c r="AZ81" s="697"/>
      <c r="BA81" s="697"/>
      <c r="BB81" s="697"/>
      <c r="BC81" s="697"/>
      <c r="BD81" s="697"/>
      <c r="BE81" s="697"/>
      <c r="BF81" s="697"/>
      <c r="BG81" s="697"/>
      <c r="BH81" s="697"/>
      <c r="BI81" s="697"/>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97"/>
      <c r="BE83" s="697"/>
      <c r="BF83" s="697"/>
      <c r="BG83" s="697"/>
      <c r="BH83" s="697"/>
      <c r="BI83" s="697"/>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97"/>
      <c r="BE84" s="697"/>
      <c r="BF84" s="697"/>
      <c r="BG84" s="697"/>
      <c r="BH84" s="697"/>
      <c r="BI84" s="697"/>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97"/>
      <c r="BE85" s="697"/>
      <c r="BF85" s="697"/>
      <c r="BG85" s="697"/>
      <c r="BH85" s="697"/>
      <c r="BI85" s="697"/>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697"/>
      <c r="AZ86" s="697"/>
      <c r="BA86" s="697"/>
      <c r="BB86" s="697"/>
      <c r="BC86" s="697"/>
      <c r="BD86" s="697"/>
      <c r="BE86" s="697"/>
      <c r="BF86" s="697"/>
      <c r="BG86" s="697"/>
      <c r="BH86" s="697"/>
      <c r="BI86" s="697"/>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97"/>
      <c r="BE87" s="697"/>
      <c r="BF87" s="697"/>
      <c r="BG87" s="697"/>
      <c r="BH87" s="697"/>
      <c r="BI87" s="697"/>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97"/>
      <c r="BE88" s="697"/>
      <c r="BF88" s="697"/>
      <c r="BG88" s="697"/>
      <c r="BH88" s="697"/>
      <c r="BI88" s="697"/>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97"/>
      <c r="BE89" s="697"/>
      <c r="BF89" s="697"/>
      <c r="BG89" s="697"/>
      <c r="BH89" s="697"/>
      <c r="BI89" s="697"/>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97"/>
      <c r="BE91" s="697"/>
      <c r="BF91" s="697"/>
      <c r="BG91" s="697"/>
      <c r="BH91" s="697"/>
      <c r="BI91" s="697"/>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97"/>
      <c r="BE92" s="697"/>
      <c r="BF92" s="697"/>
      <c r="BG92" s="697"/>
      <c r="BH92" s="697"/>
      <c r="BI92" s="697"/>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97"/>
      <c r="BE93" s="697"/>
      <c r="BF93" s="697"/>
      <c r="BG93" s="697"/>
      <c r="BH93" s="697"/>
      <c r="BI93" s="697"/>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698"/>
      <c r="AZ95" s="698"/>
      <c r="BA95" s="698"/>
      <c r="BB95" s="698"/>
      <c r="BC95" s="698"/>
      <c r="BD95" s="698"/>
      <c r="BE95" s="698"/>
      <c r="BF95" s="698"/>
      <c r="BG95" s="698"/>
      <c r="BH95" s="698"/>
      <c r="BI95" s="698"/>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698"/>
      <c r="AZ96" s="698"/>
      <c r="BA96" s="698"/>
      <c r="BB96" s="698"/>
      <c r="BC96" s="698"/>
      <c r="BD96" s="698"/>
      <c r="BE96" s="698"/>
      <c r="BF96" s="698"/>
      <c r="BG96" s="698"/>
      <c r="BH96" s="698"/>
      <c r="BI96" s="698"/>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97"/>
      <c r="BE97" s="697"/>
      <c r="BF97" s="697"/>
      <c r="BG97" s="697"/>
      <c r="BH97" s="697"/>
      <c r="BI97" s="697"/>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699"/>
      <c r="AZ99" s="699"/>
      <c r="BA99" s="699"/>
      <c r="BB99" s="699"/>
      <c r="BC99" s="699"/>
      <c r="BD99" s="699"/>
      <c r="BE99" s="699"/>
      <c r="BF99" s="699"/>
      <c r="BG99" s="699"/>
      <c r="BH99" s="699"/>
      <c r="BI99" s="699"/>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0"/>
      <c r="AZ100" s="700"/>
      <c r="BA100" s="700"/>
      <c r="BB100" s="700"/>
      <c r="BC100" s="700"/>
      <c r="BD100" s="700"/>
      <c r="BE100" s="700"/>
      <c r="BF100" s="700"/>
      <c r="BG100" s="700"/>
      <c r="BH100" s="700"/>
      <c r="BI100" s="700"/>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T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B1" sqref="BB1:BB1048576"/>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39" customWidth="1"/>
    <col min="56" max="58" width="6.5703125" style="706" customWidth="1"/>
    <col min="59" max="61" width="6.5703125" style="839" customWidth="1"/>
    <col min="62" max="74" width="6.5703125" style="248" customWidth="1"/>
    <col min="75" max="16384" width="11" style="248"/>
  </cols>
  <sheetData>
    <row r="1" spans="1:74" ht="12.75" customHeight="1" x14ac:dyDescent="0.2">
      <c r="A1" s="977" t="s">
        <v>477</v>
      </c>
      <c r="B1" s="246" t="s">
        <v>1389</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37"/>
      <c r="AZ1" s="837"/>
      <c r="BA1" s="837"/>
      <c r="BB1" s="837"/>
      <c r="BC1" s="837"/>
      <c r="BD1" s="702"/>
      <c r="BE1" s="702"/>
      <c r="BF1" s="702"/>
      <c r="BG1" s="837"/>
      <c r="BH1" s="837"/>
      <c r="BI1" s="837"/>
      <c r="BJ1" s="247"/>
      <c r="BK1" s="247"/>
      <c r="BL1" s="247"/>
      <c r="BM1" s="247"/>
      <c r="BN1" s="247"/>
      <c r="BO1" s="247"/>
      <c r="BP1" s="247"/>
      <c r="BQ1" s="247"/>
      <c r="BR1" s="247"/>
      <c r="BS1" s="247"/>
      <c r="BT1" s="247"/>
      <c r="BU1" s="247"/>
      <c r="BV1" s="247"/>
    </row>
    <row r="2" spans="1:74" ht="12.75" customHeight="1" x14ac:dyDescent="0.2">
      <c r="A2" s="978"/>
      <c r="B2" s="222" t="str">
        <f>"U.S. Energy Information Administration  |  Short-Term Energy Outlook  - "&amp;Dates!D1</f>
        <v>U.S. Energy Information Administration  |  Short-Term Energy Outlook  - May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50"/>
      <c r="C3" s="981">
        <f>Dates!D3</f>
        <v>2022</v>
      </c>
      <c r="D3" s="984"/>
      <c r="E3" s="984"/>
      <c r="F3" s="984"/>
      <c r="G3" s="984"/>
      <c r="H3" s="984"/>
      <c r="I3" s="984"/>
      <c r="J3" s="984"/>
      <c r="K3" s="984"/>
      <c r="L3" s="984"/>
      <c r="M3" s="984"/>
      <c r="N3" s="1084"/>
      <c r="O3" s="981">
        <f>C3+1</f>
        <v>2023</v>
      </c>
      <c r="P3" s="984"/>
      <c r="Q3" s="984"/>
      <c r="R3" s="984"/>
      <c r="S3" s="984"/>
      <c r="T3" s="984"/>
      <c r="U3" s="984"/>
      <c r="V3" s="984"/>
      <c r="W3" s="984"/>
      <c r="X3" s="984"/>
      <c r="Y3" s="984"/>
      <c r="Z3" s="1084"/>
      <c r="AA3" s="981">
        <f>O3+1</f>
        <v>2024</v>
      </c>
      <c r="AB3" s="984"/>
      <c r="AC3" s="984"/>
      <c r="AD3" s="984"/>
      <c r="AE3" s="984"/>
      <c r="AF3" s="984"/>
      <c r="AG3" s="984"/>
      <c r="AH3" s="984"/>
      <c r="AI3" s="984"/>
      <c r="AJ3" s="984"/>
      <c r="AK3" s="984"/>
      <c r="AL3" s="1084"/>
      <c r="AM3" s="981">
        <f>AA3+1</f>
        <v>2025</v>
      </c>
      <c r="AN3" s="984"/>
      <c r="AO3" s="984"/>
      <c r="AP3" s="984"/>
      <c r="AQ3" s="984"/>
      <c r="AR3" s="984"/>
      <c r="AS3" s="984"/>
      <c r="AT3" s="984"/>
      <c r="AU3" s="984"/>
      <c r="AV3" s="984"/>
      <c r="AW3" s="984"/>
      <c r="AX3" s="1084"/>
      <c r="AY3" s="981">
        <f>AM3+1</f>
        <v>2026</v>
      </c>
      <c r="AZ3" s="984"/>
      <c r="BA3" s="984"/>
      <c r="BB3" s="984"/>
      <c r="BC3" s="984"/>
      <c r="BD3" s="984"/>
      <c r="BE3" s="984"/>
      <c r="BF3" s="984"/>
      <c r="BG3" s="984"/>
      <c r="BH3" s="984"/>
      <c r="BI3" s="984"/>
      <c r="BJ3" s="1084"/>
      <c r="BK3" s="981">
        <f>AY3+1</f>
        <v>2027</v>
      </c>
      <c r="BL3" s="984"/>
      <c r="BM3" s="984"/>
      <c r="BN3" s="984"/>
      <c r="BO3" s="984"/>
      <c r="BP3" s="984"/>
      <c r="BQ3" s="984"/>
      <c r="BR3" s="984"/>
      <c r="BS3" s="984"/>
      <c r="BT3" s="984"/>
      <c r="BU3" s="984"/>
      <c r="BV3" s="1084"/>
    </row>
    <row r="4" spans="1:74" s="92" customFormat="1" ht="12.75" customHeight="1" x14ac:dyDescent="0.2">
      <c r="A4" s="322" t="str">
        <f>TEXT(Dates!$D$2,"dddd, mmmm d, yyyy")</f>
        <v>Thursday, May 7, 2026</v>
      </c>
      <c r="B4" s="25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945"/>
      <c r="BA5" s="945"/>
      <c r="BB5" s="945"/>
      <c r="BC5" s="489"/>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0" t="s">
        <v>1381</v>
      </c>
      <c r="C6" s="111">
        <v>0.67651470965000005</v>
      </c>
      <c r="D6" s="111">
        <v>0.63706681837000001</v>
      </c>
      <c r="E6" s="111">
        <v>0.72539581176000001</v>
      </c>
      <c r="F6" s="111">
        <v>0.70987112272999997</v>
      </c>
      <c r="G6" s="111">
        <v>0.73522841405999995</v>
      </c>
      <c r="H6" s="111">
        <v>0.72022448509000003</v>
      </c>
      <c r="I6" s="111">
        <v>0.70213952273000002</v>
      </c>
      <c r="J6" s="111">
        <v>0.67486178482000003</v>
      </c>
      <c r="K6" s="111">
        <v>0.62801006758</v>
      </c>
      <c r="L6" s="111">
        <v>0.65687134850999995</v>
      </c>
      <c r="M6" s="111">
        <v>0.67503311901999996</v>
      </c>
      <c r="N6" s="111">
        <v>0.67147430418999998</v>
      </c>
      <c r="O6" s="111">
        <v>0.68019837389000004</v>
      </c>
      <c r="P6" s="111">
        <v>0.64558320142000003</v>
      </c>
      <c r="Q6" s="111">
        <v>0.72283810891</v>
      </c>
      <c r="R6" s="111">
        <v>0.69837925482999996</v>
      </c>
      <c r="S6" s="111">
        <v>0.73915989318999997</v>
      </c>
      <c r="T6" s="111">
        <v>0.69079301645000002</v>
      </c>
      <c r="U6" s="111">
        <v>0.70066507189000005</v>
      </c>
      <c r="V6" s="111">
        <v>0.70761924920999997</v>
      </c>
      <c r="W6" s="111">
        <v>0.65861266921999995</v>
      </c>
      <c r="X6" s="111">
        <v>0.68765152558999998</v>
      </c>
      <c r="Y6" s="111">
        <v>0.66501791492999995</v>
      </c>
      <c r="Z6" s="111">
        <v>0.69526593678000004</v>
      </c>
      <c r="AA6" s="111">
        <v>0.66632924729999998</v>
      </c>
      <c r="AB6" s="111">
        <v>0.69519857146999997</v>
      </c>
      <c r="AC6" s="111">
        <v>0.75468382210999996</v>
      </c>
      <c r="AD6" s="111">
        <v>0.74833709523000003</v>
      </c>
      <c r="AE6" s="111">
        <v>0.77292875707999997</v>
      </c>
      <c r="AF6" s="111">
        <v>0.75947434154000004</v>
      </c>
      <c r="AG6" s="111">
        <v>0.74514005337</v>
      </c>
      <c r="AH6" s="111">
        <v>0.73488043365</v>
      </c>
      <c r="AI6" s="111">
        <v>0.68309490792000005</v>
      </c>
      <c r="AJ6" s="111">
        <v>0.72120427860000003</v>
      </c>
      <c r="AK6" s="111">
        <v>0.69852416735</v>
      </c>
      <c r="AL6" s="111">
        <v>0.71068288337999996</v>
      </c>
      <c r="AM6" s="111">
        <v>0.71215358716999999</v>
      </c>
      <c r="AN6" s="111">
        <v>0.66570683550999998</v>
      </c>
      <c r="AO6" s="111">
        <v>0.78010938673999997</v>
      </c>
      <c r="AP6" s="111">
        <v>0.76360369074000001</v>
      </c>
      <c r="AQ6" s="111">
        <v>0.75818701516999998</v>
      </c>
      <c r="AR6" s="111">
        <v>0.75167489475000004</v>
      </c>
      <c r="AS6" s="111">
        <v>0.75614558326000003</v>
      </c>
      <c r="AT6" s="111">
        <v>0.73066546341000005</v>
      </c>
      <c r="AU6" s="111">
        <v>0.67784268655000002</v>
      </c>
      <c r="AV6" s="111">
        <v>0.73098160669000001</v>
      </c>
      <c r="AW6" s="111">
        <v>0.69865664124000004</v>
      </c>
      <c r="AX6" s="111">
        <v>0.74937353496000003</v>
      </c>
      <c r="AY6" s="111">
        <v>0.73087129952999996</v>
      </c>
      <c r="AZ6" s="703">
        <v>0.69084826986000003</v>
      </c>
      <c r="BA6" s="703">
        <v>0.81657403804999995</v>
      </c>
      <c r="BB6" s="703">
        <v>0.80275621278999998</v>
      </c>
      <c r="BC6" s="497">
        <v>0.82027870000000003</v>
      </c>
      <c r="BD6" s="497">
        <v>0.82194310000000004</v>
      </c>
      <c r="BE6" s="497">
        <v>0.82620910000000003</v>
      </c>
      <c r="BF6" s="497">
        <v>0.80887310000000001</v>
      </c>
      <c r="BG6" s="497">
        <v>0.74868040000000002</v>
      </c>
      <c r="BH6" s="497">
        <v>0.79350270000000001</v>
      </c>
      <c r="BI6" s="497">
        <v>0.75848009999999999</v>
      </c>
      <c r="BJ6" s="497">
        <v>0.78797629999999996</v>
      </c>
      <c r="BK6" s="497">
        <v>0.79558059999999997</v>
      </c>
      <c r="BL6" s="497">
        <v>0.74699519999999997</v>
      </c>
      <c r="BM6" s="497">
        <v>0.86862700000000004</v>
      </c>
      <c r="BN6" s="497">
        <v>0.86247940000000001</v>
      </c>
      <c r="BO6" s="497">
        <v>0.88476600000000005</v>
      </c>
      <c r="BP6" s="497">
        <v>0.88169540000000002</v>
      </c>
      <c r="BQ6" s="497">
        <v>0.88075559999999997</v>
      </c>
      <c r="BR6" s="497">
        <v>0.85501119999999997</v>
      </c>
      <c r="BS6" s="497">
        <v>0.78883689999999995</v>
      </c>
      <c r="BT6" s="497">
        <v>0.83495039999999998</v>
      </c>
      <c r="BU6" s="497">
        <v>0.79324689999999998</v>
      </c>
      <c r="BV6" s="497">
        <v>0.82147939999999997</v>
      </c>
    </row>
    <row r="7" spans="1:74" s="92" customFormat="1" ht="12" customHeight="1" x14ac:dyDescent="0.2">
      <c r="A7" s="252" t="s">
        <v>755</v>
      </c>
      <c r="B7" s="494" t="s">
        <v>1382</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4.5549147746000003E-2</v>
      </c>
      <c r="AV7" s="430">
        <v>4.8787139908000002E-2</v>
      </c>
      <c r="AW7" s="430">
        <v>4.6008352549999999E-2</v>
      </c>
      <c r="AX7" s="430">
        <v>4.9436189872999997E-2</v>
      </c>
      <c r="AY7" s="430">
        <v>3.5462419751999999E-2</v>
      </c>
      <c r="AZ7" s="946">
        <v>4.1388545800000003E-2</v>
      </c>
      <c r="BA7" s="946">
        <v>4.8381736286000003E-2</v>
      </c>
      <c r="BB7" s="946">
        <v>5.3801609808999999E-2</v>
      </c>
      <c r="BC7" s="435">
        <v>6.2368399999999997E-2</v>
      </c>
      <c r="BD7" s="435">
        <v>6.3986600000000005E-2</v>
      </c>
      <c r="BE7" s="435">
        <v>6.8179000000000003E-2</v>
      </c>
      <c r="BF7" s="435">
        <v>7.0634600000000006E-2</v>
      </c>
      <c r="BG7" s="435">
        <v>6.9819699999999998E-2</v>
      </c>
      <c r="BH7" s="435">
        <v>7.2089399999999998E-2</v>
      </c>
      <c r="BI7" s="435">
        <v>7.0000999999999994E-2</v>
      </c>
      <c r="BJ7" s="435">
        <v>7.4125200000000002E-2</v>
      </c>
      <c r="BK7" s="435">
        <v>7.0182599999999998E-2</v>
      </c>
      <c r="BL7" s="435">
        <v>6.7178100000000004E-2</v>
      </c>
      <c r="BM7" s="435">
        <v>7.5336299999999995E-2</v>
      </c>
      <c r="BN7" s="435">
        <v>7.50387E-2</v>
      </c>
      <c r="BO7" s="435">
        <v>7.9777200000000006E-2</v>
      </c>
      <c r="BP7" s="435">
        <v>7.8256800000000001E-2</v>
      </c>
      <c r="BQ7" s="435">
        <v>8.0628900000000003E-2</v>
      </c>
      <c r="BR7" s="435">
        <v>8.0798300000000003E-2</v>
      </c>
      <c r="BS7" s="435">
        <v>7.8520999999999994E-2</v>
      </c>
      <c r="BT7" s="435">
        <v>7.9987000000000003E-2</v>
      </c>
      <c r="BU7" s="435">
        <v>7.6335899999999998E-2</v>
      </c>
      <c r="BV7" s="435">
        <v>8.0142599999999994E-2</v>
      </c>
    </row>
    <row r="8" spans="1:74" s="92" customFormat="1" ht="12" customHeight="1" x14ac:dyDescent="0.2">
      <c r="A8" s="253" t="s">
        <v>533</v>
      </c>
      <c r="B8" s="494" t="s">
        <v>1383</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7.1913331999999996E-2</v>
      </c>
      <c r="AX8" s="430">
        <v>7.4792860000000003E-2</v>
      </c>
      <c r="AY8" s="430">
        <v>7.2232692000000001E-2</v>
      </c>
      <c r="AZ8" s="946">
        <v>6.7082900000000001E-2</v>
      </c>
      <c r="BA8" s="946">
        <v>7.4698899999999999E-2</v>
      </c>
      <c r="BB8" s="946">
        <v>6.7410899999999996E-2</v>
      </c>
      <c r="BC8" s="435">
        <v>7.0672299999999993E-2</v>
      </c>
      <c r="BD8" s="435">
        <v>7.0153300000000002E-2</v>
      </c>
      <c r="BE8" s="435">
        <v>7.3215600000000006E-2</v>
      </c>
      <c r="BF8" s="435">
        <v>7.3963000000000001E-2</v>
      </c>
      <c r="BG8" s="435">
        <v>6.9626800000000003E-2</v>
      </c>
      <c r="BH8" s="435">
        <v>7.2878200000000004E-2</v>
      </c>
      <c r="BI8" s="435">
        <v>7.3102100000000003E-2</v>
      </c>
      <c r="BJ8" s="435">
        <v>7.5239600000000004E-2</v>
      </c>
      <c r="BK8" s="435">
        <v>7.4992400000000001E-2</v>
      </c>
      <c r="BL8" s="435">
        <v>6.4534499999999995E-2</v>
      </c>
      <c r="BM8" s="435">
        <v>7.1377700000000002E-2</v>
      </c>
      <c r="BN8" s="435">
        <v>6.8640999999999994E-2</v>
      </c>
      <c r="BO8" s="435">
        <v>7.2827799999999998E-2</v>
      </c>
      <c r="BP8" s="435">
        <v>7.1302199999999996E-2</v>
      </c>
      <c r="BQ8" s="435">
        <v>7.3672199999999993E-2</v>
      </c>
      <c r="BR8" s="435">
        <v>7.4358300000000002E-2</v>
      </c>
      <c r="BS8" s="435">
        <v>7.0494200000000007E-2</v>
      </c>
      <c r="BT8" s="435">
        <v>7.4011599999999997E-2</v>
      </c>
      <c r="BU8" s="435">
        <v>7.3814500000000005E-2</v>
      </c>
      <c r="BV8" s="435">
        <v>7.5719499999999995E-2</v>
      </c>
    </row>
    <row r="9" spans="1:74" s="92" customFormat="1" ht="12" customHeight="1" x14ac:dyDescent="0.2">
      <c r="A9" s="252" t="s">
        <v>32</v>
      </c>
      <c r="B9" s="494" t="s">
        <v>1046</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0.10400030317</v>
      </c>
      <c r="AW9" s="430">
        <v>9.3848392303000003E-2</v>
      </c>
      <c r="AX9" s="430">
        <v>0.10328379309999999</v>
      </c>
      <c r="AY9" s="430">
        <v>9.0734164292E-2</v>
      </c>
      <c r="AZ9" s="946">
        <v>8.4559693153000007E-2</v>
      </c>
      <c r="BA9" s="946">
        <v>0.10316027089</v>
      </c>
      <c r="BB9" s="946">
        <v>9.8621151761999995E-2</v>
      </c>
      <c r="BC9" s="435">
        <v>0.1027927</v>
      </c>
      <c r="BD9" s="435">
        <v>0.10115399999999999</v>
      </c>
      <c r="BE9" s="435">
        <v>0.1034388</v>
      </c>
      <c r="BF9" s="435">
        <v>0.1039979</v>
      </c>
      <c r="BG9" s="435">
        <v>9.5960199999999996E-2</v>
      </c>
      <c r="BH9" s="435">
        <v>0.102219</v>
      </c>
      <c r="BI9" s="435">
        <v>9.6006800000000003E-2</v>
      </c>
      <c r="BJ9" s="435">
        <v>9.9380399999999994E-2</v>
      </c>
      <c r="BK9" s="435">
        <v>9.5253000000000004E-2</v>
      </c>
      <c r="BL9" s="435">
        <v>8.7562299999999996E-2</v>
      </c>
      <c r="BM9" s="435">
        <v>9.6668900000000002E-2</v>
      </c>
      <c r="BN9" s="435">
        <v>9.6128900000000003E-2</v>
      </c>
      <c r="BO9" s="435">
        <v>0.1030576</v>
      </c>
      <c r="BP9" s="435">
        <v>0.1006201</v>
      </c>
      <c r="BQ9" s="435">
        <v>0.10260370000000001</v>
      </c>
      <c r="BR9" s="435">
        <v>0.103149</v>
      </c>
      <c r="BS9" s="435">
        <v>9.6293000000000004E-2</v>
      </c>
      <c r="BT9" s="435">
        <v>0.10312590000000001</v>
      </c>
      <c r="BU9" s="435">
        <v>9.6861799999999998E-2</v>
      </c>
      <c r="BV9" s="435">
        <v>0.1003174</v>
      </c>
    </row>
    <row r="10" spans="1:74" s="92" customFormat="1" ht="12" customHeight="1" x14ac:dyDescent="0.2">
      <c r="A10" s="249" t="s">
        <v>22</v>
      </c>
      <c r="B10" s="494" t="s">
        <v>1039</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9.7163690000000007E-3</v>
      </c>
      <c r="AW10" s="430">
        <v>9.5292610000000007E-3</v>
      </c>
      <c r="AX10" s="430">
        <v>1.0018078999999999E-2</v>
      </c>
      <c r="AY10" s="430">
        <v>1.0227518999999999E-2</v>
      </c>
      <c r="AZ10" s="946">
        <v>9.6404520000000007E-3</v>
      </c>
      <c r="BA10" s="946">
        <v>8.8353900000000003E-3</v>
      </c>
      <c r="BB10" s="946">
        <v>8.1189399999999998E-3</v>
      </c>
      <c r="BC10" s="435">
        <v>8.2996300000000005E-3</v>
      </c>
      <c r="BD10" s="435">
        <v>8.9157999999999998E-3</v>
      </c>
      <c r="BE10" s="435">
        <v>9.8438799999999993E-3</v>
      </c>
      <c r="BF10" s="435">
        <v>1.00803E-2</v>
      </c>
      <c r="BG10" s="435">
        <v>9.7079599999999999E-3</v>
      </c>
      <c r="BH10" s="435">
        <v>9.6070500000000007E-3</v>
      </c>
      <c r="BI10" s="435">
        <v>9.5211600000000007E-3</v>
      </c>
      <c r="BJ10" s="435">
        <v>1.0208999999999999E-2</v>
      </c>
      <c r="BK10" s="435">
        <v>1.07229E-2</v>
      </c>
      <c r="BL10" s="435">
        <v>9.8218400000000001E-3</v>
      </c>
      <c r="BM10" s="435">
        <v>9.2040999999999998E-3</v>
      </c>
      <c r="BN10" s="435">
        <v>8.8840099999999995E-3</v>
      </c>
      <c r="BO10" s="435">
        <v>8.4921100000000006E-3</v>
      </c>
      <c r="BP10" s="435">
        <v>8.8434399999999993E-3</v>
      </c>
      <c r="BQ10" s="435">
        <v>9.9672600000000004E-3</v>
      </c>
      <c r="BR10" s="435">
        <v>1.0266900000000001E-2</v>
      </c>
      <c r="BS10" s="435">
        <v>9.8324499999999995E-3</v>
      </c>
      <c r="BT10" s="435">
        <v>9.4764600000000008E-3</v>
      </c>
      <c r="BU10" s="435">
        <v>9.2944599999999992E-3</v>
      </c>
      <c r="BV10" s="435">
        <v>1.02446E-2</v>
      </c>
    </row>
    <row r="11" spans="1:74" s="92" customFormat="1" ht="12" customHeight="1" x14ac:dyDescent="0.2">
      <c r="A11" s="249" t="s">
        <v>21</v>
      </c>
      <c r="B11" s="494" t="s">
        <v>1384</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7.3123063000000002E-2</v>
      </c>
      <c r="AN11" s="430">
        <v>6.6681789000000005E-2</v>
      </c>
      <c r="AO11" s="430">
        <v>7.6601160000000001E-2</v>
      </c>
      <c r="AP11" s="430">
        <v>7.7927429000000006E-2</v>
      </c>
      <c r="AQ11" s="430">
        <v>8.3102425999999993E-2</v>
      </c>
      <c r="AR11" s="430">
        <v>7.5607318000000007E-2</v>
      </c>
      <c r="AS11" s="430">
        <v>6.8178574000000006E-2</v>
      </c>
      <c r="AT11" s="430">
        <v>6.8574267999999994E-2</v>
      </c>
      <c r="AU11" s="430">
        <v>5.2151708999999997E-2</v>
      </c>
      <c r="AV11" s="430">
        <v>5.6450109999999998E-2</v>
      </c>
      <c r="AW11" s="430">
        <v>6.2830434000000004E-2</v>
      </c>
      <c r="AX11" s="430">
        <v>8.1614908999999999E-2</v>
      </c>
      <c r="AY11" s="430">
        <v>9.5226832999999997E-2</v>
      </c>
      <c r="AZ11" s="946">
        <v>7.4392200000000006E-2</v>
      </c>
      <c r="BA11" s="946">
        <v>8.5237800000000002E-2</v>
      </c>
      <c r="BB11" s="946">
        <v>7.5354599999999994E-2</v>
      </c>
      <c r="BC11" s="435">
        <v>8.1006900000000007E-2</v>
      </c>
      <c r="BD11" s="435">
        <v>7.5938800000000001E-2</v>
      </c>
      <c r="BE11" s="435">
        <v>7.42062E-2</v>
      </c>
      <c r="BF11" s="435">
        <v>6.8779300000000002E-2</v>
      </c>
      <c r="BG11" s="435">
        <v>5.7207099999999997E-2</v>
      </c>
      <c r="BH11" s="435">
        <v>5.6131199999999999E-2</v>
      </c>
      <c r="BI11" s="435">
        <v>6.3233499999999998E-2</v>
      </c>
      <c r="BJ11" s="435">
        <v>7.14592E-2</v>
      </c>
      <c r="BK11" s="435">
        <v>7.84001E-2</v>
      </c>
      <c r="BL11" s="435">
        <v>7.0987999999999996E-2</v>
      </c>
      <c r="BM11" s="435">
        <v>7.8607899999999994E-2</v>
      </c>
      <c r="BN11" s="435">
        <v>7.5131699999999996E-2</v>
      </c>
      <c r="BO11" s="435">
        <v>8.80021E-2</v>
      </c>
      <c r="BP11" s="435">
        <v>8.3760299999999996E-2</v>
      </c>
      <c r="BQ11" s="435">
        <v>7.9206100000000002E-2</v>
      </c>
      <c r="BR11" s="435">
        <v>7.0872900000000003E-2</v>
      </c>
      <c r="BS11" s="435">
        <v>5.7831100000000003E-2</v>
      </c>
      <c r="BT11" s="435">
        <v>5.7261699999999999E-2</v>
      </c>
      <c r="BU11" s="435">
        <v>6.4245899999999995E-2</v>
      </c>
      <c r="BV11" s="435">
        <v>7.26662E-2</v>
      </c>
    </row>
    <row r="12" spans="1:74" s="92" customFormat="1" ht="12" customHeight="1" x14ac:dyDescent="0.2">
      <c r="A12" s="249" t="s">
        <v>23</v>
      </c>
      <c r="B12" s="494" t="s">
        <v>1047</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4.3675299218000001E-2</v>
      </c>
      <c r="P12" s="430">
        <v>5.0933793393999997E-2</v>
      </c>
      <c r="Q12" s="430">
        <v>6.7325015811000005E-2</v>
      </c>
      <c r="R12" s="430">
        <v>8.0194509095000005E-2</v>
      </c>
      <c r="S12" s="430">
        <v>9.1190972679000004E-2</v>
      </c>
      <c r="T12" s="430">
        <v>9.2487859398E-2</v>
      </c>
      <c r="U12" s="430">
        <v>9.7451383101999994E-2</v>
      </c>
      <c r="V12" s="430">
        <v>9.2601168930000005E-2</v>
      </c>
      <c r="W12" s="430">
        <v>8.1384087878E-2</v>
      </c>
      <c r="X12" s="430">
        <v>7.4137835700000002E-2</v>
      </c>
      <c r="Y12" s="430">
        <v>5.6740301728E-2</v>
      </c>
      <c r="Z12" s="430">
        <v>5.029190436E-2</v>
      </c>
      <c r="AA12" s="430">
        <v>5.2416424938E-2</v>
      </c>
      <c r="AB12" s="430">
        <v>6.5077504581999998E-2</v>
      </c>
      <c r="AC12" s="430">
        <v>8.4336261164999995E-2</v>
      </c>
      <c r="AD12" s="430">
        <v>9.8331789939999997E-2</v>
      </c>
      <c r="AE12" s="430">
        <v>0.11196156831</v>
      </c>
      <c r="AF12" s="430">
        <v>0.1191422172</v>
      </c>
      <c r="AG12" s="430">
        <v>0.12016886235</v>
      </c>
      <c r="AH12" s="430">
        <v>0.11811173211000001</v>
      </c>
      <c r="AI12" s="430">
        <v>0.1014163911</v>
      </c>
      <c r="AJ12" s="430">
        <v>9.5761052102999997E-2</v>
      </c>
      <c r="AK12" s="430">
        <v>6.9729195628000007E-2</v>
      </c>
      <c r="AL12" s="430">
        <v>6.3793294806000003E-2</v>
      </c>
      <c r="AM12" s="430">
        <v>7.4703988668000001E-2</v>
      </c>
      <c r="AN12" s="430">
        <v>7.9758720697999996E-2</v>
      </c>
      <c r="AO12" s="430">
        <v>0.11170522924</v>
      </c>
      <c r="AP12" s="430">
        <v>0.12703614547</v>
      </c>
      <c r="AQ12" s="430">
        <v>0.13938401525999999</v>
      </c>
      <c r="AR12" s="430">
        <v>0.14767286937999999</v>
      </c>
      <c r="AS12" s="430">
        <v>0.15418073718</v>
      </c>
      <c r="AT12" s="430">
        <v>0.14647894148999999</v>
      </c>
      <c r="AU12" s="430">
        <v>0.12933873226000001</v>
      </c>
      <c r="AV12" s="430">
        <v>0.11485632098</v>
      </c>
      <c r="AW12" s="430">
        <v>8.7816927907999998E-2</v>
      </c>
      <c r="AX12" s="430">
        <v>7.5197295023000002E-2</v>
      </c>
      <c r="AY12" s="430">
        <v>8.5455550182999995E-2</v>
      </c>
      <c r="AZ12" s="946">
        <v>9.8774726512000005E-2</v>
      </c>
      <c r="BA12" s="946">
        <v>0.12774663</v>
      </c>
      <c r="BB12" s="946">
        <v>0.14641528000000001</v>
      </c>
      <c r="BC12" s="435">
        <v>0.16481879999999999</v>
      </c>
      <c r="BD12" s="435">
        <v>0.17429169999999999</v>
      </c>
      <c r="BE12" s="435">
        <v>0.17963689999999999</v>
      </c>
      <c r="BF12" s="435">
        <v>0.17199680000000001</v>
      </c>
      <c r="BG12" s="435">
        <v>0.1497841</v>
      </c>
      <c r="BH12" s="435">
        <v>0.1353182</v>
      </c>
      <c r="BI12" s="435">
        <v>0.1002681</v>
      </c>
      <c r="BJ12" s="435">
        <v>8.7511500000000006E-2</v>
      </c>
      <c r="BK12" s="435">
        <v>9.8371899999999998E-2</v>
      </c>
      <c r="BL12" s="435">
        <v>0.1119347</v>
      </c>
      <c r="BM12" s="435">
        <v>0.1477725</v>
      </c>
      <c r="BN12" s="435">
        <v>0.1689988</v>
      </c>
      <c r="BO12" s="435">
        <v>0.18977459999999999</v>
      </c>
      <c r="BP12" s="435">
        <v>0.20188729999999999</v>
      </c>
      <c r="BQ12" s="435">
        <v>0.2093651</v>
      </c>
      <c r="BR12" s="435">
        <v>0.20140920000000001</v>
      </c>
      <c r="BS12" s="435">
        <v>0.1750941</v>
      </c>
      <c r="BT12" s="435">
        <v>0.15631780000000001</v>
      </c>
      <c r="BU12" s="435">
        <v>0.1160192</v>
      </c>
      <c r="BV12" s="435">
        <v>0.1012291</v>
      </c>
    </row>
    <row r="13" spans="1:74" s="92" customFormat="1" ht="12" customHeight="1" x14ac:dyDescent="0.2">
      <c r="A13" s="234" t="s">
        <v>25</v>
      </c>
      <c r="B13" s="494" t="s">
        <v>1385</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3.2914715999999997E-2</v>
      </c>
      <c r="AN13" s="430">
        <v>2.9936043999999998E-2</v>
      </c>
      <c r="AO13" s="430">
        <v>3.2703455999999999E-2</v>
      </c>
      <c r="AP13" s="430">
        <v>3.0928719E-2</v>
      </c>
      <c r="AQ13" s="430">
        <v>3.0608305999999998E-2</v>
      </c>
      <c r="AR13" s="430">
        <v>2.9839208999999998E-2</v>
      </c>
      <c r="AS13" s="430">
        <v>3.0461056E-2</v>
      </c>
      <c r="AT13" s="430">
        <v>3.0156005999999999E-2</v>
      </c>
      <c r="AU13" s="430">
        <v>2.9353958999999999E-2</v>
      </c>
      <c r="AV13" s="430">
        <v>3.1190105999999999E-2</v>
      </c>
      <c r="AW13" s="430">
        <v>3.1326829E-2</v>
      </c>
      <c r="AX13" s="430">
        <v>3.2413256000000001E-2</v>
      </c>
      <c r="AY13" s="430">
        <v>3.1387484E-2</v>
      </c>
      <c r="AZ13" s="946">
        <v>2.96458E-2</v>
      </c>
      <c r="BA13" s="946">
        <v>3.19884E-2</v>
      </c>
      <c r="BB13" s="946">
        <v>3.0084900000000001E-2</v>
      </c>
      <c r="BC13" s="435">
        <v>3.1332699999999998E-2</v>
      </c>
      <c r="BD13" s="435">
        <v>3.0392099999999998E-2</v>
      </c>
      <c r="BE13" s="435">
        <v>3.1602900000000003E-2</v>
      </c>
      <c r="BF13" s="435">
        <v>3.1923E-2</v>
      </c>
      <c r="BG13" s="435">
        <v>3.03018E-2</v>
      </c>
      <c r="BH13" s="435">
        <v>3.22063E-2</v>
      </c>
      <c r="BI13" s="435">
        <v>3.1511999999999998E-2</v>
      </c>
      <c r="BJ13" s="435">
        <v>3.2545699999999997E-2</v>
      </c>
      <c r="BK13" s="435">
        <v>3.1523900000000001E-2</v>
      </c>
      <c r="BL13" s="435">
        <v>2.83798E-2</v>
      </c>
      <c r="BM13" s="435">
        <v>3.2162200000000002E-2</v>
      </c>
      <c r="BN13" s="435">
        <v>3.0324899999999998E-2</v>
      </c>
      <c r="BO13" s="435">
        <v>3.1520100000000002E-2</v>
      </c>
      <c r="BP13" s="435">
        <v>3.0569900000000001E-2</v>
      </c>
      <c r="BQ13" s="435">
        <v>3.1769800000000001E-2</v>
      </c>
      <c r="BR13" s="435">
        <v>3.1988299999999997E-2</v>
      </c>
      <c r="BS13" s="435">
        <v>3.0328299999999999E-2</v>
      </c>
      <c r="BT13" s="435">
        <v>3.2044299999999998E-2</v>
      </c>
      <c r="BU13" s="435">
        <v>3.1376300000000003E-2</v>
      </c>
      <c r="BV13" s="435">
        <v>3.2234600000000002E-2</v>
      </c>
    </row>
    <row r="14" spans="1:74" s="92" customFormat="1" ht="12" customHeight="1" x14ac:dyDescent="0.2">
      <c r="A14" s="234" t="s">
        <v>24</v>
      </c>
      <c r="B14" s="494" t="s">
        <v>1386</v>
      </c>
      <c r="C14" s="430">
        <v>0.184982545</v>
      </c>
      <c r="D14" s="430">
        <v>0.16891719099999999</v>
      </c>
      <c r="E14" s="430">
        <v>0.179138305</v>
      </c>
      <c r="F14" s="430">
        <v>0.174034671</v>
      </c>
      <c r="G14" s="430">
        <v>0.180340415</v>
      </c>
      <c r="H14" s="430">
        <v>0.17815938100000001</v>
      </c>
      <c r="I14" s="430">
        <v>0.18569264499999999</v>
      </c>
      <c r="J14" s="430">
        <v>0.184427955</v>
      </c>
      <c r="K14" s="430">
        <v>0.172532991</v>
      </c>
      <c r="L14" s="430">
        <v>0.17316621500000001</v>
      </c>
      <c r="M14" s="430">
        <v>0.17402868099999999</v>
      </c>
      <c r="N14" s="430">
        <v>0.17974936499999999</v>
      </c>
      <c r="O14" s="430">
        <v>0.17476234199999999</v>
      </c>
      <c r="P14" s="430">
        <v>0.15514877199999999</v>
      </c>
      <c r="Q14" s="430">
        <v>0.16981738199999999</v>
      </c>
      <c r="R14" s="430">
        <v>0.15643022200000001</v>
      </c>
      <c r="S14" s="430">
        <v>0.16605413199999999</v>
      </c>
      <c r="T14" s="430">
        <v>0.15855770199999999</v>
      </c>
      <c r="U14" s="430">
        <v>0.16619093200000001</v>
      </c>
      <c r="V14" s="430">
        <v>0.16851846200000001</v>
      </c>
      <c r="W14" s="430">
        <v>0.160546352</v>
      </c>
      <c r="X14" s="430">
        <v>0.160064182</v>
      </c>
      <c r="Y14" s="430">
        <v>0.16351929200000001</v>
      </c>
      <c r="Z14" s="430">
        <v>0.16943624199999999</v>
      </c>
      <c r="AA14" s="430">
        <v>0.16583352000000001</v>
      </c>
      <c r="AB14" s="430">
        <v>0.15533783400000001</v>
      </c>
      <c r="AC14" s="430">
        <v>0.1620645</v>
      </c>
      <c r="AD14" s="430">
        <v>0.15608192700000001</v>
      </c>
      <c r="AE14" s="430">
        <v>0.15894829999999999</v>
      </c>
      <c r="AF14" s="430">
        <v>0.15817252700000001</v>
      </c>
      <c r="AG14" s="430">
        <v>0.16249416</v>
      </c>
      <c r="AH14" s="430">
        <v>0.16414100000000001</v>
      </c>
      <c r="AI14" s="430">
        <v>0.158082207</v>
      </c>
      <c r="AJ14" s="430">
        <v>0.15348869000000001</v>
      </c>
      <c r="AK14" s="430">
        <v>0.15810623700000001</v>
      </c>
      <c r="AL14" s="430">
        <v>0.16712478</v>
      </c>
      <c r="AM14" s="430">
        <v>0.16479981399999999</v>
      </c>
      <c r="AN14" s="430">
        <v>0.148004626</v>
      </c>
      <c r="AO14" s="430">
        <v>0.16330471399999999</v>
      </c>
      <c r="AP14" s="430">
        <v>0.150622064</v>
      </c>
      <c r="AQ14" s="430">
        <v>0.15847503399999999</v>
      </c>
      <c r="AR14" s="430">
        <v>0.158477964</v>
      </c>
      <c r="AS14" s="430">
        <v>0.16598237399999999</v>
      </c>
      <c r="AT14" s="430">
        <v>0.165077844</v>
      </c>
      <c r="AU14" s="430">
        <v>0.159867484</v>
      </c>
      <c r="AV14" s="430">
        <v>0.15843769399999999</v>
      </c>
      <c r="AW14" s="430">
        <v>0.15611519400000001</v>
      </c>
      <c r="AX14" s="430">
        <v>0.16262154400000001</v>
      </c>
      <c r="AY14" s="430">
        <v>0.15899995</v>
      </c>
      <c r="AZ14" s="946">
        <v>0.14984344099999999</v>
      </c>
      <c r="BA14" s="946">
        <v>0.16000381999999999</v>
      </c>
      <c r="BB14" s="946">
        <v>0.15617337000000001</v>
      </c>
      <c r="BC14" s="435">
        <v>0.16339699999999999</v>
      </c>
      <c r="BD14" s="435">
        <v>0.1639224</v>
      </c>
      <c r="BE14" s="435">
        <v>0.17378730000000001</v>
      </c>
      <c r="BF14" s="435">
        <v>0.17286380000000001</v>
      </c>
      <c r="BG14" s="435">
        <v>0.16547020000000001</v>
      </c>
      <c r="BH14" s="435">
        <v>0.16846620000000001</v>
      </c>
      <c r="BI14" s="435">
        <v>0.1659803</v>
      </c>
      <c r="BJ14" s="435">
        <v>0.1750273</v>
      </c>
      <c r="BK14" s="435">
        <v>0.1734079</v>
      </c>
      <c r="BL14" s="435">
        <v>0.15745600000000001</v>
      </c>
      <c r="BM14" s="435">
        <v>0.16781380000000001</v>
      </c>
      <c r="BN14" s="435">
        <v>0.16108520000000001</v>
      </c>
      <c r="BO14" s="435">
        <v>0.1666503</v>
      </c>
      <c r="BP14" s="435">
        <v>0.16632730000000001</v>
      </c>
      <c r="BQ14" s="435">
        <v>0.17524310000000001</v>
      </c>
      <c r="BR14" s="435">
        <v>0.17385510000000001</v>
      </c>
      <c r="BS14" s="435">
        <v>0.16651179999999999</v>
      </c>
      <c r="BT14" s="435">
        <v>0.16940530000000001</v>
      </c>
      <c r="BU14" s="435">
        <v>0.16672429999999999</v>
      </c>
      <c r="BV14" s="435">
        <v>0.17610120000000001</v>
      </c>
    </row>
    <row r="15" spans="1:74" s="92" customFormat="1" ht="12" customHeight="1" x14ac:dyDescent="0.2">
      <c r="A15" s="249" t="s">
        <v>57</v>
      </c>
      <c r="B15" s="494" t="s">
        <v>1041</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0.14866451971</v>
      </c>
      <c r="AN15" s="430">
        <v>0.13416636908999999</v>
      </c>
      <c r="AO15" s="430">
        <v>0.17250922354000001</v>
      </c>
      <c r="AP15" s="430">
        <v>0.15643058815999999</v>
      </c>
      <c r="AQ15" s="430">
        <v>0.12572864475000001</v>
      </c>
      <c r="AR15" s="430">
        <v>0.12199360087</v>
      </c>
      <c r="AS15" s="430">
        <v>0.10847021992</v>
      </c>
      <c r="AT15" s="430">
        <v>9.3108868060999994E-2</v>
      </c>
      <c r="AU15" s="430">
        <v>8.7538781548000003E-2</v>
      </c>
      <c r="AV15" s="430">
        <v>0.13479483874000001</v>
      </c>
      <c r="AW15" s="430">
        <v>0.13964450859999999</v>
      </c>
      <c r="AX15" s="430">
        <v>0.16041126185999999</v>
      </c>
      <c r="AY15" s="430">
        <v>0.15150003578999999</v>
      </c>
      <c r="AZ15" s="946">
        <v>0.13539288299999999</v>
      </c>
      <c r="BA15" s="946">
        <v>0.17698820000000001</v>
      </c>
      <c r="BB15" s="946">
        <v>0.1671878</v>
      </c>
      <c r="BC15" s="435">
        <v>0.1355904</v>
      </c>
      <c r="BD15" s="435">
        <v>0.13318820000000001</v>
      </c>
      <c r="BE15" s="435">
        <v>0.1122985</v>
      </c>
      <c r="BF15" s="435">
        <v>0.10463450000000001</v>
      </c>
      <c r="BG15" s="435">
        <v>0.10080260000000001</v>
      </c>
      <c r="BH15" s="435">
        <v>0.1445872</v>
      </c>
      <c r="BI15" s="435">
        <v>0.14885519999999999</v>
      </c>
      <c r="BJ15" s="435">
        <v>0.16247829999999999</v>
      </c>
      <c r="BK15" s="435">
        <v>0.16272590000000001</v>
      </c>
      <c r="BL15" s="435">
        <v>0.14913989999999999</v>
      </c>
      <c r="BM15" s="435">
        <v>0.18968370000000001</v>
      </c>
      <c r="BN15" s="435">
        <v>0.17824609999999999</v>
      </c>
      <c r="BO15" s="435">
        <v>0.1446643</v>
      </c>
      <c r="BP15" s="435">
        <v>0.1401279</v>
      </c>
      <c r="BQ15" s="435">
        <v>0.1182995</v>
      </c>
      <c r="BR15" s="435">
        <v>0.1083132</v>
      </c>
      <c r="BS15" s="435">
        <v>0.103931</v>
      </c>
      <c r="BT15" s="435">
        <v>0.1533204</v>
      </c>
      <c r="BU15" s="435">
        <v>0.15857450000000001</v>
      </c>
      <c r="BV15" s="435">
        <v>0.17282410000000001</v>
      </c>
    </row>
    <row r="16" spans="1:74" ht="12" customHeight="1" x14ac:dyDescent="0.2">
      <c r="A16" s="252"/>
      <c r="B16" s="286" t="s">
        <v>235</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947"/>
      <c r="BA16" s="947"/>
      <c r="BB16" s="947"/>
      <c r="BC16" s="882"/>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984</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0.30722885509999998</v>
      </c>
      <c r="AN17" s="111">
        <v>0.28615633814000002</v>
      </c>
      <c r="AO17" s="111">
        <v>0.35939256594000002</v>
      </c>
      <c r="AP17" s="111">
        <v>0.35143391070000002</v>
      </c>
      <c r="AQ17" s="111">
        <v>0.33869418551000002</v>
      </c>
      <c r="AR17" s="111">
        <v>0.3373780656</v>
      </c>
      <c r="AS17" s="111">
        <v>0.32192486377000001</v>
      </c>
      <c r="AT17" s="111">
        <v>0.30140744718000001</v>
      </c>
      <c r="AU17" s="111">
        <v>0.26613603976</v>
      </c>
      <c r="AV17" s="111">
        <v>0.30303826086000002</v>
      </c>
      <c r="AW17" s="111">
        <v>0.29543191079999997</v>
      </c>
      <c r="AX17" s="111">
        <v>0.32706736357999999</v>
      </c>
      <c r="AY17" s="111">
        <v>0.33992399461</v>
      </c>
      <c r="AZ17" s="703">
        <v>0.31324335809999998</v>
      </c>
      <c r="BA17" s="703">
        <v>0.38227365000000002</v>
      </c>
      <c r="BB17" s="703">
        <v>0.37292412000000003</v>
      </c>
      <c r="BC17" s="497">
        <v>0.36540400000000001</v>
      </c>
      <c r="BD17" s="497">
        <v>0.36896410000000002</v>
      </c>
      <c r="BE17" s="497">
        <v>0.35323470000000001</v>
      </c>
      <c r="BF17" s="497">
        <v>0.3349761</v>
      </c>
      <c r="BG17" s="497">
        <v>0.29902659999999998</v>
      </c>
      <c r="BH17" s="497">
        <v>0.32852510000000001</v>
      </c>
      <c r="BI17" s="497">
        <v>0.31335459999999998</v>
      </c>
      <c r="BJ17" s="497">
        <v>0.32819759999999998</v>
      </c>
      <c r="BK17" s="497">
        <v>0.34614719999999999</v>
      </c>
      <c r="BL17" s="497">
        <v>0.33312740000000002</v>
      </c>
      <c r="BM17" s="497">
        <v>0.40587909999999999</v>
      </c>
      <c r="BN17" s="497">
        <v>0.4039123</v>
      </c>
      <c r="BO17" s="497">
        <v>0.40309729999999999</v>
      </c>
      <c r="BP17" s="497">
        <v>0.40795559999999997</v>
      </c>
      <c r="BQ17" s="497">
        <v>0.3904782</v>
      </c>
      <c r="BR17" s="497">
        <v>0.3668013</v>
      </c>
      <c r="BS17" s="497">
        <v>0.32541619999999999</v>
      </c>
      <c r="BT17" s="497">
        <v>0.35674860000000003</v>
      </c>
      <c r="BU17" s="497">
        <v>0.33761999999999998</v>
      </c>
      <c r="BV17" s="497">
        <v>0.35195579999999999</v>
      </c>
    </row>
    <row r="18" spans="1:74" ht="12" customHeight="1" x14ac:dyDescent="0.2">
      <c r="A18" s="252" t="s">
        <v>41</v>
      </c>
      <c r="B18" s="751" t="s">
        <v>1039</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4.3844404241999996E-3</v>
      </c>
      <c r="AT18" s="430">
        <v>4.6021876346999998E-3</v>
      </c>
      <c r="AU18" s="430">
        <v>4.3796181559000004E-3</v>
      </c>
      <c r="AV18" s="430">
        <v>4.3232178983000002E-3</v>
      </c>
      <c r="AW18" s="430">
        <v>4.3100833702000001E-3</v>
      </c>
      <c r="AX18" s="430">
        <v>4.6249286146999996E-3</v>
      </c>
      <c r="AY18" s="430">
        <v>4.8343650000000002E-3</v>
      </c>
      <c r="AZ18" s="946">
        <v>4.3105640000000002E-3</v>
      </c>
      <c r="BA18" s="946">
        <v>3.51125E-3</v>
      </c>
      <c r="BB18" s="946">
        <v>2.7852599999999999E-3</v>
      </c>
      <c r="BC18" s="435">
        <v>2.9713600000000001E-3</v>
      </c>
      <c r="BD18" s="435">
        <v>3.5776100000000002E-3</v>
      </c>
      <c r="BE18" s="435">
        <v>4.5106800000000004E-3</v>
      </c>
      <c r="BF18" s="435">
        <v>4.7525299999999996E-3</v>
      </c>
      <c r="BG18" s="435">
        <v>4.3703500000000003E-3</v>
      </c>
      <c r="BH18" s="435">
        <v>4.2744899999999997E-3</v>
      </c>
      <c r="BI18" s="435">
        <v>4.1782900000000003E-3</v>
      </c>
      <c r="BJ18" s="435">
        <v>4.8707000000000004E-3</v>
      </c>
      <c r="BK18" s="435">
        <v>5.3896200000000003E-3</v>
      </c>
      <c r="BL18" s="435">
        <v>4.4882100000000003E-3</v>
      </c>
      <c r="BM18" s="435">
        <v>3.8696199999999998E-3</v>
      </c>
      <c r="BN18" s="435">
        <v>3.54945E-3</v>
      </c>
      <c r="BO18" s="435">
        <v>3.1569800000000002E-3</v>
      </c>
      <c r="BP18" s="435">
        <v>3.5085799999999999E-3</v>
      </c>
      <c r="BQ18" s="435">
        <v>4.63226E-3</v>
      </c>
      <c r="BR18" s="435">
        <v>4.9312499999999999E-3</v>
      </c>
      <c r="BS18" s="435">
        <v>4.4969600000000004E-3</v>
      </c>
      <c r="BT18" s="435">
        <v>4.1406999999999998E-3</v>
      </c>
      <c r="BU18" s="435">
        <v>3.9593600000000003E-3</v>
      </c>
      <c r="BV18" s="435">
        <v>4.9097300000000002E-3</v>
      </c>
    </row>
    <row r="19" spans="1:74" ht="12" customHeight="1" x14ac:dyDescent="0.2">
      <c r="A19" s="253" t="s">
        <v>441</v>
      </c>
      <c r="B19" s="751" t="s">
        <v>1384</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7.2786964999999995E-2</v>
      </c>
      <c r="AN19" s="430">
        <v>6.6378924000000006E-2</v>
      </c>
      <c r="AO19" s="430">
        <v>7.6247234999999997E-2</v>
      </c>
      <c r="AP19" s="430">
        <v>7.7577500999999993E-2</v>
      </c>
      <c r="AQ19" s="430">
        <v>8.2725892999999995E-2</v>
      </c>
      <c r="AR19" s="430">
        <v>7.5265782000000003E-2</v>
      </c>
      <c r="AS19" s="430">
        <v>6.7856486999999993E-2</v>
      </c>
      <c r="AT19" s="430">
        <v>6.8260039999999994E-2</v>
      </c>
      <c r="AU19" s="430">
        <v>5.1900084999999999E-2</v>
      </c>
      <c r="AV19" s="430">
        <v>5.6186913999999998E-2</v>
      </c>
      <c r="AW19" s="430">
        <v>6.2542848999999998E-2</v>
      </c>
      <c r="AX19" s="430">
        <v>8.1286327000000005E-2</v>
      </c>
      <c r="AY19" s="430">
        <v>9.4829462000000003E-2</v>
      </c>
      <c r="AZ19" s="946">
        <v>7.4089299999999997E-2</v>
      </c>
      <c r="BA19" s="946">
        <v>8.4883700000000006E-2</v>
      </c>
      <c r="BB19" s="946">
        <v>7.5004600000000005E-2</v>
      </c>
      <c r="BC19" s="435">
        <v>8.0630300000000002E-2</v>
      </c>
      <c r="BD19" s="435">
        <v>7.5597200000000003E-2</v>
      </c>
      <c r="BE19" s="435">
        <v>7.3884000000000005E-2</v>
      </c>
      <c r="BF19" s="435">
        <v>6.8464999999999998E-2</v>
      </c>
      <c r="BG19" s="435">
        <v>5.6955499999999999E-2</v>
      </c>
      <c r="BH19" s="435">
        <v>5.5868000000000001E-2</v>
      </c>
      <c r="BI19" s="435">
        <v>6.2945899999999999E-2</v>
      </c>
      <c r="BJ19" s="435">
        <v>7.1130600000000002E-2</v>
      </c>
      <c r="BK19" s="435">
        <v>7.8002699999999994E-2</v>
      </c>
      <c r="BL19" s="435">
        <v>7.0678000000000005E-2</v>
      </c>
      <c r="BM19" s="435">
        <v>7.8253900000000001E-2</v>
      </c>
      <c r="BN19" s="435">
        <v>7.4781799999999995E-2</v>
      </c>
      <c r="BO19" s="435">
        <v>8.7625499999999995E-2</v>
      </c>
      <c r="BP19" s="435">
        <v>8.3418699999999998E-2</v>
      </c>
      <c r="BQ19" s="435">
        <v>7.8883900000000007E-2</v>
      </c>
      <c r="BR19" s="435">
        <v>7.0558599999999999E-2</v>
      </c>
      <c r="BS19" s="435">
        <v>5.7579499999999999E-2</v>
      </c>
      <c r="BT19" s="435">
        <v>5.6998399999999998E-2</v>
      </c>
      <c r="BU19" s="435">
        <v>6.3958299999999996E-2</v>
      </c>
      <c r="BV19" s="435">
        <v>7.2337600000000002E-2</v>
      </c>
    </row>
    <row r="20" spans="1:74" ht="12" customHeight="1" x14ac:dyDescent="0.2">
      <c r="A20" s="252" t="s">
        <v>442</v>
      </c>
      <c r="B20" s="751" t="s">
        <v>1040</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5.2473962106999998E-2</v>
      </c>
      <c r="AN20" s="430">
        <v>5.5857710088000001E-2</v>
      </c>
      <c r="AO20" s="430">
        <v>7.8905965625999996E-2</v>
      </c>
      <c r="AP20" s="430">
        <v>9.0943006554999997E-2</v>
      </c>
      <c r="AQ20" s="430">
        <v>0.10103073931999999</v>
      </c>
      <c r="AR20" s="430">
        <v>0.10841440904000001</v>
      </c>
      <c r="AS20" s="430">
        <v>0.11309851642</v>
      </c>
      <c r="AT20" s="430">
        <v>0.10764568149000001</v>
      </c>
      <c r="AU20" s="430">
        <v>9.5094095059000003E-2</v>
      </c>
      <c r="AV20" s="430">
        <v>8.3132790222E-2</v>
      </c>
      <c r="AW20" s="430">
        <v>6.2804219832000005E-2</v>
      </c>
      <c r="AX20" s="430">
        <v>5.2016936102999997E-2</v>
      </c>
      <c r="AY20" s="430">
        <v>6.0717074816999998E-2</v>
      </c>
      <c r="AZ20" s="946">
        <v>7.1972848106000006E-2</v>
      </c>
      <c r="BA20" s="946">
        <v>9.1600600000000004E-2</v>
      </c>
      <c r="BB20" s="946">
        <v>0.1064826</v>
      </c>
      <c r="BC20" s="435">
        <v>0.1212815</v>
      </c>
      <c r="BD20" s="435">
        <v>0.1304717</v>
      </c>
      <c r="BE20" s="435">
        <v>0.13457469999999999</v>
      </c>
      <c r="BF20" s="435">
        <v>0.12892909999999999</v>
      </c>
      <c r="BG20" s="435">
        <v>0.11155660000000001</v>
      </c>
      <c r="BH20" s="435">
        <v>0.1011536</v>
      </c>
      <c r="BI20" s="435">
        <v>7.2748499999999994E-2</v>
      </c>
      <c r="BJ20" s="435">
        <v>6.2299199999999999E-2</v>
      </c>
      <c r="BK20" s="435">
        <v>7.19717E-2</v>
      </c>
      <c r="BL20" s="435">
        <v>8.3153599999999994E-2</v>
      </c>
      <c r="BM20" s="435">
        <v>0.10858379999999999</v>
      </c>
      <c r="BN20" s="435">
        <v>0.1257557</v>
      </c>
      <c r="BO20" s="435">
        <v>0.14267560000000001</v>
      </c>
      <c r="BP20" s="435">
        <v>0.1545356</v>
      </c>
      <c r="BQ20" s="435">
        <v>0.1607306</v>
      </c>
      <c r="BR20" s="435">
        <v>0.1549596</v>
      </c>
      <c r="BS20" s="435">
        <v>0.13390540000000001</v>
      </c>
      <c r="BT20" s="435">
        <v>0.11962449999999999</v>
      </c>
      <c r="BU20" s="435">
        <v>8.6521799999999996E-2</v>
      </c>
      <c r="BV20" s="435">
        <v>7.4249200000000001E-2</v>
      </c>
    </row>
    <row r="21" spans="1:74" ht="12" customHeight="1" x14ac:dyDescent="0.2">
      <c r="A21" s="234" t="s">
        <v>319</v>
      </c>
      <c r="B21" s="751" t="s">
        <v>1385</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1.3391460000000001E-2</v>
      </c>
      <c r="AN21" s="430">
        <v>1.2164690000000001E-2</v>
      </c>
      <c r="AO21" s="430">
        <v>1.307176E-2</v>
      </c>
      <c r="AP21" s="430">
        <v>1.210873E-2</v>
      </c>
      <c r="AQ21" s="430">
        <v>1.240463E-2</v>
      </c>
      <c r="AR21" s="430">
        <v>1.28281E-2</v>
      </c>
      <c r="AS21" s="430">
        <v>1.2665930000000001E-2</v>
      </c>
      <c r="AT21" s="430">
        <v>1.234178E-2</v>
      </c>
      <c r="AU21" s="430">
        <v>1.198376E-2</v>
      </c>
      <c r="AV21" s="430">
        <v>1.204764E-2</v>
      </c>
      <c r="AW21" s="430">
        <v>1.266579E-2</v>
      </c>
      <c r="AX21" s="430">
        <v>1.284717E-2</v>
      </c>
      <c r="AY21" s="430">
        <v>1.2334998E-2</v>
      </c>
      <c r="AZ21" s="946">
        <v>1.2092311999999999E-2</v>
      </c>
      <c r="BA21" s="946">
        <v>1.27843E-2</v>
      </c>
      <c r="BB21" s="946">
        <v>1.1832000000000001E-2</v>
      </c>
      <c r="BC21" s="435">
        <v>1.3096099999999999E-2</v>
      </c>
      <c r="BD21" s="435">
        <v>1.2855699999999999E-2</v>
      </c>
      <c r="BE21" s="435">
        <v>1.32523E-2</v>
      </c>
      <c r="BF21" s="435">
        <v>1.32981E-2</v>
      </c>
      <c r="BG21" s="435">
        <v>1.24773E-2</v>
      </c>
      <c r="BH21" s="435">
        <v>1.25977E-2</v>
      </c>
      <c r="BI21" s="435">
        <v>1.26549E-2</v>
      </c>
      <c r="BJ21" s="435">
        <v>1.3239000000000001E-2</v>
      </c>
      <c r="BK21" s="435">
        <v>1.2927900000000001E-2</v>
      </c>
      <c r="BL21" s="435">
        <v>1.20246E-2</v>
      </c>
      <c r="BM21" s="435">
        <v>1.29015E-2</v>
      </c>
      <c r="BN21" s="435">
        <v>1.1979699999999999E-2</v>
      </c>
      <c r="BO21" s="435">
        <v>1.3139400000000001E-2</v>
      </c>
      <c r="BP21" s="435">
        <v>1.2906600000000001E-2</v>
      </c>
      <c r="BQ21" s="435">
        <v>1.3308E-2</v>
      </c>
      <c r="BR21" s="435">
        <v>1.32824E-2</v>
      </c>
      <c r="BS21" s="435">
        <v>1.2482200000000001E-2</v>
      </c>
      <c r="BT21" s="435">
        <v>1.2452899999999999E-2</v>
      </c>
      <c r="BU21" s="435">
        <v>1.2576499999999999E-2</v>
      </c>
      <c r="BV21" s="435">
        <v>1.3008E-2</v>
      </c>
    </row>
    <row r="22" spans="1:74" ht="12" customHeight="1" x14ac:dyDescent="0.2">
      <c r="A22" s="234" t="s">
        <v>318</v>
      </c>
      <c r="B22" s="751" t="s">
        <v>1386</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9.91737E-3</v>
      </c>
      <c r="AQ22" s="430">
        <v>1.252845E-2</v>
      </c>
      <c r="AR22" s="430">
        <v>1.451703E-2</v>
      </c>
      <c r="AS22" s="430">
        <v>1.5449269999999999E-2</v>
      </c>
      <c r="AT22" s="430">
        <v>1.544889E-2</v>
      </c>
      <c r="AU22" s="430">
        <v>1.52397E-2</v>
      </c>
      <c r="AV22" s="430">
        <v>1.2552860000000001E-2</v>
      </c>
      <c r="AW22" s="430">
        <v>1.3464459999999999E-2</v>
      </c>
      <c r="AX22" s="430">
        <v>1.5880740000000001E-2</v>
      </c>
      <c r="AY22" s="430">
        <v>1.5708059E-2</v>
      </c>
      <c r="AZ22" s="946">
        <v>1.5385451E-2</v>
      </c>
      <c r="BA22" s="946">
        <v>1.25056E-2</v>
      </c>
      <c r="BB22" s="946">
        <v>9.6318600000000008E-3</v>
      </c>
      <c r="BC22" s="435">
        <v>1.18344E-2</v>
      </c>
      <c r="BD22" s="435">
        <v>1.3273500000000001E-2</v>
      </c>
      <c r="BE22" s="435">
        <v>1.4714400000000001E-2</v>
      </c>
      <c r="BF22" s="435">
        <v>1.48968E-2</v>
      </c>
      <c r="BG22" s="435">
        <v>1.28644E-2</v>
      </c>
      <c r="BH22" s="435">
        <v>1.00441E-2</v>
      </c>
      <c r="BI22" s="435">
        <v>1.19717E-2</v>
      </c>
      <c r="BJ22" s="435">
        <v>1.4179799999999999E-2</v>
      </c>
      <c r="BK22" s="435">
        <v>1.5129399999999999E-2</v>
      </c>
      <c r="BL22" s="435">
        <v>1.36431E-2</v>
      </c>
      <c r="BM22" s="435">
        <v>1.25866E-2</v>
      </c>
      <c r="BN22" s="435">
        <v>9.5996299999999996E-3</v>
      </c>
      <c r="BO22" s="435">
        <v>1.1835500000000001E-2</v>
      </c>
      <c r="BP22" s="435">
        <v>1.34582E-2</v>
      </c>
      <c r="BQ22" s="435">
        <v>1.46239E-2</v>
      </c>
      <c r="BR22" s="435">
        <v>1.47563E-2</v>
      </c>
      <c r="BS22" s="435">
        <v>1.30212E-2</v>
      </c>
      <c r="BT22" s="435">
        <v>1.0211599999999999E-2</v>
      </c>
      <c r="BU22" s="435">
        <v>1.20296E-2</v>
      </c>
      <c r="BV22" s="435">
        <v>1.46272E-2</v>
      </c>
    </row>
    <row r="23" spans="1:74" ht="12" customHeight="1" x14ac:dyDescent="0.2">
      <c r="A23" s="252" t="s">
        <v>58</v>
      </c>
      <c r="B23" s="751" t="s">
        <v>1041</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0.14866451971</v>
      </c>
      <c r="AN23" s="430">
        <v>0.13416636908999999</v>
      </c>
      <c r="AO23" s="430">
        <v>0.17250922354000001</v>
      </c>
      <c r="AP23" s="430">
        <v>0.15643058815999999</v>
      </c>
      <c r="AQ23" s="430">
        <v>0.12572864475000001</v>
      </c>
      <c r="AR23" s="430">
        <v>0.12199360087</v>
      </c>
      <c r="AS23" s="430">
        <v>0.10847021992</v>
      </c>
      <c r="AT23" s="430">
        <v>9.3108868060999994E-2</v>
      </c>
      <c r="AU23" s="430">
        <v>8.7538781548000003E-2</v>
      </c>
      <c r="AV23" s="430">
        <v>0.13479483874000001</v>
      </c>
      <c r="AW23" s="430">
        <v>0.13964450859999999</v>
      </c>
      <c r="AX23" s="430">
        <v>0.16041126185999999</v>
      </c>
      <c r="AY23" s="430">
        <v>0.15150003578999999</v>
      </c>
      <c r="AZ23" s="946">
        <v>0.13539288299999999</v>
      </c>
      <c r="BA23" s="946">
        <v>0.17698820000000001</v>
      </c>
      <c r="BB23" s="946">
        <v>0.1671878</v>
      </c>
      <c r="BC23" s="435">
        <v>0.1355904</v>
      </c>
      <c r="BD23" s="435">
        <v>0.13318820000000001</v>
      </c>
      <c r="BE23" s="435">
        <v>0.1122985</v>
      </c>
      <c r="BF23" s="435">
        <v>0.10463450000000001</v>
      </c>
      <c r="BG23" s="435">
        <v>0.10080260000000001</v>
      </c>
      <c r="BH23" s="435">
        <v>0.1445872</v>
      </c>
      <c r="BI23" s="435">
        <v>0.14885519999999999</v>
      </c>
      <c r="BJ23" s="435">
        <v>0.16247829999999999</v>
      </c>
      <c r="BK23" s="435">
        <v>0.16272590000000001</v>
      </c>
      <c r="BL23" s="435">
        <v>0.14913989999999999</v>
      </c>
      <c r="BM23" s="435">
        <v>0.18968370000000001</v>
      </c>
      <c r="BN23" s="435">
        <v>0.17824609999999999</v>
      </c>
      <c r="BO23" s="435">
        <v>0.1446643</v>
      </c>
      <c r="BP23" s="435">
        <v>0.1401279</v>
      </c>
      <c r="BQ23" s="435">
        <v>0.1182995</v>
      </c>
      <c r="BR23" s="435">
        <v>0.1083132</v>
      </c>
      <c r="BS23" s="435">
        <v>0.103931</v>
      </c>
      <c r="BT23" s="435">
        <v>0.1533204</v>
      </c>
      <c r="BU23" s="435">
        <v>0.15857450000000001</v>
      </c>
      <c r="BV23" s="435">
        <v>0.17282410000000001</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948"/>
      <c r="BA24" s="948"/>
      <c r="BB24" s="948"/>
      <c r="BC24" s="487"/>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1387</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0.20084350687999999</v>
      </c>
      <c r="AN25" s="111">
        <v>0.18141429814999999</v>
      </c>
      <c r="AO25" s="111">
        <v>0.19961750775000001</v>
      </c>
      <c r="AP25" s="111">
        <v>0.1874689232</v>
      </c>
      <c r="AQ25" s="111">
        <v>0.19449765918</v>
      </c>
      <c r="AR25" s="111">
        <v>0.19282703974000001</v>
      </c>
      <c r="AS25" s="111">
        <v>0.20148080894000001</v>
      </c>
      <c r="AT25" s="111">
        <v>0.20066449110000001</v>
      </c>
      <c r="AU25" s="111">
        <v>0.19192227666</v>
      </c>
      <c r="AV25" s="111">
        <v>0.19935446208999999</v>
      </c>
      <c r="AW25" s="111">
        <v>0.19481490516</v>
      </c>
      <c r="AX25" s="111">
        <v>0.20114980459000001</v>
      </c>
      <c r="AY25" s="111">
        <v>0.19742765555</v>
      </c>
      <c r="AZ25" s="703">
        <v>0.18330019717000001</v>
      </c>
      <c r="BA25" s="703">
        <v>0.20251609724</v>
      </c>
      <c r="BB25" s="703">
        <v>0.19487620003</v>
      </c>
      <c r="BC25" s="497">
        <v>0.2023586</v>
      </c>
      <c r="BD25" s="497">
        <v>0.20076640000000001</v>
      </c>
      <c r="BE25" s="497">
        <v>0.2118256</v>
      </c>
      <c r="BF25" s="497">
        <v>0.21163989999999999</v>
      </c>
      <c r="BG25" s="497">
        <v>0.20233509999999999</v>
      </c>
      <c r="BH25" s="497">
        <v>0.21155769999999999</v>
      </c>
      <c r="BI25" s="497">
        <v>0.20733389999999999</v>
      </c>
      <c r="BJ25" s="497">
        <v>0.21538650000000001</v>
      </c>
      <c r="BK25" s="497">
        <v>0.21478510000000001</v>
      </c>
      <c r="BL25" s="497">
        <v>0.18967000000000001</v>
      </c>
      <c r="BM25" s="497">
        <v>0.2066915</v>
      </c>
      <c r="BN25" s="497">
        <v>0.20094580000000001</v>
      </c>
      <c r="BO25" s="497">
        <v>0.2078016</v>
      </c>
      <c r="BP25" s="497">
        <v>0.20416380000000001</v>
      </c>
      <c r="BQ25" s="497">
        <v>0.21384040000000001</v>
      </c>
      <c r="BR25" s="497">
        <v>0.21315680000000001</v>
      </c>
      <c r="BS25" s="497">
        <v>0.20405290000000001</v>
      </c>
      <c r="BT25" s="497">
        <v>0.2133795</v>
      </c>
      <c r="BU25" s="497">
        <v>0.20864250000000001</v>
      </c>
      <c r="BV25" s="497">
        <v>0.21638080000000001</v>
      </c>
    </row>
    <row r="26" spans="1:74" ht="12" customHeight="1" x14ac:dyDescent="0.2">
      <c r="A26" s="253" t="s">
        <v>533</v>
      </c>
      <c r="B26" s="751" t="s">
        <v>1383</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7.1913331999999996E-2</v>
      </c>
      <c r="AX26" s="430">
        <v>7.4792860000000003E-2</v>
      </c>
      <c r="AY26" s="430">
        <v>7.2232692000000001E-2</v>
      </c>
      <c r="AZ26" s="946">
        <v>6.7082900000000001E-2</v>
      </c>
      <c r="BA26" s="946">
        <v>7.4698899999999999E-2</v>
      </c>
      <c r="BB26" s="946">
        <v>6.7410899999999996E-2</v>
      </c>
      <c r="BC26" s="435">
        <v>7.0672299999999993E-2</v>
      </c>
      <c r="BD26" s="435">
        <v>7.0153300000000002E-2</v>
      </c>
      <c r="BE26" s="435">
        <v>7.3215600000000006E-2</v>
      </c>
      <c r="BF26" s="435">
        <v>7.3963000000000001E-2</v>
      </c>
      <c r="BG26" s="435">
        <v>6.9626800000000003E-2</v>
      </c>
      <c r="BH26" s="435">
        <v>7.2878200000000004E-2</v>
      </c>
      <c r="BI26" s="435">
        <v>7.3102100000000003E-2</v>
      </c>
      <c r="BJ26" s="435">
        <v>7.5239600000000004E-2</v>
      </c>
      <c r="BK26" s="435">
        <v>7.4992400000000001E-2</v>
      </c>
      <c r="BL26" s="435">
        <v>6.4534499999999995E-2</v>
      </c>
      <c r="BM26" s="435">
        <v>7.1377700000000002E-2</v>
      </c>
      <c r="BN26" s="435">
        <v>6.8640999999999994E-2</v>
      </c>
      <c r="BO26" s="435">
        <v>7.2827799999999998E-2</v>
      </c>
      <c r="BP26" s="435">
        <v>7.1302199999999996E-2</v>
      </c>
      <c r="BQ26" s="435">
        <v>7.3672199999999993E-2</v>
      </c>
      <c r="BR26" s="435">
        <v>7.4358300000000002E-2</v>
      </c>
      <c r="BS26" s="435">
        <v>7.0494200000000007E-2</v>
      </c>
      <c r="BT26" s="435">
        <v>7.4011599999999997E-2</v>
      </c>
      <c r="BU26" s="435">
        <v>7.3814500000000005E-2</v>
      </c>
      <c r="BV26" s="435">
        <v>7.5719499999999995E-2</v>
      </c>
    </row>
    <row r="27" spans="1:74" ht="12" customHeight="1" x14ac:dyDescent="0.2">
      <c r="A27" s="253" t="s">
        <v>316</v>
      </c>
      <c r="B27" s="751" t="s">
        <v>1039</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3.4520500000000001E-4</v>
      </c>
      <c r="AX27" s="430">
        <v>3.5671200000000002E-4</v>
      </c>
      <c r="AY27" s="430">
        <v>3.5671200000000002E-4</v>
      </c>
      <c r="AZ27" s="946">
        <v>3.5252800000000001E-4</v>
      </c>
      <c r="BA27" s="946">
        <v>3.5214699999999997E-4</v>
      </c>
      <c r="BB27" s="946">
        <v>3.5277799999999999E-4</v>
      </c>
      <c r="BC27" s="435">
        <v>3.5242100000000001E-4</v>
      </c>
      <c r="BD27" s="435">
        <v>3.5307699999999998E-4</v>
      </c>
      <c r="BE27" s="435">
        <v>3.5274599999999997E-4</v>
      </c>
      <c r="BF27" s="435">
        <v>3.52386E-4</v>
      </c>
      <c r="BG27" s="435">
        <v>3.5303800000000002E-4</v>
      </c>
      <c r="BH27" s="435">
        <v>3.5270499999999998E-4</v>
      </c>
      <c r="BI27" s="435">
        <v>3.5338600000000002E-4</v>
      </c>
      <c r="BJ27" s="435">
        <v>3.5308399999999998E-4</v>
      </c>
      <c r="BK27" s="435">
        <v>3.5275399999999999E-4</v>
      </c>
      <c r="BL27" s="435">
        <v>3.52775E-4</v>
      </c>
      <c r="BM27" s="435">
        <v>3.5283200000000003E-4</v>
      </c>
      <c r="BN27" s="435">
        <v>3.52837E-4</v>
      </c>
      <c r="BO27" s="435">
        <v>3.5287399999999998E-4</v>
      </c>
      <c r="BP27" s="435">
        <v>3.5285600000000002E-4</v>
      </c>
      <c r="BQ27" s="435">
        <v>3.5286600000000002E-4</v>
      </c>
      <c r="BR27" s="435">
        <v>3.5291000000000001E-4</v>
      </c>
      <c r="BS27" s="435">
        <v>3.5289799999999998E-4</v>
      </c>
      <c r="BT27" s="435">
        <v>3.5291599999999999E-4</v>
      </c>
      <c r="BU27" s="435">
        <v>3.5287300000000002E-4</v>
      </c>
      <c r="BV27" s="435">
        <v>3.5285399999999999E-4</v>
      </c>
    </row>
    <row r="28" spans="1:74" ht="12" customHeight="1" x14ac:dyDescent="0.2">
      <c r="A28" s="253" t="s">
        <v>317</v>
      </c>
      <c r="B28" s="751" t="s">
        <v>1384</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2.2833799999999999E-4</v>
      </c>
      <c r="AN28" s="430">
        <v>2.14565E-4</v>
      </c>
      <c r="AO28" s="430">
        <v>2.60325E-4</v>
      </c>
      <c r="AP28" s="430">
        <v>2.3405999999999999E-4</v>
      </c>
      <c r="AQ28" s="430">
        <v>2.6478999999999999E-4</v>
      </c>
      <c r="AR28" s="430">
        <v>2.3913E-4</v>
      </c>
      <c r="AS28" s="430">
        <v>2.3098699999999999E-4</v>
      </c>
      <c r="AT28" s="430">
        <v>2.1572799999999999E-4</v>
      </c>
      <c r="AU28" s="430">
        <v>1.8552400000000001E-4</v>
      </c>
      <c r="AV28" s="430">
        <v>1.87796E-4</v>
      </c>
      <c r="AW28" s="430">
        <v>1.9788499999999999E-4</v>
      </c>
      <c r="AX28" s="430">
        <v>2.11428E-4</v>
      </c>
      <c r="AY28" s="430">
        <v>2.4927100000000002E-4</v>
      </c>
      <c r="AZ28" s="946">
        <v>2.1461200000000001E-4</v>
      </c>
      <c r="BA28" s="946">
        <v>2.6038199999999997E-4</v>
      </c>
      <c r="BB28" s="946">
        <v>2.34112E-4</v>
      </c>
      <c r="BC28" s="435">
        <v>2.6484799999999998E-4</v>
      </c>
      <c r="BD28" s="435">
        <v>2.39182E-4</v>
      </c>
      <c r="BE28" s="435">
        <v>2.3103800000000001E-4</v>
      </c>
      <c r="BF28" s="435">
        <v>2.15775E-4</v>
      </c>
      <c r="BG28" s="435">
        <v>1.85565E-4</v>
      </c>
      <c r="BH28" s="435">
        <v>1.87837E-4</v>
      </c>
      <c r="BI28" s="435">
        <v>1.9792900000000001E-4</v>
      </c>
      <c r="BJ28" s="435">
        <v>2.11475E-4</v>
      </c>
      <c r="BK28" s="435">
        <v>2.4932600000000002E-4</v>
      </c>
      <c r="BL28" s="435">
        <v>1.96897E-4</v>
      </c>
      <c r="BM28" s="435">
        <v>2.6038100000000001E-4</v>
      </c>
      <c r="BN28" s="435">
        <v>2.34112E-4</v>
      </c>
      <c r="BO28" s="435">
        <v>2.6484799999999998E-4</v>
      </c>
      <c r="BP28" s="435">
        <v>2.39182E-4</v>
      </c>
      <c r="BQ28" s="435">
        <v>2.3103800000000001E-4</v>
      </c>
      <c r="BR28" s="435">
        <v>2.15775E-4</v>
      </c>
      <c r="BS28" s="435">
        <v>1.85565E-4</v>
      </c>
      <c r="BT28" s="435">
        <v>1.87837E-4</v>
      </c>
      <c r="BU28" s="435">
        <v>1.9792900000000001E-4</v>
      </c>
      <c r="BV28" s="435">
        <v>2.11475E-4</v>
      </c>
    </row>
    <row r="29" spans="1:74" ht="12" customHeight="1" x14ac:dyDescent="0.2">
      <c r="A29" s="253" t="s">
        <v>558</v>
      </c>
      <c r="B29" s="751" t="s">
        <v>1042</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1.0966138725E-3</v>
      </c>
      <c r="AN29" s="430">
        <v>1.1694358506999999E-3</v>
      </c>
      <c r="AO29" s="430">
        <v>1.6547892988E-3</v>
      </c>
      <c r="AP29" s="430">
        <v>1.8058425582000001E-3</v>
      </c>
      <c r="AQ29" s="430">
        <v>1.9840617623000001E-3</v>
      </c>
      <c r="AR29" s="430">
        <v>2.3818471414000001E-3</v>
      </c>
      <c r="AS29" s="430">
        <v>2.4884801733000002E-3</v>
      </c>
      <c r="AT29" s="430">
        <v>2.3858930296E-3</v>
      </c>
      <c r="AU29" s="430">
        <v>2.3103119615000001E-3</v>
      </c>
      <c r="AV29" s="430">
        <v>2.0662460433000002E-3</v>
      </c>
      <c r="AW29" s="430">
        <v>1.5860080429999999E-3</v>
      </c>
      <c r="AX29" s="430">
        <v>1.3982454032000001E-3</v>
      </c>
      <c r="AY29" s="430">
        <v>1.5844178838000001E-3</v>
      </c>
      <c r="AZ29" s="946">
        <v>1.6958694888000001E-3</v>
      </c>
      <c r="BA29" s="946">
        <v>2.1972799999999998E-3</v>
      </c>
      <c r="BB29" s="946">
        <v>2.2812399999999999E-3</v>
      </c>
      <c r="BC29" s="435">
        <v>2.4503400000000001E-3</v>
      </c>
      <c r="BD29" s="435">
        <v>2.40843E-3</v>
      </c>
      <c r="BE29" s="435">
        <v>2.4587799999999998E-3</v>
      </c>
      <c r="BF29" s="435">
        <v>2.3690500000000001E-3</v>
      </c>
      <c r="BG29" s="435">
        <v>2.1412499999999999E-3</v>
      </c>
      <c r="BH29" s="435">
        <v>1.9722899999999998E-3</v>
      </c>
      <c r="BI29" s="435">
        <v>1.5923300000000001E-3</v>
      </c>
      <c r="BJ29" s="435">
        <v>1.4567600000000001E-3</v>
      </c>
      <c r="BK29" s="435">
        <v>1.4999E-3</v>
      </c>
      <c r="BL29" s="435">
        <v>1.53123E-3</v>
      </c>
      <c r="BM29" s="435">
        <v>2.0570100000000002E-3</v>
      </c>
      <c r="BN29" s="435">
        <v>2.1753100000000002E-3</v>
      </c>
      <c r="BO29" s="435">
        <v>2.3606E-3</v>
      </c>
      <c r="BP29" s="435">
        <v>2.3396799999999998E-3</v>
      </c>
      <c r="BQ29" s="435">
        <v>2.4003000000000002E-3</v>
      </c>
      <c r="BR29" s="435">
        <v>2.3179799999999999E-3</v>
      </c>
      <c r="BS29" s="435">
        <v>2.0936700000000002E-3</v>
      </c>
      <c r="BT29" s="435">
        <v>1.9173300000000001E-3</v>
      </c>
      <c r="BU29" s="435">
        <v>1.52706E-3</v>
      </c>
      <c r="BV29" s="435">
        <v>1.3863199999999999E-3</v>
      </c>
    </row>
    <row r="30" spans="1:74" ht="12" customHeight="1" x14ac:dyDescent="0.2">
      <c r="A30" s="253" t="s">
        <v>11</v>
      </c>
      <c r="B30" s="751" t="s">
        <v>1385</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1.2964279E-2</v>
      </c>
      <c r="AX30" s="430">
        <v>1.3722486000000001E-2</v>
      </c>
      <c r="AY30" s="430">
        <v>1.3582785999999999E-2</v>
      </c>
      <c r="AZ30" s="946">
        <v>1.21618E-2</v>
      </c>
      <c r="BA30" s="946">
        <v>1.3413599999999999E-2</v>
      </c>
      <c r="BB30" s="946">
        <v>1.27227E-2</v>
      </c>
      <c r="BC30" s="435">
        <v>1.2938699999999999E-2</v>
      </c>
      <c r="BD30" s="435">
        <v>1.20638E-2</v>
      </c>
      <c r="BE30" s="435">
        <v>1.26897E-2</v>
      </c>
      <c r="BF30" s="435">
        <v>1.28475E-2</v>
      </c>
      <c r="BG30" s="435">
        <v>1.2466400000000001E-2</v>
      </c>
      <c r="BH30" s="435">
        <v>1.37348E-2</v>
      </c>
      <c r="BI30" s="435">
        <v>1.31139E-2</v>
      </c>
      <c r="BJ30" s="435">
        <v>1.3438500000000001E-2</v>
      </c>
      <c r="BK30" s="435">
        <v>1.3204199999999999E-2</v>
      </c>
      <c r="BL30" s="435">
        <v>1.1821699999999999E-2</v>
      </c>
      <c r="BM30" s="435">
        <v>1.34612E-2</v>
      </c>
      <c r="BN30" s="435">
        <v>1.27989E-2</v>
      </c>
      <c r="BO30" s="435">
        <v>1.3059299999999999E-2</v>
      </c>
      <c r="BP30" s="435">
        <v>1.21718E-2</v>
      </c>
      <c r="BQ30" s="435">
        <v>1.27794E-2</v>
      </c>
      <c r="BR30" s="435">
        <v>1.2910100000000001E-2</v>
      </c>
      <c r="BS30" s="435">
        <v>1.24852E-2</v>
      </c>
      <c r="BT30" s="435">
        <v>1.3699100000000001E-2</v>
      </c>
      <c r="BU30" s="435">
        <v>1.3067E-2</v>
      </c>
      <c r="BV30" s="435">
        <v>1.3374E-2</v>
      </c>
    </row>
    <row r="31" spans="1:74" ht="12" customHeight="1" x14ac:dyDescent="0.2">
      <c r="A31" s="234" t="s">
        <v>35</v>
      </c>
      <c r="B31" s="751" t="s">
        <v>1386</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0.111817659</v>
      </c>
      <c r="AU31" s="430">
        <v>0.108012832</v>
      </c>
      <c r="AV31" s="430">
        <v>0.108213409</v>
      </c>
      <c r="AW31" s="430">
        <v>0.106238552</v>
      </c>
      <c r="AX31" s="430">
        <v>0.108940619</v>
      </c>
      <c r="AY31" s="430">
        <v>0.107904219</v>
      </c>
      <c r="AZ31" s="946">
        <v>0.1003782</v>
      </c>
      <c r="BA31" s="946">
        <v>0.1098684</v>
      </c>
      <c r="BB31" s="946">
        <v>0.110225</v>
      </c>
      <c r="BC31" s="435">
        <v>0.1139973</v>
      </c>
      <c r="BD31" s="435">
        <v>0.1138927</v>
      </c>
      <c r="BE31" s="435">
        <v>0.1211844</v>
      </c>
      <c r="BF31" s="435">
        <v>0.1201898</v>
      </c>
      <c r="BG31" s="435">
        <v>0.1159912</v>
      </c>
      <c r="BH31" s="435">
        <v>0.1207585</v>
      </c>
      <c r="BI31" s="435">
        <v>0.1174027</v>
      </c>
      <c r="BJ31" s="435">
        <v>0.12306019999999999</v>
      </c>
      <c r="BK31" s="435">
        <v>0.1229272</v>
      </c>
      <c r="BL31" s="435">
        <v>0.10979949999999999</v>
      </c>
      <c r="BM31" s="435">
        <v>0.1176</v>
      </c>
      <c r="BN31" s="435">
        <v>0.11516999999999999</v>
      </c>
      <c r="BO31" s="435">
        <v>0.1172492</v>
      </c>
      <c r="BP31" s="435">
        <v>0.11611100000000001</v>
      </c>
      <c r="BQ31" s="435">
        <v>0.1227249</v>
      </c>
      <c r="BR31" s="435">
        <v>0.121313</v>
      </c>
      <c r="BS31" s="435">
        <v>0.116865</v>
      </c>
      <c r="BT31" s="435">
        <v>0.12152259999999999</v>
      </c>
      <c r="BU31" s="435">
        <v>0.11809749999999999</v>
      </c>
      <c r="BV31" s="435">
        <v>0.12369429999999999</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948"/>
      <c r="BA32" s="948"/>
      <c r="BB32" s="948"/>
      <c r="BC32" s="487"/>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1388</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2.0986651671999999E-2</v>
      </c>
      <c r="AN33" s="111">
        <v>1.9937687938E-2</v>
      </c>
      <c r="AO33" s="111">
        <v>2.3225346479999999E-2</v>
      </c>
      <c r="AP33" s="111">
        <v>2.3579788612E-2</v>
      </c>
      <c r="AQ33" s="111">
        <v>2.4152755804E-2</v>
      </c>
      <c r="AR33" s="111">
        <v>2.4655439984000001E-2</v>
      </c>
      <c r="AS33" s="111">
        <v>2.5367917548999998E-2</v>
      </c>
      <c r="AT33" s="111">
        <v>2.4868163339E-2</v>
      </c>
      <c r="AU33" s="111">
        <v>2.3530108059999999E-2</v>
      </c>
      <c r="AV33" s="111">
        <v>2.2695271172000001E-2</v>
      </c>
      <c r="AW33" s="111">
        <v>2.0829453280999999E-2</v>
      </c>
      <c r="AX33" s="111">
        <v>2.1356770266999999E-2</v>
      </c>
      <c r="AY33" s="111">
        <v>2.1222108364999999E-2</v>
      </c>
      <c r="AZ33" s="703">
        <v>2.0847730532000001E-2</v>
      </c>
      <c r="BA33" s="703">
        <v>2.4341975387999999E-2</v>
      </c>
      <c r="BB33" s="703">
        <v>2.4638096753000001E-2</v>
      </c>
      <c r="BC33" s="497">
        <v>2.5274600000000001E-2</v>
      </c>
      <c r="BD33" s="497">
        <v>2.5708700000000001E-2</v>
      </c>
      <c r="BE33" s="497">
        <v>2.6444100000000002E-2</v>
      </c>
      <c r="BF33" s="497">
        <v>2.60553E-2</v>
      </c>
      <c r="BG33" s="497">
        <v>2.4293700000000001E-2</v>
      </c>
      <c r="BH33" s="497">
        <v>2.3959899999999999E-2</v>
      </c>
      <c r="BI33" s="497">
        <v>2.2062700000000001E-2</v>
      </c>
      <c r="BJ33" s="497">
        <v>2.21382E-2</v>
      </c>
      <c r="BK33" s="497">
        <v>2.20676E-2</v>
      </c>
      <c r="BL33" s="497">
        <v>2.0905E-2</v>
      </c>
      <c r="BM33" s="497">
        <v>2.5314400000000001E-2</v>
      </c>
      <c r="BN33" s="497">
        <v>2.5668900000000001E-2</v>
      </c>
      <c r="BO33" s="497">
        <v>2.6721600000000002E-2</v>
      </c>
      <c r="BP33" s="497">
        <v>2.7051800000000001E-2</v>
      </c>
      <c r="BQ33" s="497">
        <v>2.77798E-2</v>
      </c>
      <c r="BR33" s="497">
        <v>2.7297499999999999E-2</v>
      </c>
      <c r="BS33" s="497">
        <v>2.5391799999999999E-2</v>
      </c>
      <c r="BT33" s="497">
        <v>2.4943799999999999E-2</v>
      </c>
      <c r="BU33" s="497">
        <v>2.2795599999999999E-2</v>
      </c>
      <c r="BV33" s="497">
        <v>2.28183E-2</v>
      </c>
    </row>
    <row r="34" spans="1:74" ht="12" customHeight="1" x14ac:dyDescent="0.2">
      <c r="A34" s="253" t="s">
        <v>40</v>
      </c>
      <c r="B34" s="751" t="s">
        <v>1039</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1.619178E-3</v>
      </c>
      <c r="AX34" s="430">
        <v>1.6731509999999999E-3</v>
      </c>
      <c r="AY34" s="430">
        <v>1.6731509999999999E-3</v>
      </c>
      <c r="AZ34" s="946">
        <v>1.6535199999999999E-3</v>
      </c>
      <c r="BA34" s="946">
        <v>1.6517400000000001E-3</v>
      </c>
      <c r="BB34" s="946">
        <v>1.6547000000000001E-3</v>
      </c>
      <c r="BC34" s="435">
        <v>1.6530200000000001E-3</v>
      </c>
      <c r="BD34" s="435">
        <v>1.6561E-3</v>
      </c>
      <c r="BE34" s="435">
        <v>1.6545500000000001E-3</v>
      </c>
      <c r="BF34" s="435">
        <v>1.6528599999999999E-3</v>
      </c>
      <c r="BG34" s="435">
        <v>1.65592E-3</v>
      </c>
      <c r="BH34" s="435">
        <v>1.65435E-3</v>
      </c>
      <c r="BI34" s="435">
        <v>1.65755E-3</v>
      </c>
      <c r="BJ34" s="435">
        <v>1.65613E-3</v>
      </c>
      <c r="BK34" s="435">
        <v>1.6545900000000001E-3</v>
      </c>
      <c r="BL34" s="435">
        <v>1.65468E-3</v>
      </c>
      <c r="BM34" s="435">
        <v>1.6549500000000001E-3</v>
      </c>
      <c r="BN34" s="435">
        <v>1.65497E-3</v>
      </c>
      <c r="BO34" s="435">
        <v>1.65515E-3</v>
      </c>
      <c r="BP34" s="435">
        <v>1.6550600000000001E-3</v>
      </c>
      <c r="BQ34" s="435">
        <v>1.65511E-3</v>
      </c>
      <c r="BR34" s="435">
        <v>1.6553200000000001E-3</v>
      </c>
      <c r="BS34" s="435">
        <v>1.65526E-3</v>
      </c>
      <c r="BT34" s="435">
        <v>1.6553399999999999E-3</v>
      </c>
      <c r="BU34" s="435">
        <v>1.65514E-3</v>
      </c>
      <c r="BV34" s="435">
        <v>1.6550499999999999E-3</v>
      </c>
    </row>
    <row r="35" spans="1:74" ht="12" customHeight="1" x14ac:dyDescent="0.2">
      <c r="A35" s="253" t="s">
        <v>559</v>
      </c>
      <c r="B35" s="751" t="s">
        <v>1043</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4.9353286886E-3</v>
      </c>
      <c r="AN35" s="430">
        <v>5.3660477596999996E-3</v>
      </c>
      <c r="AO35" s="430">
        <v>7.2762243167999998E-3</v>
      </c>
      <c r="AP35" s="430">
        <v>8.1495833590999999E-3</v>
      </c>
      <c r="AQ35" s="430">
        <v>8.8418601744999995E-3</v>
      </c>
      <c r="AR35" s="430">
        <v>8.8919742008000003E-3</v>
      </c>
      <c r="AS35" s="430">
        <v>9.2656145858000007E-3</v>
      </c>
      <c r="AT35" s="430">
        <v>8.8949909718E-3</v>
      </c>
      <c r="AU35" s="430">
        <v>7.9983052422000003E-3</v>
      </c>
      <c r="AV35" s="430">
        <v>6.9084277153999996E-3</v>
      </c>
      <c r="AW35" s="430">
        <v>5.3897860331999997E-3</v>
      </c>
      <c r="AX35" s="430">
        <v>5.0988565168000001E-3</v>
      </c>
      <c r="AY35" s="430">
        <v>5.5893344817999997E-3</v>
      </c>
      <c r="AZ35" s="946">
        <v>6.0642089170999999E-3</v>
      </c>
      <c r="BA35" s="946">
        <v>8.3553499999999992E-3</v>
      </c>
      <c r="BB35" s="946">
        <v>9.2870399999999999E-3</v>
      </c>
      <c r="BC35" s="435">
        <v>1.02319E-2</v>
      </c>
      <c r="BD35" s="435">
        <v>1.0319500000000001E-2</v>
      </c>
      <c r="BE35" s="435">
        <v>1.0721700000000001E-2</v>
      </c>
      <c r="BF35" s="435">
        <v>1.0311000000000001E-2</v>
      </c>
      <c r="BG35" s="435">
        <v>9.2988199999999993E-3</v>
      </c>
      <c r="BH35" s="435">
        <v>8.2894300000000004E-3</v>
      </c>
      <c r="BI35" s="435">
        <v>6.6652500000000002E-3</v>
      </c>
      <c r="BJ35" s="435">
        <v>6.3616000000000002E-3</v>
      </c>
      <c r="BK35" s="435">
        <v>6.8301600000000001E-3</v>
      </c>
      <c r="BL35" s="435">
        <v>7.4159600000000001E-3</v>
      </c>
      <c r="BM35" s="435">
        <v>9.8443300000000001E-3</v>
      </c>
      <c r="BN35" s="435">
        <v>1.07327E-2</v>
      </c>
      <c r="BO35" s="435">
        <v>1.16478E-2</v>
      </c>
      <c r="BP35" s="435">
        <v>1.16531E-2</v>
      </c>
      <c r="BQ35" s="435">
        <v>1.20459E-2</v>
      </c>
      <c r="BR35" s="435">
        <v>1.15405E-2</v>
      </c>
      <c r="BS35" s="435">
        <v>1.03774E-2</v>
      </c>
      <c r="BT35" s="435">
        <v>9.2285000000000006E-3</v>
      </c>
      <c r="BU35" s="435">
        <v>7.4029500000000002E-3</v>
      </c>
      <c r="BV35" s="435">
        <v>7.0476599999999999E-3</v>
      </c>
    </row>
    <row r="36" spans="1:74" ht="12" customHeight="1" x14ac:dyDescent="0.2">
      <c r="A36" s="234" t="s">
        <v>490</v>
      </c>
      <c r="B36" s="751" t="s">
        <v>1385</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5.2114099999999997E-3</v>
      </c>
      <c r="AR36" s="430">
        <v>5.4741700000000004E-3</v>
      </c>
      <c r="AS36" s="430">
        <v>5.5991399999999998E-3</v>
      </c>
      <c r="AT36" s="430">
        <v>5.5834099999999996E-3</v>
      </c>
      <c r="AU36" s="430">
        <v>5.5301600000000001E-3</v>
      </c>
      <c r="AV36" s="430">
        <v>5.52624E-3</v>
      </c>
      <c r="AW36" s="430">
        <v>5.6967600000000004E-3</v>
      </c>
      <c r="AX36" s="430">
        <v>5.8436E-3</v>
      </c>
      <c r="AY36" s="430">
        <v>5.4697000000000001E-3</v>
      </c>
      <c r="AZ36" s="946">
        <v>5.5193500000000001E-3</v>
      </c>
      <c r="BA36" s="946">
        <v>5.7904899999999997E-3</v>
      </c>
      <c r="BB36" s="946">
        <v>5.5301999999999999E-3</v>
      </c>
      <c r="BC36" s="435">
        <v>5.29796E-3</v>
      </c>
      <c r="BD36" s="435">
        <v>5.4726100000000001E-3</v>
      </c>
      <c r="BE36" s="435">
        <v>5.6609E-3</v>
      </c>
      <c r="BF36" s="435">
        <v>5.7774599999999999E-3</v>
      </c>
      <c r="BG36" s="435">
        <v>5.3581100000000001E-3</v>
      </c>
      <c r="BH36" s="435">
        <v>5.8737099999999999E-3</v>
      </c>
      <c r="BI36" s="435">
        <v>5.7431699999999997E-3</v>
      </c>
      <c r="BJ36" s="435">
        <v>5.8681899999999997E-3</v>
      </c>
      <c r="BK36" s="435">
        <v>5.3917699999999997E-3</v>
      </c>
      <c r="BL36" s="435">
        <v>4.53353E-3</v>
      </c>
      <c r="BM36" s="435">
        <v>5.7994800000000001E-3</v>
      </c>
      <c r="BN36" s="435">
        <v>5.5462200000000001E-3</v>
      </c>
      <c r="BO36" s="435">
        <v>5.3214400000000002E-3</v>
      </c>
      <c r="BP36" s="435">
        <v>5.4916100000000001E-3</v>
      </c>
      <c r="BQ36" s="435">
        <v>5.6823200000000003E-3</v>
      </c>
      <c r="BR36" s="435">
        <v>5.7957800000000004E-3</v>
      </c>
      <c r="BS36" s="435">
        <v>5.3608600000000003E-3</v>
      </c>
      <c r="BT36" s="435">
        <v>5.89224E-3</v>
      </c>
      <c r="BU36" s="435">
        <v>5.7327999999999997E-3</v>
      </c>
      <c r="BV36" s="435">
        <v>5.8526100000000003E-3</v>
      </c>
    </row>
    <row r="37" spans="1:74" ht="12" customHeight="1" x14ac:dyDescent="0.2">
      <c r="A37" s="234" t="s">
        <v>12</v>
      </c>
      <c r="B37" s="751" t="s">
        <v>1386</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5.8330819999999999E-3</v>
      </c>
      <c r="AX37" s="430">
        <v>6.201781E-3</v>
      </c>
      <c r="AY37" s="430">
        <v>6.2139109999999999E-3</v>
      </c>
      <c r="AZ37" s="946">
        <v>5.5392899999999997E-3</v>
      </c>
      <c r="BA37" s="946">
        <v>6.03142E-3</v>
      </c>
      <c r="BB37" s="946">
        <v>5.7374100000000001E-3</v>
      </c>
      <c r="BC37" s="435">
        <v>5.9669099999999997E-3</v>
      </c>
      <c r="BD37" s="435">
        <v>6.1770799999999997E-3</v>
      </c>
      <c r="BE37" s="435">
        <v>6.2900600000000001E-3</v>
      </c>
      <c r="BF37" s="435">
        <v>6.1787200000000004E-3</v>
      </c>
      <c r="BG37" s="435">
        <v>6.0355299999999999E-3</v>
      </c>
      <c r="BH37" s="435">
        <v>6.0651500000000001E-3</v>
      </c>
      <c r="BI37" s="435">
        <v>6.0267799999999998E-3</v>
      </c>
      <c r="BJ37" s="435">
        <v>6.1888799999999999E-3</v>
      </c>
      <c r="BK37" s="435">
        <v>6.1775399999999996E-3</v>
      </c>
      <c r="BL37" s="435">
        <v>5.4729000000000002E-3</v>
      </c>
      <c r="BM37" s="435">
        <v>6.0287700000000001E-3</v>
      </c>
      <c r="BN37" s="435">
        <v>5.73655E-3</v>
      </c>
      <c r="BO37" s="435">
        <v>5.9671400000000001E-3</v>
      </c>
      <c r="BP37" s="435">
        <v>6.17907E-3</v>
      </c>
      <c r="BQ37" s="435">
        <v>6.2959399999999999E-3</v>
      </c>
      <c r="BR37" s="435">
        <v>6.1873299999999996E-3</v>
      </c>
      <c r="BS37" s="435">
        <v>6.0464899999999999E-3</v>
      </c>
      <c r="BT37" s="435">
        <v>6.0726699999999996E-3</v>
      </c>
      <c r="BU37" s="435">
        <v>6.0180600000000004E-3</v>
      </c>
      <c r="BV37" s="435">
        <v>6.1812200000000003E-3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948"/>
      <c r="BA38" s="948"/>
      <c r="BB38" s="948"/>
      <c r="BC38" s="487"/>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1032</v>
      </c>
      <c r="C39" s="111">
        <v>5.2366693999999998E-2</v>
      </c>
      <c r="D39" s="111">
        <v>4.9461352E-2</v>
      </c>
      <c r="E39" s="111">
        <v>5.8008823000000001E-2</v>
      </c>
      <c r="F39" s="111">
        <v>5.8541931999999998E-2</v>
      </c>
      <c r="G39" s="111">
        <v>6.1752725000000001E-2</v>
      </c>
      <c r="H39" s="111">
        <v>6.0372569000000001E-2</v>
      </c>
      <c r="I39" s="111">
        <v>6.2342649E-2</v>
      </c>
      <c r="J39" s="111">
        <v>6.1625073000000002E-2</v>
      </c>
      <c r="K39" s="111">
        <v>5.8191961E-2</v>
      </c>
      <c r="L39" s="111">
        <v>5.8088744999999997E-2</v>
      </c>
      <c r="M39" s="111">
        <v>5.3623355999999997E-2</v>
      </c>
      <c r="N39" s="111">
        <v>5.3820114000000002E-2</v>
      </c>
      <c r="O39" s="111">
        <v>4.8208069999999999E-2</v>
      </c>
      <c r="P39" s="111">
        <v>4.5999751999999998E-2</v>
      </c>
      <c r="Q39" s="111">
        <v>5.4475959999999997E-2</v>
      </c>
      <c r="R39" s="111">
        <v>5.5743481999999997E-2</v>
      </c>
      <c r="S39" s="111">
        <v>5.9619160999999997E-2</v>
      </c>
      <c r="T39" s="111">
        <v>5.7918183999999998E-2</v>
      </c>
      <c r="U39" s="111">
        <v>6.0110359000000002E-2</v>
      </c>
      <c r="V39" s="111">
        <v>5.9502327000000001E-2</v>
      </c>
      <c r="W39" s="111">
        <v>5.5387551E-2</v>
      </c>
      <c r="X39" s="111">
        <v>5.5221591E-2</v>
      </c>
      <c r="Y39" s="111">
        <v>5.0606601000000001E-2</v>
      </c>
      <c r="Z39" s="111">
        <v>5.0216271E-2</v>
      </c>
      <c r="AA39" s="111">
        <v>4.8345697E-2</v>
      </c>
      <c r="AB39" s="111">
        <v>4.8071437000000002E-2</v>
      </c>
      <c r="AC39" s="111">
        <v>5.5775404000000001E-2</v>
      </c>
      <c r="AD39" s="111">
        <v>5.6941448999999998E-2</v>
      </c>
      <c r="AE39" s="111">
        <v>6.0135672000000001E-2</v>
      </c>
      <c r="AF39" s="111">
        <v>5.9118548999999999E-2</v>
      </c>
      <c r="AG39" s="111">
        <v>6.0816281E-2</v>
      </c>
      <c r="AH39" s="111">
        <v>5.9664304000000001E-2</v>
      </c>
      <c r="AI39" s="111">
        <v>5.5750148999999999E-2</v>
      </c>
      <c r="AJ39" s="111">
        <v>5.4643324E-2</v>
      </c>
      <c r="AK39" s="111">
        <v>4.9518345999999998E-2</v>
      </c>
      <c r="AL39" s="111">
        <v>4.9230107000000002E-2</v>
      </c>
      <c r="AM39" s="111">
        <v>5.1159775999999997E-2</v>
      </c>
      <c r="AN39" s="111">
        <v>4.8943829000000001E-2</v>
      </c>
      <c r="AO39" s="111">
        <v>5.8829942000000003E-2</v>
      </c>
      <c r="AP39" s="111">
        <v>5.9971608000000003E-2</v>
      </c>
      <c r="AQ39" s="111">
        <v>6.2489045999999999E-2</v>
      </c>
      <c r="AR39" s="111">
        <v>6.1818534000000001E-2</v>
      </c>
      <c r="AS39" s="111">
        <v>6.4289817999999999E-2</v>
      </c>
      <c r="AT39" s="111">
        <v>6.2514068000000006E-2</v>
      </c>
      <c r="AU39" s="111">
        <v>5.7769914999999998E-2</v>
      </c>
      <c r="AV39" s="111">
        <v>5.7710549E-2</v>
      </c>
      <c r="AW39" s="111">
        <v>5.1870808999999997E-2</v>
      </c>
      <c r="AX39" s="111">
        <v>5.1644949000000002E-2</v>
      </c>
      <c r="AY39" s="111">
        <v>5.0101772000000003E-2</v>
      </c>
      <c r="AZ39" s="703">
        <v>5.0906140000000002E-2</v>
      </c>
      <c r="BA39" s="703">
        <v>6.0512049999999998E-2</v>
      </c>
      <c r="BB39" s="703">
        <v>6.2269699999999997E-2</v>
      </c>
      <c r="BC39" s="497">
        <v>6.5776299999999996E-2</v>
      </c>
      <c r="BD39" s="497">
        <v>6.5000100000000005E-2</v>
      </c>
      <c r="BE39" s="497">
        <v>6.6806000000000004E-2</v>
      </c>
      <c r="BF39" s="497">
        <v>6.5308500000000005E-2</v>
      </c>
      <c r="BG39" s="497">
        <v>6.0695300000000001E-2</v>
      </c>
      <c r="BH39" s="497">
        <v>5.8826700000000003E-2</v>
      </c>
      <c r="BI39" s="497">
        <v>5.3172999999999998E-2</v>
      </c>
      <c r="BJ39" s="497">
        <v>5.2321399999999997E-2</v>
      </c>
      <c r="BK39" s="497">
        <v>5.0569799999999998E-2</v>
      </c>
      <c r="BL39" s="497">
        <v>5.1700599999999999E-2</v>
      </c>
      <c r="BM39" s="497">
        <v>6.2212400000000001E-2</v>
      </c>
      <c r="BN39" s="497">
        <v>6.4240900000000004E-2</v>
      </c>
      <c r="BO39" s="497">
        <v>6.8016099999999996E-2</v>
      </c>
      <c r="BP39" s="497">
        <v>6.7265000000000005E-2</v>
      </c>
      <c r="BQ39" s="497">
        <v>6.91137E-2</v>
      </c>
      <c r="BR39" s="497">
        <v>6.7516900000000005E-2</v>
      </c>
      <c r="BS39" s="497">
        <v>6.2624100000000002E-2</v>
      </c>
      <c r="BT39" s="497">
        <v>6.0473399999999997E-2</v>
      </c>
      <c r="BU39" s="497">
        <v>5.4473599999999997E-2</v>
      </c>
      <c r="BV39" s="497">
        <v>5.3471299999999999E-2</v>
      </c>
    </row>
    <row r="40" spans="1:74" ht="12" customHeight="1" x14ac:dyDescent="0.2">
      <c r="A40" s="253" t="s">
        <v>315</v>
      </c>
      <c r="B40" s="751" t="s">
        <v>1039</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3.254795E-3</v>
      </c>
      <c r="AX40" s="430">
        <v>3.3632879999999999E-3</v>
      </c>
      <c r="AY40" s="430">
        <v>3.3632879999999999E-3</v>
      </c>
      <c r="AZ40" s="946">
        <v>3.3238400000000002E-3</v>
      </c>
      <c r="BA40" s="946">
        <v>3.3202499999999999E-3</v>
      </c>
      <c r="BB40" s="946">
        <v>3.3262000000000001E-3</v>
      </c>
      <c r="BC40" s="435">
        <v>3.3228300000000001E-3</v>
      </c>
      <c r="BD40" s="435">
        <v>3.3290099999999999E-3</v>
      </c>
      <c r="BE40" s="435">
        <v>3.3259000000000001E-3</v>
      </c>
      <c r="BF40" s="435">
        <v>3.3224999999999999E-3</v>
      </c>
      <c r="BG40" s="435">
        <v>3.3286499999999998E-3</v>
      </c>
      <c r="BH40" s="435">
        <v>3.3254999999999999E-3</v>
      </c>
      <c r="BI40" s="435">
        <v>3.3319299999999999E-3</v>
      </c>
      <c r="BJ40" s="435">
        <v>3.3290799999999999E-3</v>
      </c>
      <c r="BK40" s="435">
        <v>3.3259700000000001E-3</v>
      </c>
      <c r="BL40" s="435">
        <v>3.3261699999999998E-3</v>
      </c>
      <c r="BM40" s="435">
        <v>3.3267000000000001E-3</v>
      </c>
      <c r="BN40" s="435">
        <v>3.3267499999999998E-3</v>
      </c>
      <c r="BO40" s="435">
        <v>3.3271099999999999E-3</v>
      </c>
      <c r="BP40" s="435">
        <v>3.3269300000000001E-3</v>
      </c>
      <c r="BQ40" s="435">
        <v>3.3270299999999999E-3</v>
      </c>
      <c r="BR40" s="435">
        <v>3.3274400000000001E-3</v>
      </c>
      <c r="BS40" s="435">
        <v>3.3273299999999999E-3</v>
      </c>
      <c r="BT40" s="435">
        <v>3.3275000000000002E-3</v>
      </c>
      <c r="BU40" s="435">
        <v>3.32709E-3</v>
      </c>
      <c r="BV40" s="435">
        <v>3.3269100000000002E-3</v>
      </c>
    </row>
    <row r="41" spans="1:74" ht="12" customHeight="1" x14ac:dyDescent="0.2">
      <c r="A41" s="253" t="s">
        <v>13</v>
      </c>
      <c r="B41" s="751" t="s">
        <v>1044</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1.2390129999999999E-2</v>
      </c>
      <c r="P41" s="430">
        <v>1.3648064999999999E-2</v>
      </c>
      <c r="Q41" s="430">
        <v>1.8658020000000001E-2</v>
      </c>
      <c r="R41" s="430">
        <v>2.1080959E-2</v>
      </c>
      <c r="S41" s="430">
        <v>2.3801221000000001E-2</v>
      </c>
      <c r="T41" s="430">
        <v>2.3255661E-2</v>
      </c>
      <c r="U41" s="430">
        <v>2.4292418999999999E-2</v>
      </c>
      <c r="V41" s="430">
        <v>2.3684387000000001E-2</v>
      </c>
      <c r="W41" s="430">
        <v>2.0725028E-2</v>
      </c>
      <c r="X41" s="430">
        <v>1.9403651000000001E-2</v>
      </c>
      <c r="Y41" s="430">
        <v>1.5944078E-2</v>
      </c>
      <c r="Z41" s="430">
        <v>1.4398331E-2</v>
      </c>
      <c r="AA41" s="430">
        <v>1.4650785E-2</v>
      </c>
      <c r="AB41" s="430">
        <v>1.6550390000000002E-2</v>
      </c>
      <c r="AC41" s="430">
        <v>2.2080492E-2</v>
      </c>
      <c r="AD41" s="430">
        <v>2.4333469E-2</v>
      </c>
      <c r="AE41" s="430">
        <v>2.6440760000000001E-2</v>
      </c>
      <c r="AF41" s="430">
        <v>2.6510569000000001E-2</v>
      </c>
      <c r="AG41" s="430">
        <v>2.7121368999999999E-2</v>
      </c>
      <c r="AH41" s="430">
        <v>2.5969392000000001E-2</v>
      </c>
      <c r="AI41" s="430">
        <v>2.3142169000000001E-2</v>
      </c>
      <c r="AJ41" s="430">
        <v>2.0948412E-2</v>
      </c>
      <c r="AK41" s="430">
        <v>1.6910366E-2</v>
      </c>
      <c r="AL41" s="430">
        <v>1.5535195E-2</v>
      </c>
      <c r="AM41" s="430">
        <v>1.6198084000000001E-2</v>
      </c>
      <c r="AN41" s="430">
        <v>1.7365526999999999E-2</v>
      </c>
      <c r="AO41" s="430">
        <v>2.3868250000000001E-2</v>
      </c>
      <c r="AP41" s="430">
        <v>2.6137713E-2</v>
      </c>
      <c r="AQ41" s="430">
        <v>2.7527354E-2</v>
      </c>
      <c r="AR41" s="430">
        <v>2.7984638999999999E-2</v>
      </c>
      <c r="AS41" s="430">
        <v>2.9328126E-2</v>
      </c>
      <c r="AT41" s="430">
        <v>2.7552376E-2</v>
      </c>
      <c r="AU41" s="430">
        <v>2.3936019999999999E-2</v>
      </c>
      <c r="AV41" s="430">
        <v>2.2748857000000001E-2</v>
      </c>
      <c r="AW41" s="430">
        <v>1.8036914000000001E-2</v>
      </c>
      <c r="AX41" s="430">
        <v>1.6683257E-2</v>
      </c>
      <c r="AY41" s="430">
        <v>1.7564723000000001E-2</v>
      </c>
      <c r="AZ41" s="946">
        <v>1.9041800000000001E-2</v>
      </c>
      <c r="BA41" s="946">
        <v>2.5593399999999999E-2</v>
      </c>
      <c r="BB41" s="946">
        <v>2.8364400000000001E-2</v>
      </c>
      <c r="BC41" s="435">
        <v>3.08551E-2</v>
      </c>
      <c r="BD41" s="435">
        <v>3.1092000000000002E-2</v>
      </c>
      <c r="BE41" s="435">
        <v>3.1881699999999999E-2</v>
      </c>
      <c r="BF41" s="435">
        <v>3.0387600000000001E-2</v>
      </c>
      <c r="BG41" s="435">
        <v>2.6787499999999999E-2</v>
      </c>
      <c r="BH41" s="435">
        <v>2.3902799999999998E-2</v>
      </c>
      <c r="BI41" s="435">
        <v>1.9262000000000001E-2</v>
      </c>
      <c r="BJ41" s="435">
        <v>1.73939E-2</v>
      </c>
      <c r="BK41" s="435">
        <v>1.8070099999999999E-2</v>
      </c>
      <c r="BL41" s="435">
        <v>1.9834000000000001E-2</v>
      </c>
      <c r="BM41" s="435">
        <v>2.72873E-2</v>
      </c>
      <c r="BN41" s="435">
        <v>3.03351E-2</v>
      </c>
      <c r="BO41" s="435">
        <v>3.3090599999999998E-2</v>
      </c>
      <c r="BP41" s="435">
        <v>3.3358899999999997E-2</v>
      </c>
      <c r="BQ41" s="435">
        <v>3.4188299999999998E-2</v>
      </c>
      <c r="BR41" s="435">
        <v>3.2591099999999998E-2</v>
      </c>
      <c r="BS41" s="435">
        <v>2.8717599999999999E-2</v>
      </c>
      <c r="BT41" s="435">
        <v>2.5547500000000001E-2</v>
      </c>
      <c r="BU41" s="435">
        <v>2.05674E-2</v>
      </c>
      <c r="BV41" s="435">
        <v>1.8546E-2</v>
      </c>
    </row>
    <row r="42" spans="1:74" ht="12" customHeight="1" x14ac:dyDescent="0.2">
      <c r="A42" s="253" t="s">
        <v>427</v>
      </c>
      <c r="B42" s="751" t="s">
        <v>1386</v>
      </c>
      <c r="C42" s="430">
        <v>3.8177085999999999E-2</v>
      </c>
      <c r="D42" s="430">
        <v>3.4482528999999998E-2</v>
      </c>
      <c r="E42" s="430">
        <v>3.8177085999999999E-2</v>
      </c>
      <c r="F42" s="430">
        <v>3.6945566999999999E-2</v>
      </c>
      <c r="G42" s="430">
        <v>3.8177085999999999E-2</v>
      </c>
      <c r="H42" s="430">
        <v>3.6945566999999999E-2</v>
      </c>
      <c r="I42" s="430">
        <v>3.8177085999999999E-2</v>
      </c>
      <c r="J42" s="430">
        <v>3.8177085999999999E-2</v>
      </c>
      <c r="K42" s="430">
        <v>3.6945566999999999E-2</v>
      </c>
      <c r="L42" s="430">
        <v>3.8177085999999999E-2</v>
      </c>
      <c r="M42" s="430">
        <v>3.6945566999999999E-2</v>
      </c>
      <c r="N42" s="430">
        <v>3.8177085999999999E-2</v>
      </c>
      <c r="O42" s="430">
        <v>3.2454652000000001E-2</v>
      </c>
      <c r="P42" s="430">
        <v>2.9313879000000001E-2</v>
      </c>
      <c r="Q42" s="430">
        <v>3.2454652000000001E-2</v>
      </c>
      <c r="R42" s="430">
        <v>3.1407728000000003E-2</v>
      </c>
      <c r="S42" s="430">
        <v>3.2454652000000001E-2</v>
      </c>
      <c r="T42" s="430">
        <v>3.1407728000000003E-2</v>
      </c>
      <c r="U42" s="430">
        <v>3.2454652000000001E-2</v>
      </c>
      <c r="V42" s="430">
        <v>3.2454652000000001E-2</v>
      </c>
      <c r="W42" s="430">
        <v>3.1407728000000003E-2</v>
      </c>
      <c r="X42" s="430">
        <v>3.2454652000000001E-2</v>
      </c>
      <c r="Y42" s="430">
        <v>3.1407728000000003E-2</v>
      </c>
      <c r="Z42" s="430">
        <v>3.2454652000000001E-2</v>
      </c>
      <c r="AA42" s="430">
        <v>3.0340814000000001E-2</v>
      </c>
      <c r="AB42" s="430">
        <v>2.8383341999999999E-2</v>
      </c>
      <c r="AC42" s="430">
        <v>3.0340814000000001E-2</v>
      </c>
      <c r="AD42" s="430">
        <v>2.9362078E-2</v>
      </c>
      <c r="AE42" s="430">
        <v>3.0340814000000001E-2</v>
      </c>
      <c r="AF42" s="430">
        <v>2.9362078E-2</v>
      </c>
      <c r="AG42" s="430">
        <v>3.0340814000000001E-2</v>
      </c>
      <c r="AH42" s="430">
        <v>3.0340814000000001E-2</v>
      </c>
      <c r="AI42" s="430">
        <v>2.9362078E-2</v>
      </c>
      <c r="AJ42" s="430">
        <v>3.0340814000000001E-2</v>
      </c>
      <c r="AK42" s="430">
        <v>2.9362078E-2</v>
      </c>
      <c r="AL42" s="430">
        <v>3.0340814000000001E-2</v>
      </c>
      <c r="AM42" s="430">
        <v>3.1598403999999997E-2</v>
      </c>
      <c r="AN42" s="430">
        <v>2.8540494E-2</v>
      </c>
      <c r="AO42" s="430">
        <v>3.1598403999999997E-2</v>
      </c>
      <c r="AP42" s="430">
        <v>3.0579100000000001E-2</v>
      </c>
      <c r="AQ42" s="430">
        <v>3.1598403999999997E-2</v>
      </c>
      <c r="AR42" s="430">
        <v>3.0579100000000001E-2</v>
      </c>
      <c r="AS42" s="430">
        <v>3.1598403999999997E-2</v>
      </c>
      <c r="AT42" s="430">
        <v>3.1598403999999997E-2</v>
      </c>
      <c r="AU42" s="430">
        <v>3.0579100000000001E-2</v>
      </c>
      <c r="AV42" s="430">
        <v>3.1598403999999997E-2</v>
      </c>
      <c r="AW42" s="430">
        <v>3.0579100000000001E-2</v>
      </c>
      <c r="AX42" s="430">
        <v>3.1598403999999997E-2</v>
      </c>
      <c r="AY42" s="430">
        <v>2.9173760999999999E-2</v>
      </c>
      <c r="AZ42" s="946">
        <v>2.85405E-2</v>
      </c>
      <c r="BA42" s="946">
        <v>3.1598399999999999E-2</v>
      </c>
      <c r="BB42" s="946">
        <v>3.0579100000000001E-2</v>
      </c>
      <c r="BC42" s="435">
        <v>3.1598399999999999E-2</v>
      </c>
      <c r="BD42" s="435">
        <v>3.0579100000000001E-2</v>
      </c>
      <c r="BE42" s="435">
        <v>3.1598399999999999E-2</v>
      </c>
      <c r="BF42" s="435">
        <v>3.1598399999999999E-2</v>
      </c>
      <c r="BG42" s="435">
        <v>3.0579100000000001E-2</v>
      </c>
      <c r="BH42" s="435">
        <v>3.1598399999999999E-2</v>
      </c>
      <c r="BI42" s="435">
        <v>3.0579100000000001E-2</v>
      </c>
      <c r="BJ42" s="435">
        <v>3.1598399999999999E-2</v>
      </c>
      <c r="BK42" s="435">
        <v>2.91738E-2</v>
      </c>
      <c r="BL42" s="435">
        <v>2.85405E-2</v>
      </c>
      <c r="BM42" s="435">
        <v>3.1598399999999999E-2</v>
      </c>
      <c r="BN42" s="435">
        <v>3.0579100000000001E-2</v>
      </c>
      <c r="BO42" s="435">
        <v>3.1598399999999999E-2</v>
      </c>
      <c r="BP42" s="435">
        <v>3.0579100000000001E-2</v>
      </c>
      <c r="BQ42" s="435">
        <v>3.1598399999999999E-2</v>
      </c>
      <c r="BR42" s="435">
        <v>3.1598399999999999E-2</v>
      </c>
      <c r="BS42" s="435">
        <v>3.0579100000000001E-2</v>
      </c>
      <c r="BT42" s="435">
        <v>3.1598399999999999E-2</v>
      </c>
      <c r="BU42" s="435">
        <v>3.0579100000000001E-2</v>
      </c>
      <c r="BV42" s="435">
        <v>3.1598399999999999E-2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949"/>
      <c r="BA43" s="949"/>
      <c r="BB43" s="949"/>
      <c r="BC43" s="488"/>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198</v>
      </c>
      <c r="B44" s="496" t="s">
        <v>1368</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0.13888331549999999</v>
      </c>
      <c r="AV44" s="111">
        <v>0.14860897357</v>
      </c>
      <c r="AW44" s="111">
        <v>0.13608615349</v>
      </c>
      <c r="AX44" s="111">
        <v>0.14857030103999999</v>
      </c>
      <c r="AY44" s="111">
        <v>0.12255111449</v>
      </c>
      <c r="AZ44" s="703">
        <v>0.12255084406</v>
      </c>
      <c r="BA44" s="703">
        <v>0.14739728804999999</v>
      </c>
      <c r="BB44" s="703">
        <v>0.14846041279</v>
      </c>
      <c r="BC44" s="497">
        <v>0.1614652</v>
      </c>
      <c r="BD44" s="497">
        <v>0.1615037</v>
      </c>
      <c r="BE44" s="497">
        <v>0.16789870000000001</v>
      </c>
      <c r="BF44" s="497">
        <v>0.1708934</v>
      </c>
      <c r="BG44" s="497">
        <v>0.16232969999999999</v>
      </c>
      <c r="BH44" s="497">
        <v>0.17063320000000001</v>
      </c>
      <c r="BI44" s="497">
        <v>0.1625559</v>
      </c>
      <c r="BJ44" s="497">
        <v>0.16993249999999999</v>
      </c>
      <c r="BK44" s="497">
        <v>0.16201090000000001</v>
      </c>
      <c r="BL44" s="497">
        <v>0.15159220000000001</v>
      </c>
      <c r="BM44" s="497">
        <v>0.1685296</v>
      </c>
      <c r="BN44" s="497">
        <v>0.16771140000000001</v>
      </c>
      <c r="BO44" s="497">
        <v>0.17912939999999999</v>
      </c>
      <c r="BP44" s="497">
        <v>0.1752592</v>
      </c>
      <c r="BQ44" s="497">
        <v>0.17954349999999999</v>
      </c>
      <c r="BR44" s="497">
        <v>0.1802386</v>
      </c>
      <c r="BS44" s="497">
        <v>0.1713518</v>
      </c>
      <c r="BT44" s="497">
        <v>0.17940500000000001</v>
      </c>
      <c r="BU44" s="497">
        <v>0.16971510000000001</v>
      </c>
      <c r="BV44" s="497">
        <v>0.17685319999999999</v>
      </c>
    </row>
    <row r="45" spans="1:74" ht="12" customHeight="1" x14ac:dyDescent="0.2">
      <c r="A45" s="252" t="s">
        <v>755</v>
      </c>
      <c r="B45" s="751" t="s">
        <v>1382</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4.5549147746000003E-2</v>
      </c>
      <c r="AV45" s="430">
        <v>4.8787139908000002E-2</v>
      </c>
      <c r="AW45" s="430">
        <v>4.6008352549999999E-2</v>
      </c>
      <c r="AX45" s="430">
        <v>4.9436189872999997E-2</v>
      </c>
      <c r="AY45" s="430">
        <v>3.5462419751999999E-2</v>
      </c>
      <c r="AZ45" s="946">
        <v>4.1388545800000003E-2</v>
      </c>
      <c r="BA45" s="946">
        <v>4.8381736286000003E-2</v>
      </c>
      <c r="BB45" s="946">
        <v>5.3801609808999999E-2</v>
      </c>
      <c r="BC45" s="435">
        <v>6.2368399999999997E-2</v>
      </c>
      <c r="BD45" s="435">
        <v>6.3986600000000005E-2</v>
      </c>
      <c r="BE45" s="435">
        <v>6.8179000000000003E-2</v>
      </c>
      <c r="BF45" s="435">
        <v>7.0634600000000006E-2</v>
      </c>
      <c r="BG45" s="435">
        <v>6.9819699999999998E-2</v>
      </c>
      <c r="BH45" s="435">
        <v>7.2089399999999998E-2</v>
      </c>
      <c r="BI45" s="435">
        <v>7.0000999999999994E-2</v>
      </c>
      <c r="BJ45" s="435">
        <v>7.4125200000000002E-2</v>
      </c>
      <c r="BK45" s="435">
        <v>7.0182599999999998E-2</v>
      </c>
      <c r="BL45" s="435">
        <v>6.7178100000000004E-2</v>
      </c>
      <c r="BM45" s="435">
        <v>7.5336299999999995E-2</v>
      </c>
      <c r="BN45" s="435">
        <v>7.50387E-2</v>
      </c>
      <c r="BO45" s="435">
        <v>7.9777200000000006E-2</v>
      </c>
      <c r="BP45" s="435">
        <v>7.8256800000000001E-2</v>
      </c>
      <c r="BQ45" s="435">
        <v>8.0628900000000003E-2</v>
      </c>
      <c r="BR45" s="435">
        <v>8.0798300000000003E-2</v>
      </c>
      <c r="BS45" s="435">
        <v>7.8520999999999994E-2</v>
      </c>
      <c r="BT45" s="435">
        <v>7.9987000000000003E-2</v>
      </c>
      <c r="BU45" s="435">
        <v>7.6335899999999998E-2</v>
      </c>
      <c r="BV45" s="435">
        <v>8.0142599999999994E-2</v>
      </c>
    </row>
    <row r="46" spans="1:74" ht="12" customHeight="1" x14ac:dyDescent="0.2">
      <c r="A46" s="747" t="s">
        <v>197</v>
      </c>
      <c r="B46" s="752" t="s">
        <v>1045</v>
      </c>
      <c r="C46" s="748">
        <v>8.6453891850999998E-2</v>
      </c>
      <c r="D46" s="748">
        <v>8.0575290282000001E-2</v>
      </c>
      <c r="E46" s="748">
        <v>9.5515937214999999E-2</v>
      </c>
      <c r="F46" s="748">
        <v>8.9112177899E-2</v>
      </c>
      <c r="G46" s="748">
        <v>9.6800807958999993E-2</v>
      </c>
      <c r="H46" s="748">
        <v>9.6476308326000002E-2</v>
      </c>
      <c r="I46" s="748">
        <v>9.3539389804000006E-2</v>
      </c>
      <c r="J46" s="748">
        <v>9.9088343708000001E-2</v>
      </c>
      <c r="K46" s="748">
        <v>8.9640986334E-2</v>
      </c>
      <c r="L46" s="748">
        <v>9.7993333964000007E-2</v>
      </c>
      <c r="M46" s="748">
        <v>9.4096214307000006E-2</v>
      </c>
      <c r="N46" s="748">
        <v>9.2131171681999996E-2</v>
      </c>
      <c r="O46" s="748">
        <v>9.1061378201999998E-2</v>
      </c>
      <c r="P46" s="748">
        <v>8.1427748011000001E-2</v>
      </c>
      <c r="Q46" s="748">
        <v>9.7226616380999997E-2</v>
      </c>
      <c r="R46" s="748">
        <v>9.0527193857000005E-2</v>
      </c>
      <c r="S46" s="748">
        <v>9.7530152090999994E-2</v>
      </c>
      <c r="T46" s="748">
        <v>9.7621835998000006E-2</v>
      </c>
      <c r="U46" s="748">
        <v>9.5524160639999994E-2</v>
      </c>
      <c r="V46" s="748">
        <v>0.10097901082999999</v>
      </c>
      <c r="W46" s="748">
        <v>9.1035672868999995E-2</v>
      </c>
      <c r="X46" s="748">
        <v>0.10030844942</v>
      </c>
      <c r="Y46" s="748">
        <v>9.4404988039999999E-2</v>
      </c>
      <c r="Z46" s="748">
        <v>9.3946982247999994E-2</v>
      </c>
      <c r="AA46" s="748">
        <v>8.6508873520000001E-2</v>
      </c>
      <c r="AB46" s="748">
        <v>8.8581647880999995E-2</v>
      </c>
      <c r="AC46" s="748">
        <v>9.4825743207000004E-2</v>
      </c>
      <c r="AD46" s="748">
        <v>8.7775173935000006E-2</v>
      </c>
      <c r="AE46" s="748">
        <v>0.10204376781000001</v>
      </c>
      <c r="AF46" s="748">
        <v>9.4075225807000007E-2</v>
      </c>
      <c r="AG46" s="748">
        <v>0.10025323758</v>
      </c>
      <c r="AH46" s="748">
        <v>9.8071437679000006E-2</v>
      </c>
      <c r="AI46" s="748">
        <v>9.2233202710999995E-2</v>
      </c>
      <c r="AJ46" s="748">
        <v>0.10007374189</v>
      </c>
      <c r="AK46" s="748">
        <v>9.3232815289000001E-2</v>
      </c>
      <c r="AL46" s="748">
        <v>9.3366430676000006E-2</v>
      </c>
      <c r="AM46" s="748">
        <v>9.1371651028000003E-2</v>
      </c>
      <c r="AN46" s="748">
        <v>8.4840636812999998E-2</v>
      </c>
      <c r="AO46" s="748">
        <v>9.3158892276999999E-2</v>
      </c>
      <c r="AP46" s="748">
        <v>9.5214118737000003E-2</v>
      </c>
      <c r="AQ46" s="748">
        <v>9.4416592921999998E-2</v>
      </c>
      <c r="AR46" s="748">
        <v>9.7629723973999993E-2</v>
      </c>
      <c r="AS46" s="748">
        <v>9.9113369973000007E-2</v>
      </c>
      <c r="AT46" s="748">
        <v>9.8438052831999995E-2</v>
      </c>
      <c r="AU46" s="748">
        <v>9.3334167757E-2</v>
      </c>
      <c r="AV46" s="748">
        <v>9.9821833663000001E-2</v>
      </c>
      <c r="AW46" s="748">
        <v>9.0077800939000002E-2</v>
      </c>
      <c r="AX46" s="748">
        <v>9.9134111168E-2</v>
      </c>
      <c r="AY46" s="748">
        <v>8.7088694743000003E-2</v>
      </c>
      <c r="AZ46" s="950">
        <v>8.1162298258999996E-2</v>
      </c>
      <c r="BA46" s="950">
        <v>9.9015551761000006E-2</v>
      </c>
      <c r="BB46" s="950">
        <v>9.4658802976999995E-2</v>
      </c>
      <c r="BC46" s="749">
        <v>9.9096799999999999E-2</v>
      </c>
      <c r="BD46" s="749">
        <v>9.7517099999999995E-2</v>
      </c>
      <c r="BE46" s="749">
        <v>9.9719699999999994E-2</v>
      </c>
      <c r="BF46" s="749">
        <v>0.1002588</v>
      </c>
      <c r="BG46" s="749">
        <v>9.2509999999999995E-2</v>
      </c>
      <c r="BH46" s="749">
        <v>9.8543800000000001E-2</v>
      </c>
      <c r="BI46" s="749">
        <v>9.2554899999999996E-2</v>
      </c>
      <c r="BJ46" s="749">
        <v>9.5807299999999998E-2</v>
      </c>
      <c r="BK46" s="749">
        <v>9.1828300000000002E-2</v>
      </c>
      <c r="BL46" s="749">
        <v>8.4414000000000003E-2</v>
      </c>
      <c r="BM46" s="749">
        <v>9.3193200000000004E-2</v>
      </c>
      <c r="BN46" s="749">
        <v>9.2672699999999997E-2</v>
      </c>
      <c r="BO46" s="749">
        <v>9.9352200000000002E-2</v>
      </c>
      <c r="BP46" s="749">
        <v>9.7002400000000003E-2</v>
      </c>
      <c r="BQ46" s="749">
        <v>9.8914600000000005E-2</v>
      </c>
      <c r="BR46" s="749">
        <v>9.9440399999999998E-2</v>
      </c>
      <c r="BS46" s="749">
        <v>9.2830800000000005E-2</v>
      </c>
      <c r="BT46" s="749">
        <v>9.9418099999999995E-2</v>
      </c>
      <c r="BU46" s="749">
        <v>9.3379199999999996E-2</v>
      </c>
      <c r="BV46" s="749">
        <v>9.6710599999999994E-2</v>
      </c>
    </row>
    <row r="47" spans="1:74" s="291" customFormat="1" ht="15" x14ac:dyDescent="0.25">
      <c r="A47" s="293"/>
      <c r="B47" s="1109" t="s">
        <v>1432</v>
      </c>
      <c r="C47" s="1109"/>
      <c r="D47" s="1109"/>
      <c r="E47" s="1109"/>
      <c r="F47" s="1109"/>
      <c r="G47" s="1109"/>
      <c r="H47" s="1109"/>
      <c r="I47" s="1109"/>
      <c r="J47" s="1109"/>
      <c r="K47" s="1109"/>
      <c r="L47" s="1109"/>
      <c r="M47" s="1109"/>
      <c r="N47" s="1109"/>
      <c r="O47" s="1109"/>
      <c r="P47" s="1109"/>
      <c r="Q47" s="1109"/>
      <c r="R47" s="794"/>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s="256" customFormat="1" ht="24" customHeight="1" x14ac:dyDescent="0.2">
      <c r="A48" s="254"/>
      <c r="B48" s="1107" t="s">
        <v>1433</v>
      </c>
      <c r="C48" s="1108"/>
      <c r="D48" s="1108"/>
      <c r="E48" s="1108"/>
      <c r="F48" s="1108"/>
      <c r="G48" s="1108"/>
      <c r="H48" s="1108"/>
      <c r="I48" s="1108"/>
      <c r="J48" s="1108"/>
      <c r="K48" s="1108"/>
      <c r="L48" s="1108"/>
      <c r="M48" s="1108"/>
      <c r="N48" s="1108"/>
      <c r="O48" s="1108"/>
      <c r="P48" s="1108"/>
      <c r="Q48" s="1108"/>
      <c r="R48" s="760"/>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3"/>
      <c r="AZ48" s="703"/>
      <c r="BA48" s="703"/>
      <c r="BB48" s="703"/>
      <c r="BC48" s="703"/>
      <c r="BD48" s="703"/>
      <c r="BE48" s="703"/>
      <c r="BF48" s="703"/>
      <c r="BG48" s="703"/>
      <c r="BH48" s="703"/>
      <c r="BI48" s="703"/>
      <c r="BJ48" s="111"/>
      <c r="BK48" s="111"/>
      <c r="BL48" s="111"/>
      <c r="BM48" s="111"/>
      <c r="BN48" s="111"/>
      <c r="BO48" s="111"/>
      <c r="BP48" s="111"/>
      <c r="BQ48" s="111"/>
      <c r="BR48" s="111"/>
      <c r="BS48" s="111"/>
      <c r="BT48" s="255"/>
      <c r="BU48" s="255"/>
      <c r="BV48" s="255"/>
    </row>
    <row r="49" spans="1:74" s="256" customFormat="1" ht="12" customHeight="1" x14ac:dyDescent="0.2">
      <c r="A49" s="254"/>
      <c r="B49" s="1108" t="s">
        <v>1434</v>
      </c>
      <c r="C49" s="1108"/>
      <c r="D49" s="1108"/>
      <c r="E49" s="1108"/>
      <c r="F49" s="1108"/>
      <c r="G49" s="1108"/>
      <c r="H49" s="1108"/>
      <c r="I49" s="1108"/>
      <c r="J49" s="1108"/>
      <c r="K49" s="1108"/>
      <c r="L49" s="1108"/>
      <c r="M49" s="1108"/>
      <c r="N49" s="1108"/>
      <c r="O49" s="1108"/>
      <c r="P49" s="1108"/>
      <c r="Q49" s="1108"/>
      <c r="R49" s="760"/>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4"/>
      <c r="AZ49" s="704"/>
      <c r="BA49" s="704"/>
      <c r="BB49" s="704"/>
      <c r="BC49" s="704"/>
      <c r="BD49" s="704"/>
      <c r="BE49" s="704"/>
      <c r="BF49" s="704"/>
      <c r="BG49" s="704"/>
      <c r="BH49" s="704"/>
      <c r="BI49" s="704"/>
      <c r="BJ49" s="315"/>
      <c r="BK49" s="315"/>
      <c r="BL49" s="315"/>
      <c r="BM49" s="315"/>
      <c r="BN49" s="315"/>
      <c r="BO49" s="315"/>
      <c r="BP49" s="315"/>
      <c r="BQ49" s="315"/>
      <c r="BR49" s="315"/>
      <c r="BS49" s="315"/>
      <c r="BT49" s="255"/>
      <c r="BU49" s="255"/>
      <c r="BV49" s="255"/>
    </row>
    <row r="50" spans="1:74" s="256" customFormat="1" ht="12" customHeight="1" x14ac:dyDescent="0.2">
      <c r="A50" s="254"/>
      <c r="B50" s="1108" t="s">
        <v>1435</v>
      </c>
      <c r="C50" s="1108"/>
      <c r="D50" s="1108"/>
      <c r="E50" s="1108"/>
      <c r="F50" s="1108"/>
      <c r="G50" s="1108"/>
      <c r="H50" s="1108"/>
      <c r="I50" s="1108"/>
      <c r="J50" s="1108"/>
      <c r="K50" s="1108"/>
      <c r="L50" s="1108"/>
      <c r="M50" s="1108"/>
      <c r="N50" s="1108"/>
      <c r="O50" s="1108"/>
      <c r="P50" s="1108"/>
      <c r="Q50" s="1108"/>
      <c r="R50" s="794"/>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3"/>
      <c r="AZ50" s="703"/>
      <c r="BA50" s="703"/>
      <c r="BB50" s="703"/>
      <c r="BC50" s="703"/>
      <c r="BD50" s="703"/>
      <c r="BE50" s="703"/>
      <c r="BF50" s="703"/>
      <c r="BG50" s="703"/>
      <c r="BH50" s="703"/>
      <c r="BI50" s="703"/>
      <c r="BJ50" s="111"/>
      <c r="BK50" s="111"/>
      <c r="BL50" s="111"/>
      <c r="BM50" s="111"/>
      <c r="BN50" s="111"/>
      <c r="BO50" s="111"/>
      <c r="BP50" s="111"/>
      <c r="BQ50" s="111"/>
      <c r="BR50" s="111"/>
      <c r="BS50" s="111"/>
      <c r="BT50" s="255"/>
      <c r="BU50" s="255"/>
      <c r="BV50" s="255"/>
    </row>
    <row r="51" spans="1:74" s="256" customFormat="1" ht="20.45" customHeight="1" x14ac:dyDescent="0.2">
      <c r="A51" s="254"/>
      <c r="B51" s="1107" t="s">
        <v>1436</v>
      </c>
      <c r="C51" s="1110"/>
      <c r="D51" s="1110"/>
      <c r="E51" s="1110"/>
      <c r="F51" s="1110"/>
      <c r="G51" s="1110"/>
      <c r="H51" s="1110"/>
      <c r="I51" s="1110"/>
      <c r="J51" s="1110"/>
      <c r="K51" s="1110"/>
      <c r="L51" s="1110"/>
      <c r="M51" s="1110"/>
      <c r="N51" s="1110"/>
      <c r="O51" s="1110"/>
      <c r="P51" s="1110"/>
      <c r="Q51" s="1110"/>
      <c r="R51" s="794"/>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3"/>
      <c r="AZ51" s="703"/>
      <c r="BA51" s="703"/>
      <c r="BB51" s="703"/>
      <c r="BC51" s="703"/>
      <c r="BD51" s="703"/>
      <c r="BE51" s="703"/>
      <c r="BF51" s="703"/>
      <c r="BG51" s="703"/>
      <c r="BH51" s="703"/>
      <c r="BI51" s="703"/>
      <c r="BJ51" s="111"/>
      <c r="BK51" s="111"/>
      <c r="BL51" s="111"/>
      <c r="BM51" s="111"/>
      <c r="BN51" s="111"/>
      <c r="BO51" s="111"/>
      <c r="BP51" s="111"/>
      <c r="BQ51" s="111"/>
      <c r="BR51" s="111"/>
      <c r="BS51" s="111"/>
      <c r="BT51" s="257"/>
      <c r="BU51" s="257"/>
      <c r="BV51" s="257"/>
    </row>
    <row r="52" spans="1:74" s="256" customFormat="1" ht="12" customHeight="1" x14ac:dyDescent="0.2">
      <c r="A52" s="254"/>
      <c r="B52" s="1108" t="s">
        <v>1437</v>
      </c>
      <c r="C52" s="1108"/>
      <c r="D52" s="1108"/>
      <c r="E52" s="1108"/>
      <c r="F52" s="1108"/>
      <c r="G52" s="1108"/>
      <c r="H52" s="1108"/>
      <c r="I52" s="1108"/>
      <c r="J52" s="1108"/>
      <c r="K52" s="1108"/>
      <c r="L52" s="1108"/>
      <c r="M52" s="1108"/>
      <c r="N52" s="1108"/>
      <c r="O52" s="1108"/>
      <c r="P52" s="1108"/>
      <c r="Q52" s="1108"/>
      <c r="R52" s="794"/>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3"/>
      <c r="AZ52" s="703"/>
      <c r="BA52" s="703"/>
      <c r="BB52" s="703"/>
      <c r="BC52" s="703"/>
      <c r="BD52" s="703"/>
      <c r="BE52" s="703"/>
      <c r="BF52" s="703"/>
      <c r="BG52" s="703"/>
      <c r="BH52" s="703"/>
      <c r="BI52" s="703"/>
      <c r="BJ52" s="111"/>
      <c r="BK52" s="111"/>
      <c r="BL52" s="111"/>
      <c r="BM52" s="111"/>
      <c r="BN52" s="111"/>
      <c r="BO52" s="111"/>
      <c r="BP52" s="111"/>
      <c r="BQ52" s="111"/>
      <c r="BR52" s="111"/>
      <c r="BS52" s="111"/>
      <c r="BT52" s="257"/>
      <c r="BU52" s="257"/>
      <c r="BV52" s="257"/>
    </row>
    <row r="53" spans="1:74" s="256" customFormat="1" ht="22.35" customHeight="1" x14ac:dyDescent="0.2">
      <c r="A53" s="254"/>
      <c r="B53" s="1107" t="s">
        <v>1438</v>
      </c>
      <c r="C53" s="1110"/>
      <c r="D53" s="1110"/>
      <c r="E53" s="1110"/>
      <c r="F53" s="1110"/>
      <c r="G53" s="1110"/>
      <c r="H53" s="1110"/>
      <c r="I53" s="1110"/>
      <c r="J53" s="1110"/>
      <c r="K53" s="1110"/>
      <c r="L53" s="1110"/>
      <c r="M53" s="1110"/>
      <c r="N53" s="1110"/>
      <c r="O53" s="1110"/>
      <c r="P53" s="1110"/>
      <c r="Q53" s="1110"/>
      <c r="R53" s="794"/>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4"/>
      <c r="AZ53" s="704"/>
      <c r="BA53" s="704"/>
      <c r="BB53" s="704"/>
      <c r="BC53" s="704"/>
      <c r="BD53" s="704"/>
      <c r="BE53" s="704"/>
      <c r="BF53" s="704"/>
      <c r="BG53" s="704"/>
      <c r="BH53" s="704"/>
      <c r="BI53" s="704"/>
      <c r="BJ53" s="315"/>
      <c r="BK53" s="315"/>
      <c r="BL53" s="315"/>
      <c r="BM53" s="315"/>
      <c r="BN53" s="315"/>
      <c r="BO53" s="315"/>
      <c r="BP53" s="315"/>
      <c r="BQ53" s="315"/>
      <c r="BR53" s="315"/>
      <c r="BS53" s="315"/>
      <c r="BT53" s="255"/>
      <c r="BU53" s="255"/>
      <c r="BV53" s="255"/>
    </row>
    <row r="54" spans="1:74" s="256" customFormat="1" ht="12.75" x14ac:dyDescent="0.2">
      <c r="A54" s="254"/>
      <c r="B54" s="773" t="s">
        <v>808</v>
      </c>
      <c r="C54" s="773"/>
      <c r="D54" s="773"/>
      <c r="E54" s="773"/>
      <c r="F54" s="773"/>
      <c r="G54" s="773"/>
      <c r="H54" s="774"/>
      <c r="I54" s="773"/>
      <c r="J54" s="773"/>
      <c r="K54" s="773"/>
      <c r="L54" s="773"/>
      <c r="M54" s="773"/>
      <c r="N54" s="773"/>
      <c r="O54" s="773"/>
      <c r="P54" s="773"/>
      <c r="Q54" s="773"/>
      <c r="R54" s="775"/>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38"/>
      <c r="AZ54" s="838"/>
      <c r="BA54" s="838"/>
      <c r="BB54" s="838"/>
      <c r="BC54" s="838"/>
      <c r="BD54" s="705"/>
      <c r="BE54" s="705"/>
      <c r="BF54" s="705"/>
      <c r="BG54" s="838"/>
      <c r="BH54" s="838"/>
      <c r="BI54" s="838"/>
      <c r="BJ54" s="255"/>
      <c r="BK54" s="255"/>
      <c r="BL54" s="255"/>
      <c r="BM54" s="255"/>
      <c r="BN54" s="255"/>
      <c r="BO54" s="255"/>
      <c r="BP54" s="255"/>
      <c r="BQ54" s="255"/>
      <c r="BR54" s="255"/>
      <c r="BS54" s="255"/>
      <c r="BT54" s="255"/>
      <c r="BU54" s="255"/>
      <c r="BV54" s="255"/>
    </row>
    <row r="55" spans="1:74" s="256" customFormat="1" ht="12" customHeight="1" x14ac:dyDescent="0.2">
      <c r="A55" s="254"/>
      <c r="B55" s="993" t="str">
        <f>Dates!$G$2</f>
        <v>EIA completed modeling and analysis for this report on Thursday, May 7, 2026.</v>
      </c>
      <c r="C55" s="980"/>
      <c r="D55" s="980"/>
      <c r="E55" s="980"/>
      <c r="F55" s="980"/>
      <c r="G55" s="980"/>
      <c r="H55" s="980"/>
      <c r="I55" s="980"/>
      <c r="J55" s="980"/>
      <c r="K55" s="980"/>
      <c r="L55" s="980"/>
      <c r="M55" s="980"/>
      <c r="N55" s="980"/>
      <c r="O55" s="980"/>
      <c r="P55" s="980"/>
      <c r="Q55" s="980"/>
      <c r="R55" s="776"/>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38"/>
      <c r="AZ55" s="838"/>
      <c r="BA55" s="838"/>
      <c r="BB55" s="838"/>
      <c r="BC55" s="838"/>
      <c r="BD55" s="705"/>
      <c r="BE55" s="705"/>
      <c r="BF55" s="705"/>
      <c r="BG55" s="838"/>
      <c r="BH55" s="838"/>
      <c r="BI55" s="838"/>
      <c r="BJ55" s="255"/>
      <c r="BK55" s="255"/>
      <c r="BL55" s="255"/>
      <c r="BM55" s="255"/>
      <c r="BN55" s="255"/>
      <c r="BO55" s="255"/>
      <c r="BP55" s="255"/>
      <c r="BQ55" s="255"/>
      <c r="BR55" s="255"/>
      <c r="BS55" s="255"/>
      <c r="BT55" s="255"/>
      <c r="BU55" s="255"/>
      <c r="BV55" s="255"/>
    </row>
    <row r="56" spans="1:74" s="256" customFormat="1" ht="12" customHeight="1" x14ac:dyDescent="0.2">
      <c r="A56" s="254"/>
      <c r="B56" s="1002" t="s">
        <v>1402</v>
      </c>
      <c r="C56" s="989"/>
      <c r="D56" s="989"/>
      <c r="E56" s="989"/>
      <c r="F56" s="989"/>
      <c r="G56" s="989"/>
      <c r="H56" s="989"/>
      <c r="I56" s="989"/>
      <c r="J56" s="989"/>
      <c r="K56" s="989"/>
      <c r="L56" s="989"/>
      <c r="M56" s="989"/>
      <c r="N56" s="989"/>
      <c r="O56" s="989"/>
      <c r="P56" s="989"/>
      <c r="Q56" s="989"/>
      <c r="R56" s="794"/>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38"/>
      <c r="AZ56" s="838"/>
      <c r="BA56" s="838"/>
      <c r="BB56" s="838"/>
      <c r="BC56" s="838"/>
      <c r="BD56" s="705"/>
      <c r="BE56" s="705"/>
      <c r="BF56" s="705"/>
      <c r="BG56" s="838"/>
      <c r="BH56" s="838"/>
      <c r="BI56" s="838"/>
      <c r="BJ56" s="255"/>
      <c r="BK56" s="255"/>
      <c r="BL56" s="255"/>
      <c r="BM56" s="255"/>
      <c r="BN56" s="255"/>
      <c r="BO56" s="255"/>
      <c r="BP56" s="255"/>
      <c r="BQ56" s="255"/>
      <c r="BR56" s="255"/>
      <c r="BS56" s="255"/>
      <c r="BT56" s="255"/>
      <c r="BU56" s="255"/>
      <c r="BV56" s="255"/>
    </row>
    <row r="57" spans="1:74" s="256" customFormat="1" ht="12" customHeight="1" x14ac:dyDescent="0.2">
      <c r="A57" s="254"/>
      <c r="B57" s="994" t="s">
        <v>821</v>
      </c>
      <c r="C57" s="994"/>
      <c r="D57" s="994"/>
      <c r="E57" s="994"/>
      <c r="F57" s="994"/>
      <c r="G57" s="994"/>
      <c r="H57" s="994"/>
      <c r="I57" s="994"/>
      <c r="J57" s="994"/>
      <c r="K57" s="994"/>
      <c r="L57" s="994"/>
      <c r="M57" s="994"/>
      <c r="N57" s="994"/>
      <c r="O57" s="994"/>
      <c r="P57" s="994"/>
      <c r="Q57" s="994"/>
      <c r="R57" s="994"/>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38"/>
      <c r="AZ57" s="838"/>
      <c r="BA57" s="838"/>
      <c r="BB57" s="838"/>
      <c r="BC57" s="838"/>
      <c r="BD57" s="705"/>
      <c r="BE57" s="705"/>
      <c r="BF57" s="705"/>
      <c r="BG57" s="838"/>
      <c r="BH57" s="838"/>
      <c r="BI57" s="838"/>
      <c r="BJ57" s="255"/>
      <c r="BK57" s="255"/>
      <c r="BL57" s="255"/>
      <c r="BM57" s="255"/>
      <c r="BN57" s="255"/>
      <c r="BO57" s="255"/>
      <c r="BP57" s="255"/>
      <c r="BQ57" s="255"/>
      <c r="BR57" s="255"/>
      <c r="BS57" s="255"/>
      <c r="BT57" s="255"/>
      <c r="BU57" s="255"/>
      <c r="BV57" s="255"/>
    </row>
    <row r="58" spans="1:74" s="256" customFormat="1" ht="12" customHeight="1" x14ac:dyDescent="0.2">
      <c r="A58" s="254"/>
      <c r="B58" s="1072" t="s">
        <v>1602</v>
      </c>
      <c r="C58" s="998"/>
      <c r="D58" s="998"/>
      <c r="E58" s="998"/>
      <c r="F58" s="998"/>
      <c r="G58" s="998"/>
      <c r="H58" s="998"/>
      <c r="I58" s="998"/>
      <c r="J58" s="998"/>
      <c r="K58" s="998"/>
      <c r="L58" s="998"/>
      <c r="M58" s="998"/>
      <c r="N58" s="998"/>
      <c r="O58" s="998"/>
      <c r="P58" s="998"/>
      <c r="Q58" s="999"/>
      <c r="R58" s="794"/>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38"/>
      <c r="AZ58" s="838"/>
      <c r="BA58" s="838"/>
      <c r="BB58" s="838"/>
      <c r="BC58" s="838"/>
      <c r="BD58" s="705"/>
      <c r="BE58" s="705"/>
      <c r="BF58" s="705"/>
      <c r="BG58" s="838"/>
      <c r="BH58" s="838"/>
      <c r="BI58" s="838"/>
      <c r="BJ58" s="255"/>
      <c r="BK58" s="255"/>
      <c r="BL58" s="255"/>
      <c r="BM58" s="255"/>
      <c r="BN58" s="255"/>
      <c r="BO58" s="255"/>
      <c r="BP58" s="255"/>
      <c r="BQ58" s="255"/>
      <c r="BR58" s="255"/>
      <c r="BS58" s="255"/>
      <c r="BT58" s="255"/>
      <c r="BU58" s="255"/>
      <c r="BV58" s="255"/>
    </row>
    <row r="59" spans="1:74" s="256" customFormat="1" ht="12" customHeight="1" x14ac:dyDescent="0.2">
      <c r="A59" s="254"/>
      <c r="B59" s="997" t="s">
        <v>799</v>
      </c>
      <c r="C59" s="999"/>
      <c r="D59" s="999"/>
      <c r="E59" s="999"/>
      <c r="F59" s="999"/>
      <c r="G59" s="999"/>
      <c r="H59" s="999"/>
      <c r="I59" s="999"/>
      <c r="J59" s="999"/>
      <c r="K59" s="999"/>
      <c r="L59" s="999"/>
      <c r="M59" s="999"/>
      <c r="N59" s="999"/>
      <c r="O59" s="999"/>
      <c r="P59" s="999"/>
      <c r="Q59" s="1073"/>
      <c r="R59" s="794"/>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38"/>
      <c r="AZ59" s="838"/>
      <c r="BA59" s="838"/>
      <c r="BB59" s="838"/>
      <c r="BC59" s="838"/>
      <c r="BD59" s="705"/>
      <c r="BE59" s="705"/>
      <c r="BF59" s="705"/>
      <c r="BG59" s="838"/>
      <c r="BH59" s="838"/>
      <c r="BI59" s="838"/>
      <c r="BJ59" s="258"/>
      <c r="BK59" s="258"/>
      <c r="BL59" s="258"/>
      <c r="BM59" s="258"/>
      <c r="BN59" s="258"/>
      <c r="BO59" s="258"/>
      <c r="BP59" s="258"/>
      <c r="BQ59" s="258"/>
      <c r="BR59" s="258"/>
      <c r="BS59" s="258"/>
      <c r="BT59" s="258"/>
      <c r="BU59" s="258"/>
      <c r="BV59" s="258"/>
    </row>
    <row r="60" spans="1:74" s="256" customFormat="1" ht="12" customHeight="1" x14ac:dyDescent="0.2">
      <c r="A60" s="254"/>
      <c r="B60" s="1074" t="s">
        <v>823</v>
      </c>
      <c r="C60" s="999"/>
      <c r="D60" s="999"/>
      <c r="E60" s="999"/>
      <c r="F60" s="999"/>
      <c r="G60" s="999"/>
      <c r="H60" s="999"/>
      <c r="I60" s="999"/>
      <c r="J60" s="999"/>
      <c r="K60" s="999"/>
      <c r="L60" s="999"/>
      <c r="M60" s="999"/>
      <c r="N60" s="999"/>
      <c r="O60" s="999"/>
      <c r="P60" s="999"/>
      <c r="Q60" s="999"/>
      <c r="R60" s="794"/>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38"/>
      <c r="AZ60" s="838"/>
      <c r="BA60" s="838"/>
      <c r="BB60" s="838"/>
      <c r="BC60" s="838"/>
      <c r="BD60" s="705"/>
      <c r="BE60" s="705"/>
      <c r="BF60" s="705"/>
      <c r="BG60" s="838"/>
      <c r="BH60" s="838"/>
      <c r="BI60" s="838"/>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B1" sqref="BB1:BB1048576"/>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0" customWidth="1"/>
    <col min="56" max="58" width="7.42578125" style="707" customWidth="1"/>
    <col min="59" max="61" width="7.42578125" style="840" customWidth="1"/>
    <col min="62" max="62" width="7.42578125" style="134" customWidth="1"/>
    <col min="63" max="74" width="7.42578125" style="71" customWidth="1"/>
    <col min="75" max="16384" width="9.5703125" style="71"/>
  </cols>
  <sheetData>
    <row r="1" spans="1:74" ht="13.35" customHeight="1" x14ac:dyDescent="0.25">
      <c r="A1" s="977" t="s">
        <v>477</v>
      </c>
      <c r="B1" s="1111" t="s">
        <v>1391</v>
      </c>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row>
    <row r="2" spans="1:74" s="24"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4"/>
      <c r="AZ2" s="644"/>
      <c r="BA2" s="644"/>
      <c r="BB2" s="644"/>
      <c r="BC2" s="644"/>
      <c r="BD2" s="642"/>
      <c r="BE2" s="642"/>
      <c r="BF2" s="642"/>
      <c r="BG2" s="644"/>
      <c r="BH2" s="644"/>
      <c r="BI2" s="644"/>
      <c r="BJ2" s="149"/>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76"/>
      <c r="B5" s="72" t="s">
        <v>473</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951"/>
      <c r="BA5" s="951"/>
      <c r="BB5" s="951"/>
      <c r="BC5" s="883"/>
      <c r="BD5" s="884"/>
      <c r="BE5" s="884"/>
      <c r="BF5" s="884"/>
      <c r="BG5" s="884"/>
      <c r="BH5" s="884"/>
      <c r="BI5" s="884"/>
      <c r="BJ5" s="502"/>
      <c r="BK5" s="502"/>
      <c r="BL5" s="502"/>
      <c r="BM5" s="502"/>
      <c r="BN5" s="502"/>
      <c r="BO5" s="502"/>
      <c r="BP5" s="502"/>
      <c r="BQ5" s="502"/>
      <c r="BR5" s="502"/>
      <c r="BS5" s="502"/>
      <c r="BT5" s="502"/>
      <c r="BU5" s="502"/>
      <c r="BV5" s="502"/>
    </row>
    <row r="6" spans="1:74" ht="11.1" customHeight="1" x14ac:dyDescent="0.2">
      <c r="A6" s="76"/>
      <c r="B6" s="366" t="s">
        <v>275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952"/>
      <c r="BA6" s="952"/>
      <c r="BB6" s="952"/>
      <c r="BC6" s="885"/>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276</v>
      </c>
      <c r="B7" s="515" t="s">
        <v>805</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24026.833999999999</v>
      </c>
      <c r="AT7" s="347">
        <v>24026.833999999999</v>
      </c>
      <c r="AU7" s="347">
        <v>24026.833999999999</v>
      </c>
      <c r="AV7" s="347">
        <v>24055.749</v>
      </c>
      <c r="AW7" s="347">
        <v>24055.749</v>
      </c>
      <c r="AX7" s="347">
        <v>24055.749</v>
      </c>
      <c r="AY7" s="347">
        <v>24141.253444000002</v>
      </c>
      <c r="AZ7" s="897">
        <v>24179.266778000001</v>
      </c>
      <c r="BA7" s="897">
        <v>24214.436777999999</v>
      </c>
      <c r="BB7" s="897">
        <v>24245.425667</v>
      </c>
      <c r="BC7" s="358">
        <v>24275.91</v>
      </c>
      <c r="BD7" s="358">
        <v>24304.560000000001</v>
      </c>
      <c r="BE7" s="358">
        <v>24326.3</v>
      </c>
      <c r="BF7" s="358">
        <v>24355.06</v>
      </c>
      <c r="BG7" s="358">
        <v>24385.8</v>
      </c>
      <c r="BH7" s="358">
        <v>24415.95</v>
      </c>
      <c r="BI7" s="358">
        <v>24452.51</v>
      </c>
      <c r="BJ7" s="358">
        <v>24492.94</v>
      </c>
      <c r="BK7" s="358">
        <v>24541.599999999999</v>
      </c>
      <c r="BL7" s="358">
        <v>24586.5</v>
      </c>
      <c r="BM7" s="358">
        <v>24632</v>
      </c>
      <c r="BN7" s="358">
        <v>24676.91</v>
      </c>
      <c r="BO7" s="358">
        <v>24724.5</v>
      </c>
      <c r="BP7" s="358">
        <v>24773.58</v>
      </c>
      <c r="BQ7" s="358">
        <v>24826.84</v>
      </c>
      <c r="BR7" s="358">
        <v>24876.89</v>
      </c>
      <c r="BS7" s="358">
        <v>24926.400000000001</v>
      </c>
      <c r="BT7" s="358">
        <v>24976.959999999999</v>
      </c>
      <c r="BU7" s="358">
        <v>25024.23</v>
      </c>
      <c r="BV7" s="358">
        <v>25069.79</v>
      </c>
    </row>
    <row r="8" spans="1:74" ht="11.1" customHeight="1" x14ac:dyDescent="0.2">
      <c r="A8" s="76"/>
      <c r="B8" s="366" t="s">
        <v>483</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897"/>
      <c r="BA8" s="897"/>
      <c r="BB8" s="897"/>
      <c r="BC8" s="35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484</v>
      </c>
      <c r="B9" s="515" t="s">
        <v>805</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16547.5</v>
      </c>
      <c r="AT9" s="347">
        <v>16595.8</v>
      </c>
      <c r="AU9" s="347">
        <v>16614.3</v>
      </c>
      <c r="AV9" s="347">
        <v>16649.3</v>
      </c>
      <c r="AW9" s="347">
        <v>16665.7</v>
      </c>
      <c r="AX9" s="347">
        <v>16680.7</v>
      </c>
      <c r="AY9" s="347">
        <v>16681.599999999999</v>
      </c>
      <c r="AZ9" s="897">
        <v>16698.900000000001</v>
      </c>
      <c r="BA9" s="897">
        <v>16766.25791</v>
      </c>
      <c r="BB9" s="897">
        <v>16791.720474000002</v>
      </c>
      <c r="BC9" s="358">
        <v>16817.2</v>
      </c>
      <c r="BD9" s="358">
        <v>16842.73</v>
      </c>
      <c r="BE9" s="358">
        <v>16869.150000000001</v>
      </c>
      <c r="BF9" s="358">
        <v>16894.13</v>
      </c>
      <c r="BG9" s="358">
        <v>16918.53</v>
      </c>
      <c r="BH9" s="358">
        <v>16940</v>
      </c>
      <c r="BI9" s="358">
        <v>16964.96</v>
      </c>
      <c r="BJ9" s="358">
        <v>16991.07</v>
      </c>
      <c r="BK9" s="358">
        <v>17017.75</v>
      </c>
      <c r="BL9" s="358">
        <v>17046.61</v>
      </c>
      <c r="BM9" s="358">
        <v>17077.07</v>
      </c>
      <c r="BN9" s="358">
        <v>17109.82</v>
      </c>
      <c r="BO9" s="358">
        <v>17142.939999999999</v>
      </c>
      <c r="BP9" s="358">
        <v>17177.12</v>
      </c>
      <c r="BQ9" s="358">
        <v>17214.310000000001</v>
      </c>
      <c r="BR9" s="358">
        <v>17249.18</v>
      </c>
      <c r="BS9" s="358">
        <v>17283.650000000001</v>
      </c>
      <c r="BT9" s="358">
        <v>17317.02</v>
      </c>
      <c r="BU9" s="358">
        <v>17351.259999999998</v>
      </c>
      <c r="BV9" s="358">
        <v>17385.650000000001</v>
      </c>
    </row>
    <row r="10" spans="1:74" ht="11.1" customHeight="1" x14ac:dyDescent="0.2">
      <c r="A10" s="76"/>
      <c r="B10" s="513" t="s">
        <v>572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953"/>
      <c r="BA10" s="953"/>
      <c r="BB10" s="953"/>
      <c r="BC10" s="50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286</v>
      </c>
      <c r="B11" s="515" t="s">
        <v>805</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4389.3140000000003</v>
      </c>
      <c r="AT11" s="347">
        <v>4389.3140000000003</v>
      </c>
      <c r="AU11" s="347">
        <v>4389.3140000000003</v>
      </c>
      <c r="AV11" s="347">
        <v>4405.6610000000001</v>
      </c>
      <c r="AW11" s="347">
        <v>4405.6610000000001</v>
      </c>
      <c r="AX11" s="347">
        <v>4405.6610000000001</v>
      </c>
      <c r="AY11" s="347">
        <v>4426.6892125000004</v>
      </c>
      <c r="AZ11" s="897">
        <v>4439.0143310000003</v>
      </c>
      <c r="BA11" s="897">
        <v>4452.4260569999997</v>
      </c>
      <c r="BB11" s="897">
        <v>4471.9505335000003</v>
      </c>
      <c r="BC11" s="358">
        <v>4483.7659999999996</v>
      </c>
      <c r="BD11" s="358">
        <v>4492.8980000000001</v>
      </c>
      <c r="BE11" s="358">
        <v>4494.6850000000004</v>
      </c>
      <c r="BF11" s="358">
        <v>4501.9480000000003</v>
      </c>
      <c r="BG11" s="358">
        <v>4510.0249999999996</v>
      </c>
      <c r="BH11" s="358">
        <v>4519.848</v>
      </c>
      <c r="BI11" s="358">
        <v>4528.8519999999999</v>
      </c>
      <c r="BJ11" s="358">
        <v>4537.9709999999995</v>
      </c>
      <c r="BK11" s="358">
        <v>4547.857</v>
      </c>
      <c r="BL11" s="358">
        <v>4556.7160000000003</v>
      </c>
      <c r="BM11" s="358">
        <v>4565.1980000000003</v>
      </c>
      <c r="BN11" s="358">
        <v>4571.8100000000004</v>
      </c>
      <c r="BO11" s="358">
        <v>4580.6639999999998</v>
      </c>
      <c r="BP11" s="358">
        <v>4590.2659999999996</v>
      </c>
      <c r="BQ11" s="358">
        <v>4601.5990000000002</v>
      </c>
      <c r="BR11" s="358">
        <v>4611.9570000000003</v>
      </c>
      <c r="BS11" s="358">
        <v>4622.3249999999998</v>
      </c>
      <c r="BT11" s="358">
        <v>4632.616</v>
      </c>
      <c r="BU11" s="358">
        <v>4643.0680000000002</v>
      </c>
      <c r="BV11" s="358">
        <v>4653.5940000000001</v>
      </c>
    </row>
    <row r="12" spans="1:74" ht="11.1" customHeight="1" x14ac:dyDescent="0.2">
      <c r="A12" s="76"/>
      <c r="B12" s="514" t="s">
        <v>287</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896"/>
      <c r="BA12" s="896"/>
      <c r="BB12" s="896"/>
      <c r="BC12" s="35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288</v>
      </c>
      <c r="B13" s="515" t="s">
        <v>805</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-59.667000000000002</v>
      </c>
      <c r="AT13" s="499">
        <v>-59.667000000000002</v>
      </c>
      <c r="AU13" s="499">
        <v>-59.667000000000002</v>
      </c>
      <c r="AV13" s="499">
        <v>-46.15</v>
      </c>
      <c r="AW13" s="499">
        <v>-46.15</v>
      </c>
      <c r="AX13" s="499">
        <v>-46.15</v>
      </c>
      <c r="AY13" s="499">
        <v>-12.714447481000001</v>
      </c>
      <c r="AZ13" s="892">
        <v>-1.1065427037</v>
      </c>
      <c r="BA13" s="892">
        <v>7.4354391851999999</v>
      </c>
      <c r="BB13" s="892">
        <v>12.354810926000001</v>
      </c>
      <c r="BC13" s="353">
        <v>15.182462481</v>
      </c>
      <c r="BD13" s="353">
        <v>15.361706592999999</v>
      </c>
      <c r="BE13" s="353">
        <v>4.6370977778000002</v>
      </c>
      <c r="BF13" s="353">
        <v>5.7111111111000001</v>
      </c>
      <c r="BG13" s="353">
        <v>10.328301111</v>
      </c>
      <c r="BH13" s="353">
        <v>21.654781851999999</v>
      </c>
      <c r="BI13" s="353">
        <v>30.983739629999999</v>
      </c>
      <c r="BJ13" s="353">
        <v>41.481288519000003</v>
      </c>
      <c r="BK13" s="353">
        <v>55.457032963000003</v>
      </c>
      <c r="BL13" s="353">
        <v>66.559560740999999</v>
      </c>
      <c r="BM13" s="353">
        <v>77.098476296000001</v>
      </c>
      <c r="BN13" s="353">
        <v>86.987172221999998</v>
      </c>
      <c r="BO13" s="353">
        <v>96.463818888999995</v>
      </c>
      <c r="BP13" s="353">
        <v>105.44180889</v>
      </c>
      <c r="BQ13" s="353">
        <v>113.20047407</v>
      </c>
      <c r="BR13" s="353">
        <v>121.72165185</v>
      </c>
      <c r="BS13" s="353">
        <v>130.28467406999999</v>
      </c>
      <c r="BT13" s="353">
        <v>140.89591110999999</v>
      </c>
      <c r="BU13" s="353">
        <v>148.03784443999999</v>
      </c>
      <c r="BV13" s="353">
        <v>153.71684443999999</v>
      </c>
    </row>
    <row r="14" spans="1:74" ht="11.1" customHeight="1" x14ac:dyDescent="0.2">
      <c r="A14" s="76"/>
      <c r="B14" s="514" t="s">
        <v>506</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891"/>
      <c r="BA14" s="891"/>
      <c r="BB14" s="891"/>
      <c r="BC14" s="35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508</v>
      </c>
      <c r="B15" s="515" t="s">
        <v>805</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4014.9830000000002</v>
      </c>
      <c r="AT15" s="347">
        <v>4014.9830000000002</v>
      </c>
      <c r="AU15" s="347">
        <v>4014.9830000000002</v>
      </c>
      <c r="AV15" s="347">
        <v>3957.098</v>
      </c>
      <c r="AW15" s="347">
        <v>3957.098</v>
      </c>
      <c r="AX15" s="347">
        <v>3957.098</v>
      </c>
      <c r="AY15" s="347">
        <v>4002.4447863</v>
      </c>
      <c r="AZ15" s="897">
        <v>4015.6367885999998</v>
      </c>
      <c r="BA15" s="897">
        <v>4023.1399563999998</v>
      </c>
      <c r="BB15" s="897">
        <v>4017.4604362999999</v>
      </c>
      <c r="BC15" s="358">
        <v>4019.2060000000001</v>
      </c>
      <c r="BD15" s="358">
        <v>4020.884</v>
      </c>
      <c r="BE15" s="358">
        <v>4021.8359999999998</v>
      </c>
      <c r="BF15" s="358">
        <v>4023.8690000000001</v>
      </c>
      <c r="BG15" s="358">
        <v>4026.326</v>
      </c>
      <c r="BH15" s="358">
        <v>4029.8670000000002</v>
      </c>
      <c r="BI15" s="358">
        <v>4032.6750000000002</v>
      </c>
      <c r="BJ15" s="358">
        <v>4035.4119999999998</v>
      </c>
      <c r="BK15" s="358">
        <v>4038.5880000000002</v>
      </c>
      <c r="BL15" s="358">
        <v>4040.799</v>
      </c>
      <c r="BM15" s="358">
        <v>4042.5549999999998</v>
      </c>
      <c r="BN15" s="358">
        <v>4043.2950000000001</v>
      </c>
      <c r="BO15" s="358">
        <v>4044.5630000000001</v>
      </c>
      <c r="BP15" s="358">
        <v>4045.797</v>
      </c>
      <c r="BQ15" s="358">
        <v>4047.5079999999998</v>
      </c>
      <c r="BR15" s="358">
        <v>4048.2919999999999</v>
      </c>
      <c r="BS15" s="358">
        <v>4048.66</v>
      </c>
      <c r="BT15" s="358">
        <v>4048.1460000000002</v>
      </c>
      <c r="BU15" s="358">
        <v>4048.029</v>
      </c>
      <c r="BV15" s="358">
        <v>4047.8440000000001</v>
      </c>
    </row>
    <row r="16" spans="1:74" ht="11.1" customHeight="1" x14ac:dyDescent="0.2">
      <c r="A16" s="76"/>
      <c r="B16" s="514" t="s">
        <v>507</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1"/>
      <c r="BA16" s="891"/>
      <c r="BB16" s="891"/>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509</v>
      </c>
      <c r="B17" s="515" t="s">
        <v>805</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2708.7739999999999</v>
      </c>
      <c r="AT17" s="347">
        <v>2708.7739999999999</v>
      </c>
      <c r="AU17" s="347">
        <v>2708.7739999999999</v>
      </c>
      <c r="AV17" s="347">
        <v>2686.7539999999999</v>
      </c>
      <c r="AW17" s="347">
        <v>2686.7539999999999</v>
      </c>
      <c r="AX17" s="347">
        <v>2686.7539999999999</v>
      </c>
      <c r="AY17" s="347">
        <v>2724.1572510000001</v>
      </c>
      <c r="AZ17" s="897">
        <v>2734.7704103999999</v>
      </c>
      <c r="BA17" s="897">
        <v>2740.5304900000001</v>
      </c>
      <c r="BB17" s="897">
        <v>2730.0564949</v>
      </c>
      <c r="BC17" s="358">
        <v>2734.6460000000002</v>
      </c>
      <c r="BD17" s="358">
        <v>2742.9180000000001</v>
      </c>
      <c r="BE17" s="358">
        <v>2760.1550000000002</v>
      </c>
      <c r="BF17" s="358">
        <v>2771.8319999999999</v>
      </c>
      <c r="BG17" s="358">
        <v>2783.2289999999998</v>
      </c>
      <c r="BH17" s="358">
        <v>2793.4349999999999</v>
      </c>
      <c r="BI17" s="358">
        <v>2804.9589999999998</v>
      </c>
      <c r="BJ17" s="358">
        <v>2816.89</v>
      </c>
      <c r="BK17" s="358">
        <v>2830.5819999999999</v>
      </c>
      <c r="BL17" s="358">
        <v>2842.3090000000002</v>
      </c>
      <c r="BM17" s="358">
        <v>2853.4259999999999</v>
      </c>
      <c r="BN17" s="358">
        <v>2862.241</v>
      </c>
      <c r="BO17" s="358">
        <v>2873.4090000000001</v>
      </c>
      <c r="BP17" s="358">
        <v>2885.2359999999999</v>
      </c>
      <c r="BQ17" s="358">
        <v>2898.0129999999999</v>
      </c>
      <c r="BR17" s="358">
        <v>2910.9430000000002</v>
      </c>
      <c r="BS17" s="358">
        <v>2924.3159999999998</v>
      </c>
      <c r="BT17" s="358">
        <v>2939.9490000000001</v>
      </c>
      <c r="BU17" s="358">
        <v>2952.846</v>
      </c>
      <c r="BV17" s="358">
        <v>2964.8249999999998</v>
      </c>
    </row>
    <row r="18" spans="1:74" ht="11.1" customHeight="1" x14ac:dyDescent="0.2">
      <c r="A18" s="76"/>
      <c r="B18" s="514" t="s">
        <v>511</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891"/>
      <c r="BA18" s="891"/>
      <c r="BB18" s="891"/>
      <c r="BC18" s="35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510</v>
      </c>
      <c r="B19" s="515" t="s">
        <v>805</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3664.2660000000001</v>
      </c>
      <c r="AT19" s="347">
        <v>3664.2660000000001</v>
      </c>
      <c r="AU19" s="347">
        <v>3664.2660000000001</v>
      </c>
      <c r="AV19" s="347">
        <v>3655.4110000000001</v>
      </c>
      <c r="AW19" s="347">
        <v>3655.4110000000001</v>
      </c>
      <c r="AX19" s="347">
        <v>3655.4110000000001</v>
      </c>
      <c r="AY19" s="347">
        <v>3753.6200991999999</v>
      </c>
      <c r="AZ19" s="897">
        <v>3788.2372777999999</v>
      </c>
      <c r="BA19" s="897">
        <v>3814.1620336999999</v>
      </c>
      <c r="BB19" s="897">
        <v>3818.6992850000001</v>
      </c>
      <c r="BC19" s="358">
        <v>3836.761</v>
      </c>
      <c r="BD19" s="358">
        <v>3855.6509999999998</v>
      </c>
      <c r="BE19" s="358">
        <v>3874.806</v>
      </c>
      <c r="BF19" s="358">
        <v>3895.777</v>
      </c>
      <c r="BG19" s="358">
        <v>3917.9989999999998</v>
      </c>
      <c r="BH19" s="358">
        <v>3946.0920000000001</v>
      </c>
      <c r="BI19" s="358">
        <v>3967.3519999999999</v>
      </c>
      <c r="BJ19" s="358">
        <v>3986.3969999999999</v>
      </c>
      <c r="BK19" s="358">
        <v>4001.6819999999998</v>
      </c>
      <c r="BL19" s="358">
        <v>4017.4589999999998</v>
      </c>
      <c r="BM19" s="358">
        <v>4032.183</v>
      </c>
      <c r="BN19" s="358">
        <v>4043.69</v>
      </c>
      <c r="BO19" s="358">
        <v>4057.9279999999999</v>
      </c>
      <c r="BP19" s="358">
        <v>4072.7350000000001</v>
      </c>
      <c r="BQ19" s="358">
        <v>4088.6889999999999</v>
      </c>
      <c r="BR19" s="358">
        <v>4104.1989999999996</v>
      </c>
      <c r="BS19" s="358">
        <v>4119.8429999999998</v>
      </c>
      <c r="BT19" s="358">
        <v>4135.59</v>
      </c>
      <c r="BU19" s="358">
        <v>4151.5259999999998</v>
      </c>
      <c r="BV19" s="358">
        <v>4167.6210000000001</v>
      </c>
    </row>
    <row r="20" spans="1:74" ht="11.1" customHeight="1" x14ac:dyDescent="0.2">
      <c r="A20" s="76"/>
      <c r="B20" s="366" t="s">
        <v>279</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953"/>
      <c r="BA20" s="953"/>
      <c r="BB20" s="953"/>
      <c r="BC20" s="50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280</v>
      </c>
      <c r="B21" s="515" t="s">
        <v>805</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18040.900000000001</v>
      </c>
      <c r="AT21" s="347">
        <v>18076.900000000001</v>
      </c>
      <c r="AU21" s="347">
        <v>18094.599999999999</v>
      </c>
      <c r="AV21" s="347">
        <v>18063.099999999999</v>
      </c>
      <c r="AW21" s="347">
        <v>18078.599999999999</v>
      </c>
      <c r="AX21" s="347">
        <v>18070.599999999999</v>
      </c>
      <c r="AY21" s="347">
        <v>18183.099999999999</v>
      </c>
      <c r="AZ21" s="897">
        <v>18100.8</v>
      </c>
      <c r="BA21" s="897">
        <v>18220.438897</v>
      </c>
      <c r="BB21" s="897">
        <v>18188.196495</v>
      </c>
      <c r="BC21" s="358">
        <v>18203.29</v>
      </c>
      <c r="BD21" s="358">
        <v>18230.939999999999</v>
      </c>
      <c r="BE21" s="358">
        <v>18283.48</v>
      </c>
      <c r="BF21" s="358">
        <v>18327.03</v>
      </c>
      <c r="BG21" s="358">
        <v>18373.93</v>
      </c>
      <c r="BH21" s="358">
        <v>18421.150000000001</v>
      </c>
      <c r="BI21" s="358">
        <v>18476.96</v>
      </c>
      <c r="BJ21" s="358">
        <v>18538.36</v>
      </c>
      <c r="BK21" s="358">
        <v>18617.419999999998</v>
      </c>
      <c r="BL21" s="358">
        <v>18680.939999999999</v>
      </c>
      <c r="BM21" s="358">
        <v>18741</v>
      </c>
      <c r="BN21" s="358">
        <v>18795.89</v>
      </c>
      <c r="BO21" s="358">
        <v>18850.29</v>
      </c>
      <c r="BP21" s="358">
        <v>18902.5</v>
      </c>
      <c r="BQ21" s="358">
        <v>18952.650000000001</v>
      </c>
      <c r="BR21" s="358">
        <v>19000.38</v>
      </c>
      <c r="BS21" s="358">
        <v>19045.82</v>
      </c>
      <c r="BT21" s="358">
        <v>19079.669999999998</v>
      </c>
      <c r="BU21" s="358">
        <v>19127.490000000002</v>
      </c>
      <c r="BV21" s="358">
        <v>19179.98</v>
      </c>
    </row>
    <row r="22" spans="1:74" ht="11.1" customHeight="1" x14ac:dyDescent="0.2">
      <c r="A22" s="76"/>
      <c r="B22" s="509" t="s">
        <v>292</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896"/>
      <c r="BA22" s="896"/>
      <c r="BB22" s="896"/>
      <c r="BC22" s="35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293</v>
      </c>
      <c r="B23" s="510" t="s">
        <v>1051</v>
      </c>
      <c r="C23" s="343">
        <v>150.006</v>
      </c>
      <c r="D23" s="343">
        <v>150.82499999999999</v>
      </c>
      <c r="E23" s="343">
        <v>151.315</v>
      </c>
      <c r="F23" s="343">
        <v>151.62299999999999</v>
      </c>
      <c r="G23" s="343">
        <v>151.92400000000001</v>
      </c>
      <c r="H23" s="343">
        <v>152.358</v>
      </c>
      <c r="I23" s="343">
        <v>153.072</v>
      </c>
      <c r="J23" s="343">
        <v>153.36199999999999</v>
      </c>
      <c r="K23" s="343">
        <v>153.58199999999999</v>
      </c>
      <c r="L23" s="343">
        <v>153.93899999999999</v>
      </c>
      <c r="M23" s="343">
        <v>154.24199999999999</v>
      </c>
      <c r="N23" s="343">
        <v>154.34200000000001</v>
      </c>
      <c r="O23" s="343">
        <v>154.77600000000001</v>
      </c>
      <c r="P23" s="343">
        <v>155.066</v>
      </c>
      <c r="Q23" s="343">
        <v>155.13399999999999</v>
      </c>
      <c r="R23" s="343">
        <v>155.375</v>
      </c>
      <c r="S23" s="343">
        <v>155.655</v>
      </c>
      <c r="T23" s="343">
        <v>155.88</v>
      </c>
      <c r="U23" s="343">
        <v>156.04300000000001</v>
      </c>
      <c r="V23" s="343">
        <v>156.261</v>
      </c>
      <c r="W23" s="343">
        <v>156.417</v>
      </c>
      <c r="X23" s="343">
        <v>156.57599999999999</v>
      </c>
      <c r="Y23" s="343">
        <v>156.703</v>
      </c>
      <c r="Z23" s="343">
        <v>156.857</v>
      </c>
      <c r="AA23" s="343">
        <v>157.03200000000001</v>
      </c>
      <c r="AB23" s="343">
        <v>157.238</v>
      </c>
      <c r="AC23" s="343">
        <v>157.46600000000001</v>
      </c>
      <c r="AD23" s="343">
        <v>157.53</v>
      </c>
      <c r="AE23" s="343">
        <v>157.608</v>
      </c>
      <c r="AF23" s="343">
        <v>157.69499999999999</v>
      </c>
      <c r="AG23" s="343">
        <v>157.74799999999999</v>
      </c>
      <c r="AH23" s="343">
        <v>157.75700000000001</v>
      </c>
      <c r="AI23" s="343">
        <v>157.91200000000001</v>
      </c>
      <c r="AJ23" s="343">
        <v>157.94499999999999</v>
      </c>
      <c r="AK23" s="343">
        <v>158.07900000000001</v>
      </c>
      <c r="AL23" s="343">
        <v>158.316</v>
      </c>
      <c r="AM23" s="343">
        <v>158.268</v>
      </c>
      <c r="AN23" s="343">
        <v>158.31</v>
      </c>
      <c r="AO23" s="343">
        <v>158.37700000000001</v>
      </c>
      <c r="AP23" s="343">
        <v>158.48500000000001</v>
      </c>
      <c r="AQ23" s="343">
        <v>158.49799999999999</v>
      </c>
      <c r="AR23" s="343">
        <v>158.47800000000001</v>
      </c>
      <c r="AS23" s="343">
        <v>158.542</v>
      </c>
      <c r="AT23" s="343">
        <v>158.47200000000001</v>
      </c>
      <c r="AU23" s="343">
        <v>158.548</v>
      </c>
      <c r="AV23" s="343">
        <v>158.40799999999999</v>
      </c>
      <c r="AW23" s="343">
        <v>158.44900000000001</v>
      </c>
      <c r="AX23" s="343">
        <v>158.43199999999999</v>
      </c>
      <c r="AY23" s="343">
        <v>158.59200000000001</v>
      </c>
      <c r="AZ23" s="893">
        <v>158.459</v>
      </c>
      <c r="BA23" s="893">
        <v>158.637</v>
      </c>
      <c r="BB23" s="893">
        <v>158.60068888999999</v>
      </c>
      <c r="BC23" s="354">
        <v>158.6028</v>
      </c>
      <c r="BD23" s="354">
        <v>158.59469999999999</v>
      </c>
      <c r="BE23" s="354">
        <v>158.56489999999999</v>
      </c>
      <c r="BF23" s="354">
        <v>158.54509999999999</v>
      </c>
      <c r="BG23" s="354">
        <v>158.52369999999999</v>
      </c>
      <c r="BH23" s="354">
        <v>158.47890000000001</v>
      </c>
      <c r="BI23" s="354">
        <v>158.4708</v>
      </c>
      <c r="BJ23" s="354">
        <v>158.4776</v>
      </c>
      <c r="BK23" s="354">
        <v>158.50569999999999</v>
      </c>
      <c r="BL23" s="354">
        <v>158.53749999999999</v>
      </c>
      <c r="BM23" s="354">
        <v>158.57939999999999</v>
      </c>
      <c r="BN23" s="354">
        <v>158.6335</v>
      </c>
      <c r="BO23" s="354">
        <v>158.69390000000001</v>
      </c>
      <c r="BP23" s="354">
        <v>158.7629</v>
      </c>
      <c r="BQ23" s="354">
        <v>158.84299999999999</v>
      </c>
      <c r="BR23" s="354">
        <v>158.92699999999999</v>
      </c>
      <c r="BS23" s="354">
        <v>159.01750000000001</v>
      </c>
      <c r="BT23" s="354">
        <v>159.12520000000001</v>
      </c>
      <c r="BU23" s="354">
        <v>159.22059999999999</v>
      </c>
      <c r="BV23" s="354">
        <v>159.31450000000001</v>
      </c>
    </row>
    <row r="24" spans="1:74" s="78" customFormat="1" ht="11.1" customHeight="1" x14ac:dyDescent="0.2">
      <c r="A24" s="76"/>
      <c r="B24" s="509" t="s">
        <v>1589</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893"/>
      <c r="BA24" s="893"/>
      <c r="BB24" s="893"/>
      <c r="BC24" s="35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485</v>
      </c>
      <c r="B25" s="510" t="s">
        <v>1052</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4.3</v>
      </c>
      <c r="AZ25" s="893">
        <v>4.4000000000000004</v>
      </c>
      <c r="BA25" s="893">
        <v>4.3</v>
      </c>
      <c r="BB25" s="893">
        <v>4.3980965185000001</v>
      </c>
      <c r="BC25" s="354">
        <v>4.4324149999999998</v>
      </c>
      <c r="BD25" s="354">
        <v>4.4678959999999996</v>
      </c>
      <c r="BE25" s="354">
        <v>4.5080669999999996</v>
      </c>
      <c r="BF25" s="354">
        <v>4.5432249999999996</v>
      </c>
      <c r="BG25" s="354">
        <v>4.5768990000000001</v>
      </c>
      <c r="BH25" s="354">
        <v>4.6115740000000001</v>
      </c>
      <c r="BI25" s="354">
        <v>4.6404160000000001</v>
      </c>
      <c r="BJ25" s="354">
        <v>4.6659079999999999</v>
      </c>
      <c r="BK25" s="354">
        <v>4.6917650000000002</v>
      </c>
      <c r="BL25" s="354">
        <v>4.707776</v>
      </c>
      <c r="BM25" s="354">
        <v>4.7176530000000003</v>
      </c>
      <c r="BN25" s="354">
        <v>4.7215150000000001</v>
      </c>
      <c r="BO25" s="354">
        <v>4.7190370000000001</v>
      </c>
      <c r="BP25" s="354">
        <v>4.7103380000000001</v>
      </c>
      <c r="BQ25" s="354">
        <v>4.6904000000000003</v>
      </c>
      <c r="BR25" s="354">
        <v>4.6730200000000002</v>
      </c>
      <c r="BS25" s="354">
        <v>4.653181</v>
      </c>
      <c r="BT25" s="354">
        <v>4.6291469999999997</v>
      </c>
      <c r="BU25" s="354">
        <v>4.6056910000000002</v>
      </c>
      <c r="BV25" s="354">
        <v>4.5810779999999998</v>
      </c>
    </row>
    <row r="26" spans="1:74" ht="11.1" customHeight="1" x14ac:dyDescent="0.2">
      <c r="A26" s="76"/>
      <c r="B26" s="509" t="s">
        <v>486</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954"/>
      <c r="BA26" s="954"/>
      <c r="BB26" s="954"/>
      <c r="BC26" s="50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487</v>
      </c>
      <c r="B27" s="510" t="s">
        <v>1053</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1.3280000000000001</v>
      </c>
      <c r="AV27" s="341">
        <v>1.272</v>
      </c>
      <c r="AW27" s="341">
        <v>1.3240000000000001</v>
      </c>
      <c r="AX27" s="341">
        <v>1.387</v>
      </c>
      <c r="AY27" s="341">
        <v>1.4870000000000001</v>
      </c>
      <c r="AZ27" s="891">
        <v>1.3980636420000001</v>
      </c>
      <c r="BA27" s="891">
        <v>1.3956409012</v>
      </c>
      <c r="BB27" s="891">
        <v>1.3620836296000001</v>
      </c>
      <c r="BC27" s="352">
        <v>1.349289</v>
      </c>
      <c r="BD27" s="352">
        <v>1.3383849999999999</v>
      </c>
      <c r="BE27" s="352">
        <v>1.3303100000000001</v>
      </c>
      <c r="BF27" s="352">
        <v>1.3224830000000001</v>
      </c>
      <c r="BG27" s="352">
        <v>1.315844</v>
      </c>
      <c r="BH27" s="352">
        <v>1.3103769999999999</v>
      </c>
      <c r="BI27" s="352">
        <v>1.3061210000000001</v>
      </c>
      <c r="BJ27" s="352">
        <v>1.3030619999999999</v>
      </c>
      <c r="BK27" s="352">
        <v>1.3016350000000001</v>
      </c>
      <c r="BL27" s="352">
        <v>1.300643</v>
      </c>
      <c r="BM27" s="352">
        <v>1.300521</v>
      </c>
      <c r="BN27" s="352">
        <v>1.302414</v>
      </c>
      <c r="BO27" s="352">
        <v>1.303172</v>
      </c>
      <c r="BP27" s="352">
        <v>1.303941</v>
      </c>
      <c r="BQ27" s="352">
        <v>1.3026169999999999</v>
      </c>
      <c r="BR27" s="352">
        <v>1.3049850000000001</v>
      </c>
      <c r="BS27" s="352">
        <v>1.308943</v>
      </c>
      <c r="BT27" s="352">
        <v>1.318057</v>
      </c>
      <c r="BU27" s="352">
        <v>1.3225169999999999</v>
      </c>
      <c r="BV27" s="352">
        <v>1.32589</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893"/>
      <c r="BA28" s="893"/>
      <c r="BB28" s="893"/>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750</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898"/>
      <c r="BA29" s="898"/>
      <c r="BB29" s="898"/>
      <c r="BC29" s="35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295</v>
      </c>
      <c r="B30" s="511" t="s">
        <v>294</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101.89400000000001</v>
      </c>
      <c r="AT30" s="343">
        <v>101.6247</v>
      </c>
      <c r="AU30" s="343">
        <v>101.66800000000001</v>
      </c>
      <c r="AV30" s="343">
        <v>101.2075</v>
      </c>
      <c r="AW30" s="343">
        <v>101.3605</v>
      </c>
      <c r="AX30" s="343">
        <v>101.6781</v>
      </c>
      <c r="AY30" s="343">
        <v>102.3963</v>
      </c>
      <c r="AZ30" s="893">
        <v>102.551</v>
      </c>
      <c r="BA30" s="893">
        <v>102.48606049</v>
      </c>
      <c r="BB30" s="893">
        <v>102.36961481</v>
      </c>
      <c r="BC30" s="354">
        <v>102.3768</v>
      </c>
      <c r="BD30" s="354">
        <v>102.3801</v>
      </c>
      <c r="BE30" s="354">
        <v>102.3934</v>
      </c>
      <c r="BF30" s="354">
        <v>102.3788</v>
      </c>
      <c r="BG30" s="354">
        <v>102.3501</v>
      </c>
      <c r="BH30" s="354">
        <v>102.2559</v>
      </c>
      <c r="BI30" s="354">
        <v>102.2375</v>
      </c>
      <c r="BJ30" s="354">
        <v>102.2437</v>
      </c>
      <c r="BK30" s="354">
        <v>102.3004</v>
      </c>
      <c r="BL30" s="354">
        <v>102.336</v>
      </c>
      <c r="BM30" s="354">
        <v>102.3764</v>
      </c>
      <c r="BN30" s="354">
        <v>102.414</v>
      </c>
      <c r="BO30" s="354">
        <v>102.47020000000001</v>
      </c>
      <c r="BP30" s="354">
        <v>102.5372</v>
      </c>
      <c r="BQ30" s="354">
        <v>102.61879999999999</v>
      </c>
      <c r="BR30" s="354">
        <v>102.7047</v>
      </c>
      <c r="BS30" s="354">
        <v>102.7987</v>
      </c>
      <c r="BT30" s="354">
        <v>102.9259</v>
      </c>
      <c r="BU30" s="354">
        <v>103.0171</v>
      </c>
      <c r="BV30" s="354">
        <v>103.0975</v>
      </c>
    </row>
    <row r="31" spans="1:74" ht="11.1" customHeight="1" x14ac:dyDescent="0.2">
      <c r="A31" s="130" t="s">
        <v>281</v>
      </c>
      <c r="B31" s="515" t="s">
        <v>1054</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98.069299999999998</v>
      </c>
      <c r="AT31" s="343">
        <v>98.084000000000003</v>
      </c>
      <c r="AU31" s="343">
        <v>98.047300000000007</v>
      </c>
      <c r="AV31" s="343">
        <v>97.210400000000007</v>
      </c>
      <c r="AW31" s="343">
        <v>97.548299999999998</v>
      </c>
      <c r="AX31" s="343">
        <v>97.348799999999997</v>
      </c>
      <c r="AY31" s="343">
        <v>98.141900000000007</v>
      </c>
      <c r="AZ31" s="893">
        <v>98.302700000000002</v>
      </c>
      <c r="BA31" s="893">
        <v>98.372843086000003</v>
      </c>
      <c r="BB31" s="893">
        <v>98.326354815000002</v>
      </c>
      <c r="BC31" s="354">
        <v>98.360619999999997</v>
      </c>
      <c r="BD31" s="354">
        <v>98.383989999999997</v>
      </c>
      <c r="BE31" s="354">
        <v>98.421729999999997</v>
      </c>
      <c r="BF31" s="354">
        <v>98.404340000000005</v>
      </c>
      <c r="BG31" s="354">
        <v>98.357100000000003</v>
      </c>
      <c r="BH31" s="354">
        <v>98.195310000000006</v>
      </c>
      <c r="BI31" s="354">
        <v>98.151889999999995</v>
      </c>
      <c r="BJ31" s="354">
        <v>98.142139999999998</v>
      </c>
      <c r="BK31" s="354">
        <v>98.149389999999997</v>
      </c>
      <c r="BL31" s="354">
        <v>98.219499999999996</v>
      </c>
      <c r="BM31" s="354">
        <v>98.335790000000003</v>
      </c>
      <c r="BN31" s="354">
        <v>98.540589999999995</v>
      </c>
      <c r="BO31" s="354">
        <v>98.717510000000004</v>
      </c>
      <c r="BP31" s="354">
        <v>98.908869999999993</v>
      </c>
      <c r="BQ31" s="354">
        <v>99.141890000000004</v>
      </c>
      <c r="BR31" s="354">
        <v>99.341710000000006</v>
      </c>
      <c r="BS31" s="354">
        <v>99.535550000000001</v>
      </c>
      <c r="BT31" s="354">
        <v>99.752809999999997</v>
      </c>
      <c r="BU31" s="354">
        <v>99.912629999999993</v>
      </c>
      <c r="BV31" s="354">
        <v>100.0444</v>
      </c>
    </row>
    <row r="32" spans="1:74" ht="11.1" customHeight="1" x14ac:dyDescent="0.2">
      <c r="A32" s="266" t="s">
        <v>499</v>
      </c>
      <c r="B32" s="516" t="s">
        <v>1048</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104.46720000000001</v>
      </c>
      <c r="AT32" s="343">
        <v>104.4696</v>
      </c>
      <c r="AU32" s="343">
        <v>104.8514</v>
      </c>
      <c r="AV32" s="343">
        <v>104.0442</v>
      </c>
      <c r="AW32" s="343">
        <v>105.24120000000001</v>
      </c>
      <c r="AX32" s="343">
        <v>105.3818</v>
      </c>
      <c r="AY32" s="343">
        <v>104.49379999999999</v>
      </c>
      <c r="AZ32" s="893">
        <v>104.0021</v>
      </c>
      <c r="BA32" s="893">
        <v>104.20832346</v>
      </c>
      <c r="BB32" s="893">
        <v>104.4888</v>
      </c>
      <c r="BC32" s="354">
        <v>104.6189</v>
      </c>
      <c r="BD32" s="354">
        <v>104.7505</v>
      </c>
      <c r="BE32" s="354">
        <v>104.8917</v>
      </c>
      <c r="BF32" s="354">
        <v>105.0206</v>
      </c>
      <c r="BG32" s="354">
        <v>105.14530000000001</v>
      </c>
      <c r="BH32" s="354">
        <v>105.2526</v>
      </c>
      <c r="BI32" s="354">
        <v>105.3783</v>
      </c>
      <c r="BJ32" s="354">
        <v>105.5094</v>
      </c>
      <c r="BK32" s="354">
        <v>105.63800000000001</v>
      </c>
      <c r="BL32" s="354">
        <v>105.78579999999999</v>
      </c>
      <c r="BM32" s="354">
        <v>105.9447</v>
      </c>
      <c r="BN32" s="354">
        <v>106.1322</v>
      </c>
      <c r="BO32" s="354">
        <v>106.30070000000001</v>
      </c>
      <c r="BP32" s="354">
        <v>106.4674</v>
      </c>
      <c r="BQ32" s="354">
        <v>106.63209999999999</v>
      </c>
      <c r="BR32" s="354">
        <v>106.7954</v>
      </c>
      <c r="BS32" s="354">
        <v>106.9571</v>
      </c>
      <c r="BT32" s="354">
        <v>107.126</v>
      </c>
      <c r="BU32" s="354">
        <v>107.2778</v>
      </c>
      <c r="BV32" s="354">
        <v>107.42140000000001</v>
      </c>
    </row>
    <row r="33" spans="1:74" ht="11.1" customHeight="1" x14ac:dyDescent="0.2">
      <c r="A33" s="266" t="s">
        <v>500</v>
      </c>
      <c r="B33" s="516" t="s">
        <v>1049</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82.004000000000005</v>
      </c>
      <c r="AT33" s="343">
        <v>81.481800000000007</v>
      </c>
      <c r="AU33" s="343">
        <v>80.908100000000005</v>
      </c>
      <c r="AV33" s="343">
        <v>78.973600000000005</v>
      </c>
      <c r="AW33" s="343">
        <v>80.306799999999996</v>
      </c>
      <c r="AX33" s="343">
        <v>78.461200000000005</v>
      </c>
      <c r="AY33" s="343">
        <v>78.885099999999994</v>
      </c>
      <c r="AZ33" s="893">
        <v>79.312399999999997</v>
      </c>
      <c r="BA33" s="893">
        <v>79.779256666999999</v>
      </c>
      <c r="BB33" s="893">
        <v>79.339680369999996</v>
      </c>
      <c r="BC33" s="354">
        <v>79.25206</v>
      </c>
      <c r="BD33" s="354">
        <v>79.247990000000001</v>
      </c>
      <c r="BE33" s="354">
        <v>79.476280000000003</v>
      </c>
      <c r="BF33" s="354">
        <v>79.527709999999999</v>
      </c>
      <c r="BG33" s="354">
        <v>79.551090000000002</v>
      </c>
      <c r="BH33" s="354">
        <v>79.459850000000003</v>
      </c>
      <c r="BI33" s="354">
        <v>79.492050000000006</v>
      </c>
      <c r="BJ33" s="354">
        <v>79.561120000000003</v>
      </c>
      <c r="BK33" s="354">
        <v>79.704089999999994</v>
      </c>
      <c r="BL33" s="354">
        <v>79.819119999999998</v>
      </c>
      <c r="BM33" s="354">
        <v>79.943240000000003</v>
      </c>
      <c r="BN33" s="354">
        <v>80.117699999999999</v>
      </c>
      <c r="BO33" s="354">
        <v>80.229089999999999</v>
      </c>
      <c r="BP33" s="354">
        <v>80.318640000000002</v>
      </c>
      <c r="BQ33" s="354">
        <v>80.352729999999994</v>
      </c>
      <c r="BR33" s="354">
        <v>80.423850000000002</v>
      </c>
      <c r="BS33" s="354">
        <v>80.498360000000005</v>
      </c>
      <c r="BT33" s="354">
        <v>80.650049999999993</v>
      </c>
      <c r="BU33" s="354">
        <v>80.676000000000002</v>
      </c>
      <c r="BV33" s="354">
        <v>80.649990000000003</v>
      </c>
    </row>
    <row r="34" spans="1:74" ht="11.1" customHeight="1" x14ac:dyDescent="0.2">
      <c r="A34" s="266" t="s">
        <v>501</v>
      </c>
      <c r="B34" s="516" t="s">
        <v>1392</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89.754599999999996</v>
      </c>
      <c r="AT34" s="343">
        <v>89.489900000000006</v>
      </c>
      <c r="AU34" s="343">
        <v>89.802800000000005</v>
      </c>
      <c r="AV34" s="343">
        <v>88.460700000000003</v>
      </c>
      <c r="AW34" s="343">
        <v>89.738299999999995</v>
      </c>
      <c r="AX34" s="343">
        <v>90.715800000000002</v>
      </c>
      <c r="AY34" s="343">
        <v>91.870199999999997</v>
      </c>
      <c r="AZ34" s="893">
        <v>90.445700000000002</v>
      </c>
      <c r="BA34" s="893">
        <v>91.150568272000001</v>
      </c>
      <c r="BB34" s="893">
        <v>91.559925555999996</v>
      </c>
      <c r="BC34" s="354">
        <v>91.920209999999997</v>
      </c>
      <c r="BD34" s="354">
        <v>92.260040000000004</v>
      </c>
      <c r="BE34" s="354">
        <v>92.664770000000004</v>
      </c>
      <c r="BF34" s="354">
        <v>92.899699999999996</v>
      </c>
      <c r="BG34" s="354">
        <v>93.050179999999997</v>
      </c>
      <c r="BH34" s="354">
        <v>93.102170000000001</v>
      </c>
      <c r="BI34" s="354">
        <v>93.094269999999995</v>
      </c>
      <c r="BJ34" s="354">
        <v>93.012450000000001</v>
      </c>
      <c r="BK34" s="354">
        <v>92.772279999999995</v>
      </c>
      <c r="BL34" s="354">
        <v>92.605909999999994</v>
      </c>
      <c r="BM34" s="354">
        <v>92.428920000000005</v>
      </c>
      <c r="BN34" s="354">
        <v>92.232219999999998</v>
      </c>
      <c r="BO34" s="354">
        <v>92.040819999999997</v>
      </c>
      <c r="BP34" s="354">
        <v>91.845619999999997</v>
      </c>
      <c r="BQ34" s="354">
        <v>91.662430000000001</v>
      </c>
      <c r="BR34" s="354">
        <v>91.447789999999998</v>
      </c>
      <c r="BS34" s="354">
        <v>91.217500000000001</v>
      </c>
      <c r="BT34" s="354">
        <v>90.936670000000007</v>
      </c>
      <c r="BU34" s="354">
        <v>90.701250000000002</v>
      </c>
      <c r="BV34" s="354">
        <v>90.47636</v>
      </c>
    </row>
    <row r="35" spans="1:74" ht="11.1" customHeight="1" x14ac:dyDescent="0.2">
      <c r="A35" s="266" t="s">
        <v>502</v>
      </c>
      <c r="B35" s="516" t="s">
        <v>1050</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104.258</v>
      </c>
      <c r="AT35" s="343">
        <v>104.2533</v>
      </c>
      <c r="AU35" s="343">
        <v>104.0752</v>
      </c>
      <c r="AV35" s="343">
        <v>103.19929999999999</v>
      </c>
      <c r="AW35" s="343">
        <v>102.4221</v>
      </c>
      <c r="AX35" s="343">
        <v>101.3711</v>
      </c>
      <c r="AY35" s="343">
        <v>102.58459999999999</v>
      </c>
      <c r="AZ35" s="893">
        <v>103.4823</v>
      </c>
      <c r="BA35" s="893">
        <v>103.64911728</v>
      </c>
      <c r="BB35" s="893">
        <v>103.98552592999999</v>
      </c>
      <c r="BC35" s="354">
        <v>104.4802</v>
      </c>
      <c r="BD35" s="354">
        <v>105.0604</v>
      </c>
      <c r="BE35" s="354">
        <v>105.9918</v>
      </c>
      <c r="BF35" s="354">
        <v>106.54349999999999</v>
      </c>
      <c r="BG35" s="354">
        <v>106.9813</v>
      </c>
      <c r="BH35" s="354">
        <v>107.2753</v>
      </c>
      <c r="BI35" s="354">
        <v>107.5078</v>
      </c>
      <c r="BJ35" s="354">
        <v>107.64879999999999</v>
      </c>
      <c r="BK35" s="354">
        <v>107.56659999999999</v>
      </c>
      <c r="BL35" s="354">
        <v>107.6234</v>
      </c>
      <c r="BM35" s="354">
        <v>107.6875</v>
      </c>
      <c r="BN35" s="354">
        <v>107.77509999999999</v>
      </c>
      <c r="BO35" s="354">
        <v>107.8417</v>
      </c>
      <c r="BP35" s="354">
        <v>107.90349999999999</v>
      </c>
      <c r="BQ35" s="354">
        <v>107.9178</v>
      </c>
      <c r="BR35" s="354">
        <v>108.00190000000001</v>
      </c>
      <c r="BS35" s="354">
        <v>108.1131</v>
      </c>
      <c r="BT35" s="354">
        <v>108.3044</v>
      </c>
      <c r="BU35" s="354">
        <v>108.4301</v>
      </c>
      <c r="BV35" s="354">
        <v>108.5432</v>
      </c>
    </row>
    <row r="36" spans="1:74" ht="11.1" customHeight="1" x14ac:dyDescent="0.2">
      <c r="A36" s="266" t="s">
        <v>503</v>
      </c>
      <c r="B36" s="516" t="s">
        <v>1393</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95.442899999999995</v>
      </c>
      <c r="AT36" s="343">
        <v>96.223399999999998</v>
      </c>
      <c r="AU36" s="343">
        <v>96.325100000000006</v>
      </c>
      <c r="AV36" s="343">
        <v>94.8994</v>
      </c>
      <c r="AW36" s="343">
        <v>94.724500000000006</v>
      </c>
      <c r="AX36" s="343">
        <v>93.537999999999997</v>
      </c>
      <c r="AY36" s="343">
        <v>97.118399999999994</v>
      </c>
      <c r="AZ36" s="893">
        <v>97.2102</v>
      </c>
      <c r="BA36" s="893">
        <v>95.997429259</v>
      </c>
      <c r="BB36" s="893">
        <v>94.224838148000003</v>
      </c>
      <c r="BC36" s="354">
        <v>93.621989999999997</v>
      </c>
      <c r="BD36" s="354">
        <v>93.247559999999993</v>
      </c>
      <c r="BE36" s="354">
        <v>93.429069999999996</v>
      </c>
      <c r="BF36" s="354">
        <v>93.265799999999999</v>
      </c>
      <c r="BG36" s="354">
        <v>93.085290000000001</v>
      </c>
      <c r="BH36" s="354">
        <v>92.810289999999995</v>
      </c>
      <c r="BI36" s="354">
        <v>92.653229999999994</v>
      </c>
      <c r="BJ36" s="354">
        <v>92.536860000000004</v>
      </c>
      <c r="BK36" s="354">
        <v>92.468230000000005</v>
      </c>
      <c r="BL36" s="354">
        <v>92.427949999999996</v>
      </c>
      <c r="BM36" s="354">
        <v>92.423069999999996</v>
      </c>
      <c r="BN36" s="354">
        <v>92.485219999999998</v>
      </c>
      <c r="BO36" s="354">
        <v>92.527420000000006</v>
      </c>
      <c r="BP36" s="354">
        <v>92.581289999999996</v>
      </c>
      <c r="BQ36" s="354">
        <v>92.629940000000005</v>
      </c>
      <c r="BR36" s="354">
        <v>92.719840000000005</v>
      </c>
      <c r="BS36" s="354">
        <v>92.834100000000007</v>
      </c>
      <c r="BT36" s="354">
        <v>93.011359999999996</v>
      </c>
      <c r="BU36" s="354">
        <v>93.145349999999993</v>
      </c>
      <c r="BV36" s="354">
        <v>93.274720000000002</v>
      </c>
    </row>
    <row r="37" spans="1:74" ht="11.1" customHeight="1" x14ac:dyDescent="0.2">
      <c r="A37" s="266" t="s">
        <v>504</v>
      </c>
      <c r="B37" s="516" t="s">
        <v>1394</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99.287800000000004</v>
      </c>
      <c r="AT37" s="343">
        <v>100.2534</v>
      </c>
      <c r="AU37" s="343">
        <v>100.6604</v>
      </c>
      <c r="AV37" s="343">
        <v>100.2597</v>
      </c>
      <c r="AW37" s="343">
        <v>98.296499999999995</v>
      </c>
      <c r="AX37" s="343">
        <v>100.0519</v>
      </c>
      <c r="AY37" s="343">
        <v>99.350399999999993</v>
      </c>
      <c r="AZ37" s="893">
        <v>99.308000000000007</v>
      </c>
      <c r="BA37" s="893">
        <v>99.045960988000004</v>
      </c>
      <c r="BB37" s="893">
        <v>98.415357778000001</v>
      </c>
      <c r="BC37" s="354">
        <v>98.266239999999996</v>
      </c>
      <c r="BD37" s="354">
        <v>98.281279999999995</v>
      </c>
      <c r="BE37" s="354">
        <v>98.816090000000003</v>
      </c>
      <c r="BF37" s="354">
        <v>98.89273</v>
      </c>
      <c r="BG37" s="354">
        <v>98.866829999999993</v>
      </c>
      <c r="BH37" s="354">
        <v>98.449179999999998</v>
      </c>
      <c r="BI37" s="354">
        <v>98.435059999999993</v>
      </c>
      <c r="BJ37" s="354">
        <v>98.535269999999997</v>
      </c>
      <c r="BK37" s="354">
        <v>98.824219999999997</v>
      </c>
      <c r="BL37" s="354">
        <v>99.097309999999993</v>
      </c>
      <c r="BM37" s="354">
        <v>99.428929999999994</v>
      </c>
      <c r="BN37" s="354">
        <v>99.938429999999997</v>
      </c>
      <c r="BO37" s="354">
        <v>100.2976</v>
      </c>
      <c r="BP37" s="354">
        <v>100.6259</v>
      </c>
      <c r="BQ37" s="354">
        <v>100.8642</v>
      </c>
      <c r="BR37" s="354">
        <v>101.1747</v>
      </c>
      <c r="BS37" s="354">
        <v>101.49850000000001</v>
      </c>
      <c r="BT37" s="354">
        <v>102.0218</v>
      </c>
      <c r="BU37" s="354">
        <v>102.2324</v>
      </c>
      <c r="BV37" s="354">
        <v>102.3164</v>
      </c>
    </row>
    <row r="38" spans="1:74" ht="11.1" customHeight="1" x14ac:dyDescent="0.2">
      <c r="A38" s="130" t="s">
        <v>495</v>
      </c>
      <c r="B38" s="757" t="s">
        <v>1584</v>
      </c>
      <c r="C38" s="343">
        <v>96.810270312</v>
      </c>
      <c r="D38" s="343">
        <v>98.282303349000003</v>
      </c>
      <c r="E38" s="343">
        <v>97.827267097000004</v>
      </c>
      <c r="F38" s="343">
        <v>97.562260570000007</v>
      </c>
      <c r="G38" s="343">
        <v>98.065748217000007</v>
      </c>
      <c r="H38" s="343">
        <v>97.441023684000001</v>
      </c>
      <c r="I38" s="343">
        <v>97.623515721000004</v>
      </c>
      <c r="J38" s="343">
        <v>96.848084166000007</v>
      </c>
      <c r="K38" s="343">
        <v>96.962206487000003</v>
      </c>
      <c r="L38" s="343">
        <v>96.660691464999999</v>
      </c>
      <c r="M38" s="343">
        <v>95.210103572999998</v>
      </c>
      <c r="N38" s="343">
        <v>92.608961825999998</v>
      </c>
      <c r="O38" s="343">
        <v>95.782786647999998</v>
      </c>
      <c r="P38" s="343">
        <v>96.571213662999995</v>
      </c>
      <c r="Q38" s="343">
        <v>95.989422125999994</v>
      </c>
      <c r="R38" s="343">
        <v>96.4023945</v>
      </c>
      <c r="S38" s="343">
        <v>95.886673467999998</v>
      </c>
      <c r="T38" s="343">
        <v>95.261567575000001</v>
      </c>
      <c r="U38" s="343">
        <v>95.066627909999994</v>
      </c>
      <c r="V38" s="343">
        <v>95.142133118000004</v>
      </c>
      <c r="W38" s="343">
        <v>96.031825171999998</v>
      </c>
      <c r="X38" s="343">
        <v>95.235120699999996</v>
      </c>
      <c r="Y38" s="343">
        <v>95.325326335</v>
      </c>
      <c r="Z38" s="343">
        <v>95.454072482000001</v>
      </c>
      <c r="AA38" s="343">
        <v>93.059406566999996</v>
      </c>
      <c r="AB38" s="343">
        <v>93.799149897000007</v>
      </c>
      <c r="AC38" s="343">
        <v>94.135474111999997</v>
      </c>
      <c r="AD38" s="343">
        <v>92.997681919000001</v>
      </c>
      <c r="AE38" s="343">
        <v>94.436897486000007</v>
      </c>
      <c r="AF38" s="343">
        <v>93.181688516999998</v>
      </c>
      <c r="AG38" s="343">
        <v>93.284294110999994</v>
      </c>
      <c r="AH38" s="343">
        <v>94.009196541999998</v>
      </c>
      <c r="AI38" s="343">
        <v>94.038080847000003</v>
      </c>
      <c r="AJ38" s="343">
        <v>94.157226910999995</v>
      </c>
      <c r="AK38" s="343">
        <v>93.747565471000001</v>
      </c>
      <c r="AL38" s="343">
        <v>94.990273166999998</v>
      </c>
      <c r="AM38" s="343">
        <v>94.594333536999997</v>
      </c>
      <c r="AN38" s="343">
        <v>94.327194724999998</v>
      </c>
      <c r="AO38" s="343">
        <v>94.690311260000001</v>
      </c>
      <c r="AP38" s="343">
        <v>94.361886845000001</v>
      </c>
      <c r="AQ38" s="343">
        <v>93.780997083000003</v>
      </c>
      <c r="AR38" s="343">
        <v>94.875279934000005</v>
      </c>
      <c r="AS38" s="343">
        <v>95.101756296999994</v>
      </c>
      <c r="AT38" s="343">
        <v>95.538811766999999</v>
      </c>
      <c r="AU38" s="343">
        <v>95.509733995000005</v>
      </c>
      <c r="AV38" s="343">
        <v>94.469405381000001</v>
      </c>
      <c r="AW38" s="343">
        <v>94.061774361000005</v>
      </c>
      <c r="AX38" s="343">
        <v>94.300166840000003</v>
      </c>
      <c r="AY38" s="343">
        <v>95.346000157999995</v>
      </c>
      <c r="AZ38" s="893">
        <v>95.229358501999997</v>
      </c>
      <c r="BA38" s="893">
        <v>94.983414031999999</v>
      </c>
      <c r="BB38" s="893">
        <v>94.333454384999996</v>
      </c>
      <c r="BC38" s="354">
        <v>94.260779999999997</v>
      </c>
      <c r="BD38" s="354">
        <v>94.345560000000006</v>
      </c>
      <c r="BE38" s="354">
        <v>94.925330000000002</v>
      </c>
      <c r="BF38" s="354">
        <v>95.071839999999995</v>
      </c>
      <c r="BG38" s="354">
        <v>95.122630000000001</v>
      </c>
      <c r="BH38" s="354">
        <v>94.931380000000004</v>
      </c>
      <c r="BI38" s="354">
        <v>94.900480000000002</v>
      </c>
      <c r="BJ38" s="354">
        <v>94.883600000000001</v>
      </c>
      <c r="BK38" s="354">
        <v>94.852720000000005</v>
      </c>
      <c r="BL38" s="354">
        <v>94.884919999999994</v>
      </c>
      <c r="BM38" s="354">
        <v>94.952179999999998</v>
      </c>
      <c r="BN38" s="354">
        <v>95.130960000000002</v>
      </c>
      <c r="BO38" s="354">
        <v>95.210980000000006</v>
      </c>
      <c r="BP38" s="354">
        <v>95.268690000000007</v>
      </c>
      <c r="BQ38" s="354">
        <v>95.254570000000001</v>
      </c>
      <c r="BR38" s="354">
        <v>95.304850000000002</v>
      </c>
      <c r="BS38" s="354">
        <v>95.37</v>
      </c>
      <c r="BT38" s="354">
        <v>95.535820000000001</v>
      </c>
      <c r="BU38" s="354">
        <v>95.566329999999994</v>
      </c>
      <c r="BV38" s="354">
        <v>95.547330000000002</v>
      </c>
    </row>
    <row r="39" spans="1:74" ht="11.1" customHeight="1" x14ac:dyDescent="0.2">
      <c r="A39" s="130" t="s">
        <v>496</v>
      </c>
      <c r="B39" s="757" t="s">
        <v>1585</v>
      </c>
      <c r="C39" s="343">
        <v>98.299993749999999</v>
      </c>
      <c r="D39" s="343">
        <v>99.709456250000002</v>
      </c>
      <c r="E39" s="343">
        <v>99.799899999999994</v>
      </c>
      <c r="F39" s="343">
        <v>99.266324999999995</v>
      </c>
      <c r="G39" s="343">
        <v>99.325024999999997</v>
      </c>
      <c r="H39" s="343">
        <v>98.866387500000002</v>
      </c>
      <c r="I39" s="343">
        <v>98.743525000000005</v>
      </c>
      <c r="J39" s="343">
        <v>98.382837499999994</v>
      </c>
      <c r="K39" s="343">
        <v>98.42844375</v>
      </c>
      <c r="L39" s="343">
        <v>97.975875000000002</v>
      </c>
      <c r="M39" s="343">
        <v>97.121799999999993</v>
      </c>
      <c r="N39" s="343">
        <v>95.229831250000004</v>
      </c>
      <c r="O39" s="343">
        <v>97.547162499999999</v>
      </c>
      <c r="P39" s="343">
        <v>97.604200000000006</v>
      </c>
      <c r="Q39" s="343">
        <v>96.668962500000006</v>
      </c>
      <c r="R39" s="343">
        <v>97.192318749999998</v>
      </c>
      <c r="S39" s="343">
        <v>97.203900000000004</v>
      </c>
      <c r="T39" s="343">
        <v>96.185343750000001</v>
      </c>
      <c r="U39" s="343">
        <v>96.238556250000002</v>
      </c>
      <c r="V39" s="343">
        <v>96.471549999999993</v>
      </c>
      <c r="W39" s="343">
        <v>96.904781249999999</v>
      </c>
      <c r="X39" s="343">
        <v>96.403975000000003</v>
      </c>
      <c r="Y39" s="343">
        <v>96.514431250000001</v>
      </c>
      <c r="Z39" s="343">
        <v>96.369162500000002</v>
      </c>
      <c r="AA39" s="343">
        <v>94.262393750000001</v>
      </c>
      <c r="AB39" s="343">
        <v>95.482581249999996</v>
      </c>
      <c r="AC39" s="343">
        <v>95.449418750000007</v>
      </c>
      <c r="AD39" s="343">
        <v>94.644518750000003</v>
      </c>
      <c r="AE39" s="343">
        <v>95.275424999999998</v>
      </c>
      <c r="AF39" s="343">
        <v>95.1024125</v>
      </c>
      <c r="AG39" s="343">
        <v>94.549981250000002</v>
      </c>
      <c r="AH39" s="343">
        <v>95.017206250000001</v>
      </c>
      <c r="AI39" s="343">
        <v>95.125856249999998</v>
      </c>
      <c r="AJ39" s="343">
        <v>95.280081249999995</v>
      </c>
      <c r="AK39" s="343">
        <v>95.370037499999995</v>
      </c>
      <c r="AL39" s="343">
        <v>95.920206250000007</v>
      </c>
      <c r="AM39" s="343">
        <v>95.782650000000004</v>
      </c>
      <c r="AN39" s="343">
        <v>96.457068750000005</v>
      </c>
      <c r="AO39" s="343">
        <v>96.679818749999995</v>
      </c>
      <c r="AP39" s="343">
        <v>96.241606250000004</v>
      </c>
      <c r="AQ39" s="343">
        <v>96.217250000000007</v>
      </c>
      <c r="AR39" s="343">
        <v>96.237631250000007</v>
      </c>
      <c r="AS39" s="343">
        <v>96.566649999999996</v>
      </c>
      <c r="AT39" s="343">
        <v>96.963906249999994</v>
      </c>
      <c r="AU39" s="343">
        <v>96.632781249999994</v>
      </c>
      <c r="AV39" s="343">
        <v>95.289587499999996</v>
      </c>
      <c r="AW39" s="343">
        <v>95.657825000000003</v>
      </c>
      <c r="AX39" s="343">
        <v>95.059674999999999</v>
      </c>
      <c r="AY39" s="343">
        <v>96.346381249999993</v>
      </c>
      <c r="AZ39" s="893">
        <v>96.424718749999997</v>
      </c>
      <c r="BA39" s="893">
        <v>96.107894576000007</v>
      </c>
      <c r="BB39" s="893">
        <v>95.598709630000002</v>
      </c>
      <c r="BC39" s="354">
        <v>95.509960000000007</v>
      </c>
      <c r="BD39" s="354">
        <v>95.517709999999994</v>
      </c>
      <c r="BE39" s="354">
        <v>95.819760000000002</v>
      </c>
      <c r="BF39" s="354">
        <v>95.87218</v>
      </c>
      <c r="BG39" s="354">
        <v>95.872780000000006</v>
      </c>
      <c r="BH39" s="354">
        <v>95.723560000000006</v>
      </c>
      <c r="BI39" s="354">
        <v>95.693969999999993</v>
      </c>
      <c r="BJ39" s="354">
        <v>95.686040000000006</v>
      </c>
      <c r="BK39" s="354">
        <v>95.686629999999994</v>
      </c>
      <c r="BL39" s="354">
        <v>95.731859999999998</v>
      </c>
      <c r="BM39" s="354">
        <v>95.808589999999995</v>
      </c>
      <c r="BN39" s="354">
        <v>95.964410000000001</v>
      </c>
      <c r="BO39" s="354">
        <v>96.068479999999994</v>
      </c>
      <c r="BP39" s="354">
        <v>96.168379999999999</v>
      </c>
      <c r="BQ39" s="354">
        <v>96.248429999999999</v>
      </c>
      <c r="BR39" s="354">
        <v>96.351740000000007</v>
      </c>
      <c r="BS39" s="354">
        <v>96.462639999999993</v>
      </c>
      <c r="BT39" s="354">
        <v>96.624309999999994</v>
      </c>
      <c r="BU39" s="354">
        <v>96.71799</v>
      </c>
      <c r="BV39" s="354">
        <v>96.786869999999993</v>
      </c>
    </row>
    <row r="40" spans="1:74" ht="11.1" customHeight="1" x14ac:dyDescent="0.2">
      <c r="A40" s="130" t="s">
        <v>497</v>
      </c>
      <c r="B40" s="757" t="s">
        <v>1586</v>
      </c>
      <c r="C40" s="343">
        <v>97.724893829999999</v>
      </c>
      <c r="D40" s="343">
        <v>98.639364157000003</v>
      </c>
      <c r="E40" s="343">
        <v>98.793499972999996</v>
      </c>
      <c r="F40" s="343">
        <v>98.721761490000006</v>
      </c>
      <c r="G40" s="343">
        <v>98.575649490000004</v>
      </c>
      <c r="H40" s="343">
        <v>98.076778614999995</v>
      </c>
      <c r="I40" s="343">
        <v>98.346382903999995</v>
      </c>
      <c r="J40" s="343">
        <v>97.797482303999999</v>
      </c>
      <c r="K40" s="343">
        <v>97.527824687999995</v>
      </c>
      <c r="L40" s="343">
        <v>97.462965726999997</v>
      </c>
      <c r="M40" s="343">
        <v>96.224198912000006</v>
      </c>
      <c r="N40" s="343">
        <v>93.724811079000006</v>
      </c>
      <c r="O40" s="343">
        <v>96.480741227999999</v>
      </c>
      <c r="P40" s="343">
        <v>97.045133742999994</v>
      </c>
      <c r="Q40" s="343">
        <v>96.663111603000004</v>
      </c>
      <c r="R40" s="343">
        <v>97.211621551999997</v>
      </c>
      <c r="S40" s="343">
        <v>96.850241635000003</v>
      </c>
      <c r="T40" s="343">
        <v>96.269537841000002</v>
      </c>
      <c r="U40" s="343">
        <v>96.472740587000004</v>
      </c>
      <c r="V40" s="343">
        <v>96.47422229</v>
      </c>
      <c r="W40" s="343">
        <v>97.138556816000005</v>
      </c>
      <c r="X40" s="343">
        <v>96.283258485000005</v>
      </c>
      <c r="Y40" s="343">
        <v>96.720391546000002</v>
      </c>
      <c r="Z40" s="343">
        <v>96.848243119000003</v>
      </c>
      <c r="AA40" s="343">
        <v>94.840760599999996</v>
      </c>
      <c r="AB40" s="343">
        <v>95.972970653999994</v>
      </c>
      <c r="AC40" s="343">
        <v>96.271262063999998</v>
      </c>
      <c r="AD40" s="343">
        <v>95.565521587999996</v>
      </c>
      <c r="AE40" s="343">
        <v>96.632509447000004</v>
      </c>
      <c r="AF40" s="343">
        <v>95.914910234999994</v>
      </c>
      <c r="AG40" s="343">
        <v>95.163180167999997</v>
      </c>
      <c r="AH40" s="343">
        <v>95.840004773999993</v>
      </c>
      <c r="AI40" s="343">
        <v>95.725639349999994</v>
      </c>
      <c r="AJ40" s="343">
        <v>95.308169621000005</v>
      </c>
      <c r="AK40" s="343">
        <v>95.656190350000003</v>
      </c>
      <c r="AL40" s="343">
        <v>96.500838966000003</v>
      </c>
      <c r="AM40" s="343">
        <v>95.579366242000006</v>
      </c>
      <c r="AN40" s="343">
        <v>95.984461499000005</v>
      </c>
      <c r="AO40" s="343">
        <v>96.343363694999994</v>
      </c>
      <c r="AP40" s="343">
        <v>96.322267409999995</v>
      </c>
      <c r="AQ40" s="343">
        <v>96.110852191000006</v>
      </c>
      <c r="AR40" s="343">
        <v>96.909766880000006</v>
      </c>
      <c r="AS40" s="343">
        <v>97.450760173000006</v>
      </c>
      <c r="AT40" s="343">
        <v>97.779344707000007</v>
      </c>
      <c r="AU40" s="343">
        <v>97.533904518</v>
      </c>
      <c r="AV40" s="343">
        <v>96.509001893000004</v>
      </c>
      <c r="AW40" s="343">
        <v>96.588651698000007</v>
      </c>
      <c r="AX40" s="343">
        <v>96.396766255000003</v>
      </c>
      <c r="AY40" s="343">
        <v>97.180185445999996</v>
      </c>
      <c r="AZ40" s="893">
        <v>97.317302608000006</v>
      </c>
      <c r="BA40" s="893">
        <v>97.277776661999994</v>
      </c>
      <c r="BB40" s="893">
        <v>96.978710569</v>
      </c>
      <c r="BC40" s="354">
        <v>97.054469999999995</v>
      </c>
      <c r="BD40" s="354">
        <v>97.240179999999995</v>
      </c>
      <c r="BE40" s="354">
        <v>97.796239999999997</v>
      </c>
      <c r="BF40" s="354">
        <v>98.00658</v>
      </c>
      <c r="BG40" s="354">
        <v>98.131609999999995</v>
      </c>
      <c r="BH40" s="354">
        <v>98.057770000000005</v>
      </c>
      <c r="BI40" s="354">
        <v>98.097290000000001</v>
      </c>
      <c r="BJ40" s="354">
        <v>98.13664</v>
      </c>
      <c r="BK40" s="354">
        <v>98.12612</v>
      </c>
      <c r="BL40" s="354">
        <v>98.202389999999994</v>
      </c>
      <c r="BM40" s="354">
        <v>98.315759999999997</v>
      </c>
      <c r="BN40" s="354">
        <v>98.536770000000004</v>
      </c>
      <c r="BO40" s="354">
        <v>98.671409999999995</v>
      </c>
      <c r="BP40" s="354">
        <v>98.790239999999997</v>
      </c>
      <c r="BQ40" s="354">
        <v>98.860190000000003</v>
      </c>
      <c r="BR40" s="354">
        <v>98.972189999999998</v>
      </c>
      <c r="BS40" s="354">
        <v>99.093190000000007</v>
      </c>
      <c r="BT40" s="354">
        <v>99.286190000000005</v>
      </c>
      <c r="BU40" s="354">
        <v>99.377889999999994</v>
      </c>
      <c r="BV40" s="354">
        <v>99.431319999999999</v>
      </c>
    </row>
    <row r="41" spans="1:74" ht="11.1" customHeight="1" x14ac:dyDescent="0.2">
      <c r="A41" s="130" t="s">
        <v>498</v>
      </c>
      <c r="B41" s="757" t="s">
        <v>1587</v>
      </c>
      <c r="C41" s="343">
        <v>96.388253207999995</v>
      </c>
      <c r="D41" s="343">
        <v>96.981591447</v>
      </c>
      <c r="E41" s="343">
        <v>97.019088908000001</v>
      </c>
      <c r="F41" s="343">
        <v>96.461428971999993</v>
      </c>
      <c r="G41" s="343">
        <v>96.336500938</v>
      </c>
      <c r="H41" s="343">
        <v>95.734710458999999</v>
      </c>
      <c r="I41" s="343">
        <v>95.718764505999999</v>
      </c>
      <c r="J41" s="343">
        <v>95.143120612999994</v>
      </c>
      <c r="K41" s="343">
        <v>94.825797037000001</v>
      </c>
      <c r="L41" s="343">
        <v>94.228734326999998</v>
      </c>
      <c r="M41" s="343">
        <v>93.180019220000005</v>
      </c>
      <c r="N41" s="343">
        <v>89.616847011000004</v>
      </c>
      <c r="O41" s="343">
        <v>93.607358609000002</v>
      </c>
      <c r="P41" s="343">
        <v>94.677838609000005</v>
      </c>
      <c r="Q41" s="343">
        <v>94.513730917000004</v>
      </c>
      <c r="R41" s="343">
        <v>94.810189578000006</v>
      </c>
      <c r="S41" s="343">
        <v>94.061390853999995</v>
      </c>
      <c r="T41" s="343">
        <v>93.587183276999994</v>
      </c>
      <c r="U41" s="343">
        <v>94.021114667999996</v>
      </c>
      <c r="V41" s="343">
        <v>94.157329458000007</v>
      </c>
      <c r="W41" s="343">
        <v>95.002674440999996</v>
      </c>
      <c r="X41" s="343">
        <v>94.274298513999994</v>
      </c>
      <c r="Y41" s="343">
        <v>94.456666425999998</v>
      </c>
      <c r="Z41" s="343">
        <v>94.882476472999997</v>
      </c>
      <c r="AA41" s="343">
        <v>92.267640528000001</v>
      </c>
      <c r="AB41" s="343">
        <v>93.680391462000003</v>
      </c>
      <c r="AC41" s="343">
        <v>94.259487661999998</v>
      </c>
      <c r="AD41" s="343">
        <v>93.359165196000006</v>
      </c>
      <c r="AE41" s="343">
        <v>94.601192120999997</v>
      </c>
      <c r="AF41" s="343">
        <v>94.238291211999993</v>
      </c>
      <c r="AG41" s="343">
        <v>93.238364132000001</v>
      </c>
      <c r="AH41" s="343">
        <v>93.847548407000005</v>
      </c>
      <c r="AI41" s="343">
        <v>94.292635579000006</v>
      </c>
      <c r="AJ41" s="343">
        <v>94.329542986000007</v>
      </c>
      <c r="AK41" s="343">
        <v>94.872611297000006</v>
      </c>
      <c r="AL41" s="343">
        <v>95.904940701000001</v>
      </c>
      <c r="AM41" s="343">
        <v>94.053102753999994</v>
      </c>
      <c r="AN41" s="343">
        <v>94.240687722000004</v>
      </c>
      <c r="AO41" s="343">
        <v>94.344696318000004</v>
      </c>
      <c r="AP41" s="343">
        <v>94.197870843000004</v>
      </c>
      <c r="AQ41" s="343">
        <v>93.893159311000005</v>
      </c>
      <c r="AR41" s="343">
        <v>95.019070709999994</v>
      </c>
      <c r="AS41" s="343">
        <v>95.732934209000007</v>
      </c>
      <c r="AT41" s="343">
        <v>96.022865874000004</v>
      </c>
      <c r="AU41" s="343">
        <v>95.743503226000001</v>
      </c>
      <c r="AV41" s="343">
        <v>94.422378903999999</v>
      </c>
      <c r="AW41" s="343">
        <v>94.620922429000004</v>
      </c>
      <c r="AX41" s="343">
        <v>94.249030509999997</v>
      </c>
      <c r="AY41" s="343">
        <v>95.273268653000002</v>
      </c>
      <c r="AZ41" s="893">
        <v>95.356563230999996</v>
      </c>
      <c r="BA41" s="893">
        <v>95.370968427999998</v>
      </c>
      <c r="BB41" s="893">
        <v>95.084825844999997</v>
      </c>
      <c r="BC41" s="354">
        <v>95.258920000000003</v>
      </c>
      <c r="BD41" s="354">
        <v>95.583479999999994</v>
      </c>
      <c r="BE41" s="354">
        <v>96.428989999999999</v>
      </c>
      <c r="BF41" s="354">
        <v>96.776650000000004</v>
      </c>
      <c r="BG41" s="354">
        <v>96.996920000000003</v>
      </c>
      <c r="BH41" s="354">
        <v>96.99597</v>
      </c>
      <c r="BI41" s="354">
        <v>97.031859999999995</v>
      </c>
      <c r="BJ41" s="354">
        <v>97.010750000000002</v>
      </c>
      <c r="BK41" s="354">
        <v>96.812640000000002</v>
      </c>
      <c r="BL41" s="354">
        <v>96.767529999999994</v>
      </c>
      <c r="BM41" s="354">
        <v>96.755420000000001</v>
      </c>
      <c r="BN41" s="354">
        <v>96.856049999999996</v>
      </c>
      <c r="BO41" s="354">
        <v>96.850149999999999</v>
      </c>
      <c r="BP41" s="354">
        <v>96.817459999999997</v>
      </c>
      <c r="BQ41" s="354">
        <v>96.697069999999997</v>
      </c>
      <c r="BR41" s="354">
        <v>96.656450000000007</v>
      </c>
      <c r="BS41" s="354">
        <v>96.634690000000006</v>
      </c>
      <c r="BT41" s="354">
        <v>96.696020000000004</v>
      </c>
      <c r="BU41" s="354">
        <v>96.663839999999993</v>
      </c>
      <c r="BV41" s="354">
        <v>96.602369999999993</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893"/>
      <c r="BA42" s="893"/>
      <c r="BB42" s="893"/>
      <c r="BC42" s="35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893"/>
      <c r="BA43" s="893"/>
      <c r="BB43" s="893"/>
      <c r="BC43" s="35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1590</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955"/>
      <c r="BA44" s="955"/>
      <c r="BB44" s="955"/>
      <c r="BC44" s="50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290</v>
      </c>
      <c r="B45" s="510" t="s">
        <v>1055</v>
      </c>
      <c r="C45" s="429">
        <v>2.8254299999999999</v>
      </c>
      <c r="D45" s="429">
        <v>2.8450000000000002</v>
      </c>
      <c r="E45" s="429">
        <v>2.8767399999999999</v>
      </c>
      <c r="F45" s="429">
        <v>2.8856099999999998</v>
      </c>
      <c r="G45" s="429">
        <v>2.9129800000000001</v>
      </c>
      <c r="H45" s="429">
        <v>2.94957</v>
      </c>
      <c r="I45" s="429">
        <v>2.9491299999999998</v>
      </c>
      <c r="J45" s="429">
        <v>2.9509699999999999</v>
      </c>
      <c r="K45" s="429">
        <v>2.9634900000000002</v>
      </c>
      <c r="L45" s="429">
        <v>2.98007</v>
      </c>
      <c r="M45" s="429">
        <v>2.98786</v>
      </c>
      <c r="N45" s="429">
        <v>2.9883199999999999</v>
      </c>
      <c r="O45" s="429">
        <v>3.0042</v>
      </c>
      <c r="P45" s="429">
        <v>3.0145</v>
      </c>
      <c r="Q45" s="429">
        <v>3.0182099999999998</v>
      </c>
      <c r="R45" s="429">
        <v>3.0284499999999999</v>
      </c>
      <c r="S45" s="429">
        <v>3.0333399999999999</v>
      </c>
      <c r="T45" s="429">
        <v>3.0401400000000001</v>
      </c>
      <c r="U45" s="429">
        <v>3.04609</v>
      </c>
      <c r="V45" s="429">
        <v>3.0608200000000001</v>
      </c>
      <c r="W45" s="429">
        <v>3.0727600000000002</v>
      </c>
      <c r="X45" s="429">
        <v>3.0769600000000001</v>
      </c>
      <c r="Y45" s="429">
        <v>3.08148</v>
      </c>
      <c r="Z45" s="429">
        <v>3.0874100000000002</v>
      </c>
      <c r="AA45" s="429">
        <v>3.0969799999999998</v>
      </c>
      <c r="AB45" s="429">
        <v>3.1096699999999999</v>
      </c>
      <c r="AC45" s="429">
        <v>3.1234500000000001</v>
      </c>
      <c r="AD45" s="429">
        <v>3.1302300000000001</v>
      </c>
      <c r="AE45" s="429">
        <v>3.1317499999999998</v>
      </c>
      <c r="AF45" s="429">
        <v>3.1304400000000001</v>
      </c>
      <c r="AG45" s="429">
        <v>3.1356899999999999</v>
      </c>
      <c r="AH45" s="429">
        <v>3.1406200000000002</v>
      </c>
      <c r="AI45" s="429">
        <v>3.1473200000000001</v>
      </c>
      <c r="AJ45" s="429">
        <v>3.1563099999999999</v>
      </c>
      <c r="AK45" s="429">
        <v>3.1652800000000001</v>
      </c>
      <c r="AL45" s="429">
        <v>3.17604</v>
      </c>
      <c r="AM45" s="429">
        <v>3.1896100000000001</v>
      </c>
      <c r="AN45" s="429">
        <v>3.19679</v>
      </c>
      <c r="AO45" s="429">
        <v>3.1978499999999999</v>
      </c>
      <c r="AP45" s="429">
        <v>3.20302</v>
      </c>
      <c r="AQ45" s="429">
        <v>3.2061999999999999</v>
      </c>
      <c r="AR45" s="429">
        <v>3.21435</v>
      </c>
      <c r="AS45" s="429">
        <v>3.2216900000000002</v>
      </c>
      <c r="AT45" s="429">
        <v>3.23291</v>
      </c>
      <c r="AU45" s="429">
        <v>3.2424499999999998</v>
      </c>
      <c r="AV45" s="343" t="str">
        <f>"-"</f>
        <v>-</v>
      </c>
      <c r="AW45" s="429">
        <v>3.2506300000000001</v>
      </c>
      <c r="AX45" s="429">
        <v>3.26031</v>
      </c>
      <c r="AY45" s="429">
        <v>3.2658800000000001</v>
      </c>
      <c r="AZ45" s="891">
        <v>3.2746</v>
      </c>
      <c r="BA45" s="891">
        <v>3.3029299999999999</v>
      </c>
      <c r="BB45" s="891">
        <v>3.3230478519000002</v>
      </c>
      <c r="BC45" s="352">
        <v>3.3368150000000001</v>
      </c>
      <c r="BD45" s="352">
        <v>3.3462700000000001</v>
      </c>
      <c r="BE45" s="352">
        <v>3.3449230000000001</v>
      </c>
      <c r="BF45" s="352">
        <v>3.3506179999999999</v>
      </c>
      <c r="BG45" s="352">
        <v>3.3568669999999998</v>
      </c>
      <c r="BH45" s="352">
        <v>3.3655659999999998</v>
      </c>
      <c r="BI45" s="352">
        <v>3.371499</v>
      </c>
      <c r="BJ45" s="352">
        <v>3.3765640000000001</v>
      </c>
      <c r="BK45" s="352">
        <v>3.3795389999999998</v>
      </c>
      <c r="BL45" s="352">
        <v>3.3837820000000001</v>
      </c>
      <c r="BM45" s="352">
        <v>3.3880729999999999</v>
      </c>
      <c r="BN45" s="352">
        <v>3.3918050000000002</v>
      </c>
      <c r="BO45" s="352">
        <v>3.3966440000000002</v>
      </c>
      <c r="BP45" s="352">
        <v>3.401986</v>
      </c>
      <c r="BQ45" s="352">
        <v>3.4082159999999999</v>
      </c>
      <c r="BR45" s="352">
        <v>3.414269</v>
      </c>
      <c r="BS45" s="352">
        <v>3.4205329999999998</v>
      </c>
      <c r="BT45" s="352">
        <v>3.4288479999999999</v>
      </c>
      <c r="BU45" s="352">
        <v>3.4341529999999998</v>
      </c>
      <c r="BV45" s="352">
        <v>3.4382899999999998</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896"/>
      <c r="BA46" s="896"/>
      <c r="BB46" s="896"/>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289</v>
      </c>
      <c r="B47" s="510" t="s">
        <v>1056</v>
      </c>
      <c r="C47" s="429">
        <v>2.4913696747</v>
      </c>
      <c r="D47" s="429">
        <v>2.5345079306999998</v>
      </c>
      <c r="E47" s="429">
        <v>2.5858996633000002</v>
      </c>
      <c r="F47" s="429">
        <v>2.6875786669999999</v>
      </c>
      <c r="G47" s="429">
        <v>2.7239520070999999</v>
      </c>
      <c r="H47" s="429">
        <v>2.7370534781</v>
      </c>
      <c r="I47" s="429">
        <v>2.6980710799000001</v>
      </c>
      <c r="J47" s="429">
        <v>2.6862378125999999</v>
      </c>
      <c r="K47" s="429">
        <v>2.6727416760999998</v>
      </c>
      <c r="L47" s="429">
        <v>2.6555969753999999</v>
      </c>
      <c r="M47" s="429">
        <v>2.6402643720999999</v>
      </c>
      <c r="N47" s="429">
        <v>2.6247581709999999</v>
      </c>
      <c r="O47" s="429">
        <v>2.6104534986000001</v>
      </c>
      <c r="P47" s="429">
        <v>2.5935687570999999</v>
      </c>
      <c r="Q47" s="429">
        <v>2.5754790729999999</v>
      </c>
      <c r="R47" s="429">
        <v>2.5431326270999999</v>
      </c>
      <c r="S47" s="429">
        <v>2.5324219219000002</v>
      </c>
      <c r="T47" s="429">
        <v>2.5302951383000001</v>
      </c>
      <c r="U47" s="429">
        <v>2.5521365774000002</v>
      </c>
      <c r="V47" s="429">
        <v>2.5556394112</v>
      </c>
      <c r="W47" s="429">
        <v>2.5561879409000001</v>
      </c>
      <c r="X47" s="429">
        <v>2.5494332529000001</v>
      </c>
      <c r="Y47" s="429">
        <v>2.5473348592999998</v>
      </c>
      <c r="Z47" s="429">
        <v>2.5455438466000002</v>
      </c>
      <c r="AA47" s="429">
        <v>2.5430583644000002</v>
      </c>
      <c r="AB47" s="429">
        <v>2.5426335014000001</v>
      </c>
      <c r="AC47" s="429">
        <v>2.5432674072000001</v>
      </c>
      <c r="AD47" s="429">
        <v>2.5486497393</v>
      </c>
      <c r="AE47" s="429">
        <v>2.5486339394000002</v>
      </c>
      <c r="AF47" s="429">
        <v>2.5469096649999998</v>
      </c>
      <c r="AG47" s="429">
        <v>2.5372772574</v>
      </c>
      <c r="AH47" s="429">
        <v>2.5367857781000001</v>
      </c>
      <c r="AI47" s="429">
        <v>2.5392355684000001</v>
      </c>
      <c r="AJ47" s="429">
        <v>2.5457116243</v>
      </c>
      <c r="AK47" s="429">
        <v>2.5532302068999999</v>
      </c>
      <c r="AL47" s="429">
        <v>2.5628763120000002</v>
      </c>
      <c r="AM47" s="429">
        <v>2.5841080088999999</v>
      </c>
      <c r="AN47" s="429">
        <v>2.5909156073999999</v>
      </c>
      <c r="AO47" s="429">
        <v>2.5927571767000002</v>
      </c>
      <c r="AP47" s="429">
        <v>2.5775732563</v>
      </c>
      <c r="AQ47" s="429">
        <v>2.5785273623</v>
      </c>
      <c r="AR47" s="429">
        <v>2.5835600342</v>
      </c>
      <c r="AS47" s="429">
        <v>2.5983591953</v>
      </c>
      <c r="AT47" s="429">
        <v>2.6072830568000001</v>
      </c>
      <c r="AU47" s="429">
        <v>2.6160195420000001</v>
      </c>
      <c r="AV47" s="429">
        <v>2.6241072974000001</v>
      </c>
      <c r="AW47" s="429">
        <v>2.6328150450000001</v>
      </c>
      <c r="AX47" s="429">
        <v>2.6416814313999999</v>
      </c>
      <c r="AY47" s="429">
        <v>2.6468825786000001</v>
      </c>
      <c r="AZ47" s="891">
        <v>2.6589341509</v>
      </c>
      <c r="BA47" s="891">
        <v>2.6740122704</v>
      </c>
      <c r="BB47" s="891">
        <v>2.7064481852000002</v>
      </c>
      <c r="BC47" s="352">
        <v>2.716831</v>
      </c>
      <c r="BD47" s="352">
        <v>2.7194919999999998</v>
      </c>
      <c r="BE47" s="352">
        <v>2.7009910000000001</v>
      </c>
      <c r="BF47" s="352">
        <v>2.6982879999999998</v>
      </c>
      <c r="BG47" s="352">
        <v>2.697943</v>
      </c>
      <c r="BH47" s="352">
        <v>2.7058930000000001</v>
      </c>
      <c r="BI47" s="352">
        <v>2.7058089999999999</v>
      </c>
      <c r="BJ47" s="352">
        <v>2.7036310000000001</v>
      </c>
      <c r="BK47" s="352">
        <v>2.6969249999999998</v>
      </c>
      <c r="BL47" s="352">
        <v>2.69238</v>
      </c>
      <c r="BM47" s="352">
        <v>2.6875619999999998</v>
      </c>
      <c r="BN47" s="352">
        <v>2.6782710000000001</v>
      </c>
      <c r="BO47" s="352">
        <v>2.6760619999999999</v>
      </c>
      <c r="BP47" s="352">
        <v>2.676733</v>
      </c>
      <c r="BQ47" s="352">
        <v>2.6830419999999999</v>
      </c>
      <c r="BR47" s="352">
        <v>2.6874039999999999</v>
      </c>
      <c r="BS47" s="352">
        <v>2.6925759999999999</v>
      </c>
      <c r="BT47" s="352">
        <v>2.7036199999999999</v>
      </c>
      <c r="BU47" s="352">
        <v>2.7066180000000002</v>
      </c>
      <c r="BV47" s="352">
        <v>2.7066309999999998</v>
      </c>
    </row>
    <row r="48" spans="1:74" ht="11.1" customHeight="1" x14ac:dyDescent="0.2">
      <c r="A48" s="70"/>
      <c r="B48" s="509" t="s">
        <v>381</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955"/>
      <c r="BA48" s="955"/>
      <c r="BB48" s="955"/>
      <c r="BC48" s="50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291</v>
      </c>
      <c r="B49" s="510" t="s">
        <v>1056</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2.34714</v>
      </c>
      <c r="AW49" s="429">
        <v>2.45078</v>
      </c>
      <c r="AX49" s="429">
        <v>2.1776399999999998</v>
      </c>
      <c r="AY49" s="429">
        <v>2.1562299999999999</v>
      </c>
      <c r="AZ49" s="891">
        <v>2.407</v>
      </c>
      <c r="BA49" s="891">
        <v>3.0529600000000001</v>
      </c>
      <c r="BB49" s="891">
        <v>3.830184</v>
      </c>
      <c r="BC49" s="352">
        <v>3.8277670000000001</v>
      </c>
      <c r="BD49" s="352">
        <v>3.5970049999999998</v>
      </c>
      <c r="BE49" s="352">
        <v>3.6071559999999998</v>
      </c>
      <c r="BF49" s="352">
        <v>3.424722</v>
      </c>
      <c r="BG49" s="352">
        <v>3.4018109999999999</v>
      </c>
      <c r="BH49" s="352">
        <v>3.2632370000000002</v>
      </c>
      <c r="BI49" s="352">
        <v>3.044727</v>
      </c>
      <c r="BJ49" s="352">
        <v>2.9670589999999999</v>
      </c>
      <c r="BK49" s="352">
        <v>2.9544679999999999</v>
      </c>
      <c r="BL49" s="352">
        <v>3.0125500000000001</v>
      </c>
      <c r="BM49" s="352">
        <v>3.0315949999999998</v>
      </c>
      <c r="BN49" s="352">
        <v>2.9701010000000001</v>
      </c>
      <c r="BO49" s="352">
        <v>2.9928780000000001</v>
      </c>
      <c r="BP49" s="352">
        <v>2.9091420000000001</v>
      </c>
      <c r="BQ49" s="352">
        <v>2.895696</v>
      </c>
      <c r="BR49" s="352">
        <v>2.9014500000000001</v>
      </c>
      <c r="BS49" s="352">
        <v>2.818003</v>
      </c>
      <c r="BT49" s="352">
        <v>2.7378239999999998</v>
      </c>
      <c r="BU49" s="352">
        <v>2.667799</v>
      </c>
      <c r="BV49" s="352">
        <v>2.6079300000000001</v>
      </c>
    </row>
    <row r="50" spans="1:74" ht="11.1" customHeight="1" x14ac:dyDescent="0.2">
      <c r="A50" s="76"/>
      <c r="B50" s="509" t="s">
        <v>277</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893"/>
      <c r="BA50" s="893"/>
      <c r="BB50" s="893"/>
      <c r="BC50" s="35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278</v>
      </c>
      <c r="B51" s="512" t="s">
        <v>1057</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129.45699999999999</v>
      </c>
      <c r="AT51" s="343">
        <v>129.45699999999999</v>
      </c>
      <c r="AU51" s="343">
        <v>129.45699999999999</v>
      </c>
      <c r="AV51" s="343">
        <v>130.636</v>
      </c>
      <c r="AW51" s="343">
        <v>130.636</v>
      </c>
      <c r="AX51" s="343">
        <v>130.636</v>
      </c>
      <c r="AY51" s="343">
        <v>131.27817764</v>
      </c>
      <c r="AZ51" s="893">
        <v>131.62684730000001</v>
      </c>
      <c r="BA51" s="893">
        <v>131.99206545999999</v>
      </c>
      <c r="BB51" s="893">
        <v>132.43028199</v>
      </c>
      <c r="BC51" s="354">
        <v>132.78630000000001</v>
      </c>
      <c r="BD51" s="354">
        <v>133.1164</v>
      </c>
      <c r="BE51" s="354">
        <v>133.35339999999999</v>
      </c>
      <c r="BF51" s="354">
        <v>133.68260000000001</v>
      </c>
      <c r="BG51" s="354">
        <v>134.03659999999999</v>
      </c>
      <c r="BH51" s="354">
        <v>134.50569999999999</v>
      </c>
      <c r="BI51" s="354">
        <v>134.8416</v>
      </c>
      <c r="BJ51" s="354">
        <v>135.13460000000001</v>
      </c>
      <c r="BK51" s="354">
        <v>135.32259999999999</v>
      </c>
      <c r="BL51" s="354">
        <v>135.57640000000001</v>
      </c>
      <c r="BM51" s="354">
        <v>135.83369999999999</v>
      </c>
      <c r="BN51" s="354">
        <v>136.10120000000001</v>
      </c>
      <c r="BO51" s="354">
        <v>136.36089999999999</v>
      </c>
      <c r="BP51" s="354">
        <v>136.61930000000001</v>
      </c>
      <c r="BQ51" s="354">
        <v>136.8553</v>
      </c>
      <c r="BR51" s="354">
        <v>137.12719999999999</v>
      </c>
      <c r="BS51" s="354">
        <v>137.41380000000001</v>
      </c>
      <c r="BT51" s="354">
        <v>137.75569999999999</v>
      </c>
      <c r="BU51" s="354">
        <v>138.0412</v>
      </c>
      <c r="BV51" s="354">
        <v>138.31100000000001</v>
      </c>
    </row>
    <row r="52" spans="1:74" ht="11.1" customHeight="1" x14ac:dyDescent="0.2">
      <c r="A52" s="70"/>
      <c r="B52" s="75" t="s">
        <v>235</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896"/>
      <c r="BA52" s="896"/>
      <c r="BB52" s="896"/>
      <c r="BC52" s="35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296</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896"/>
      <c r="BA53" s="896"/>
      <c r="BB53" s="896"/>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1588</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896"/>
      <c r="BA54" s="896"/>
      <c r="BB54" s="896"/>
      <c r="BC54" s="35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297</v>
      </c>
      <c r="B55" s="510" t="s">
        <v>1058</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7989.6129031999999</v>
      </c>
      <c r="AB55" s="347">
        <v>8354.7241379000006</v>
      </c>
      <c r="AC55" s="347">
        <v>8896.8709677000006</v>
      </c>
      <c r="AD55" s="347">
        <v>9149</v>
      </c>
      <c r="AE55" s="347">
        <v>9475.9354839000007</v>
      </c>
      <c r="AF55" s="347">
        <v>9475</v>
      </c>
      <c r="AG55" s="347">
        <v>9427.9354839000007</v>
      </c>
      <c r="AH55" s="347">
        <v>9462.3225805999991</v>
      </c>
      <c r="AI55" s="347">
        <v>9138.1333333000002</v>
      </c>
      <c r="AJ55" s="347">
        <v>9337.9677419</v>
      </c>
      <c r="AK55" s="347">
        <v>8745.1333333000002</v>
      </c>
      <c r="AL55" s="347">
        <v>8523.0967741999993</v>
      </c>
      <c r="AM55" s="347">
        <v>8143.6774194</v>
      </c>
      <c r="AN55" s="347">
        <v>8526</v>
      </c>
      <c r="AO55" s="347">
        <v>8993.1290322999994</v>
      </c>
      <c r="AP55" s="347">
        <v>9287.7000000000007</v>
      </c>
      <c r="AQ55" s="347">
        <v>9523.0322581</v>
      </c>
      <c r="AR55" s="347">
        <v>9562.4</v>
      </c>
      <c r="AS55" s="347">
        <v>9585.8387096999995</v>
      </c>
      <c r="AT55" s="347">
        <v>9546.0645160999993</v>
      </c>
      <c r="AU55" s="347">
        <v>9320.3666666999998</v>
      </c>
      <c r="AV55" s="347">
        <v>9404.5161289999996</v>
      </c>
      <c r="AW55" s="347">
        <v>8771.2666666999994</v>
      </c>
      <c r="AX55" s="347">
        <v>8575.9677419</v>
      </c>
      <c r="AY55" s="347">
        <v>8155</v>
      </c>
      <c r="AZ55" s="897">
        <v>8750.5714286000002</v>
      </c>
      <c r="BA55" s="897">
        <v>9135.7096774000001</v>
      </c>
      <c r="BB55" s="897">
        <v>9284.8019999999997</v>
      </c>
      <c r="BC55" s="358">
        <v>9531.3289999999997</v>
      </c>
      <c r="BD55" s="358">
        <v>9590.732</v>
      </c>
      <c r="BE55" s="358">
        <v>9501.2559999999994</v>
      </c>
      <c r="BF55" s="358">
        <v>9531.1380000000008</v>
      </c>
      <c r="BG55" s="358">
        <v>9192.4140000000007</v>
      </c>
      <c r="BH55" s="358">
        <v>9227.616</v>
      </c>
      <c r="BI55" s="358">
        <v>8690.0490000000009</v>
      </c>
      <c r="BJ55" s="358">
        <v>8509.2479999999996</v>
      </c>
      <c r="BK55" s="358">
        <v>8129.9639999999999</v>
      </c>
      <c r="BL55" s="358">
        <v>8563.5329999999994</v>
      </c>
      <c r="BM55" s="358">
        <v>8902.7459999999992</v>
      </c>
      <c r="BN55" s="358">
        <v>9276.0689999999995</v>
      </c>
      <c r="BO55" s="358">
        <v>9538.1790000000001</v>
      </c>
      <c r="BP55" s="358">
        <v>9606.4779999999992</v>
      </c>
      <c r="BQ55" s="358">
        <v>9527.5249999999996</v>
      </c>
      <c r="BR55" s="358">
        <v>9562.9770000000008</v>
      </c>
      <c r="BS55" s="358">
        <v>9231.0679999999993</v>
      </c>
      <c r="BT55" s="358">
        <v>9277.1810000000005</v>
      </c>
      <c r="BU55" s="358">
        <v>8741.8130000000001</v>
      </c>
      <c r="BV55" s="358">
        <v>8563.7909999999993</v>
      </c>
    </row>
    <row r="56" spans="1:74" ht="11.1" customHeight="1" x14ac:dyDescent="0.2">
      <c r="A56" s="70"/>
      <c r="B56" s="509" t="s">
        <v>298</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98"/>
      <c r="BA56" s="898"/>
      <c r="BB56" s="898"/>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299</v>
      </c>
      <c r="B57" s="510" t="s">
        <v>1059</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0">
        <v>7.7742857143000004</v>
      </c>
      <c r="AZ57" s="946">
        <v>7.2110000000000003</v>
      </c>
      <c r="BA57" s="946">
        <v>7.9337142856999998</v>
      </c>
      <c r="BB57" s="946">
        <v>7.8968303570999998</v>
      </c>
      <c r="BC57" s="435">
        <v>8.2200480000000002</v>
      </c>
      <c r="BD57" s="435">
        <v>8.0635809999999992</v>
      </c>
      <c r="BE57" s="435">
        <v>8.2714800000000004</v>
      </c>
      <c r="BF57" s="435">
        <v>8.4064599999999992</v>
      </c>
      <c r="BG57" s="435">
        <v>8.0556040000000007</v>
      </c>
      <c r="BH57" s="435">
        <v>8.0298160000000003</v>
      </c>
      <c r="BI57" s="435">
        <v>7.8460190000000001</v>
      </c>
      <c r="BJ57" s="435">
        <v>8.0297750000000008</v>
      </c>
      <c r="BK57" s="435">
        <v>8.0578559999999992</v>
      </c>
      <c r="BL57" s="435">
        <v>7.4961840000000004</v>
      </c>
      <c r="BM57" s="435">
        <v>8.2244659999999996</v>
      </c>
      <c r="BN57" s="435">
        <v>8.0563950000000002</v>
      </c>
      <c r="BO57" s="435">
        <v>8.4183160000000008</v>
      </c>
      <c r="BP57" s="435">
        <v>8.2785220000000006</v>
      </c>
      <c r="BQ57" s="435">
        <v>8.4763599999999997</v>
      </c>
      <c r="BR57" s="435">
        <v>8.6319359999999996</v>
      </c>
      <c r="BS57" s="435">
        <v>8.2954460000000001</v>
      </c>
      <c r="BT57" s="435">
        <v>8.3306539999999991</v>
      </c>
      <c r="BU57" s="435">
        <v>8.1548719999999992</v>
      </c>
      <c r="BV57" s="435">
        <v>8.3452850000000005</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946"/>
      <c r="BA58" s="946"/>
      <c r="BB58" s="946"/>
      <c r="BC58" s="435"/>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1390</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946"/>
      <c r="BA59" s="946"/>
      <c r="BB59" s="946"/>
      <c r="BC59" s="435"/>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536</v>
      </c>
      <c r="B60" s="755" t="s">
        <v>1583</v>
      </c>
      <c r="C60" s="34">
        <v>476.32474439999999</v>
      </c>
      <c r="D60" s="34">
        <v>421.18068060000002</v>
      </c>
      <c r="E60" s="34">
        <v>417.34028949999998</v>
      </c>
      <c r="F60" s="34">
        <v>373.53078099999999</v>
      </c>
      <c r="G60" s="34">
        <v>381.7368338</v>
      </c>
      <c r="H60" s="34">
        <v>395.70390639999999</v>
      </c>
      <c r="I60" s="34">
        <v>425.51886280000002</v>
      </c>
      <c r="J60" s="34">
        <v>428.26049219999999</v>
      </c>
      <c r="K60" s="34">
        <v>385.86300269999998</v>
      </c>
      <c r="L60" s="34">
        <v>382.62816290000001</v>
      </c>
      <c r="M60" s="34">
        <v>404.23143069999998</v>
      </c>
      <c r="N60" s="34">
        <v>452.89406860000003</v>
      </c>
      <c r="O60" s="34">
        <v>434.9533386</v>
      </c>
      <c r="P60" s="34">
        <v>388.89298259999998</v>
      </c>
      <c r="Q60" s="34">
        <v>418.4224739</v>
      </c>
      <c r="R60" s="34">
        <v>362.89176709999998</v>
      </c>
      <c r="S60" s="34">
        <v>368.23567659999998</v>
      </c>
      <c r="T60" s="34">
        <v>384.37870450000003</v>
      </c>
      <c r="U60" s="34">
        <v>416.56186630000002</v>
      </c>
      <c r="V60" s="34">
        <v>428.04898170000001</v>
      </c>
      <c r="W60" s="34">
        <v>381.52422139999999</v>
      </c>
      <c r="X60" s="34">
        <v>386.53891390000001</v>
      </c>
      <c r="Y60" s="34">
        <v>403.6239046</v>
      </c>
      <c r="Z60" s="34">
        <v>424.5275446</v>
      </c>
      <c r="AA60" s="34">
        <v>471.5044977</v>
      </c>
      <c r="AB60" s="34">
        <v>388.84771139999998</v>
      </c>
      <c r="AC60" s="34">
        <v>386.08952599999998</v>
      </c>
      <c r="AD60" s="34">
        <v>359.43065840000003</v>
      </c>
      <c r="AE60" s="34">
        <v>375.88355610000002</v>
      </c>
      <c r="AF60" s="34">
        <v>384.17285679999998</v>
      </c>
      <c r="AG60" s="34">
        <v>422.40255660000003</v>
      </c>
      <c r="AH60" s="34">
        <v>419.293048</v>
      </c>
      <c r="AI60" s="34">
        <v>374.0375434</v>
      </c>
      <c r="AJ60" s="34">
        <v>382.71401079999998</v>
      </c>
      <c r="AK60" s="34">
        <v>382.61272939999998</v>
      </c>
      <c r="AL60" s="34">
        <v>442.10513559999998</v>
      </c>
      <c r="AM60" s="34">
        <v>497.36618229999999</v>
      </c>
      <c r="AN60" s="34">
        <v>415.96755769999999</v>
      </c>
      <c r="AO60" s="34">
        <v>394.55542439999999</v>
      </c>
      <c r="AP60" s="34">
        <v>366.15016830000002</v>
      </c>
      <c r="AQ60" s="34">
        <v>372.63673349999999</v>
      </c>
      <c r="AR60" s="34">
        <v>393.15458180000002</v>
      </c>
      <c r="AS60" s="34">
        <v>430.14991329999998</v>
      </c>
      <c r="AT60" s="34">
        <v>414.3302779</v>
      </c>
      <c r="AU60" s="34">
        <v>382.43217600000003</v>
      </c>
      <c r="AV60" s="34">
        <v>387.86503599999998</v>
      </c>
      <c r="AW60" s="34">
        <v>394.12133929999999</v>
      </c>
      <c r="AX60" s="34">
        <v>456.52765149999999</v>
      </c>
      <c r="AY60" s="34">
        <v>475.78193809999999</v>
      </c>
      <c r="AZ60" s="915">
        <v>403.35210000000001</v>
      </c>
      <c r="BA60" s="915">
        <v>390.22039999999998</v>
      </c>
      <c r="BB60" s="915">
        <v>354.37439999999998</v>
      </c>
      <c r="BC60" s="437">
        <v>368.71030000000002</v>
      </c>
      <c r="BD60" s="437">
        <v>379.76650000000001</v>
      </c>
      <c r="BE60" s="437">
        <v>416.5421</v>
      </c>
      <c r="BF60" s="437">
        <v>419.20870000000002</v>
      </c>
      <c r="BG60" s="437">
        <v>378.90359999999998</v>
      </c>
      <c r="BH60" s="437">
        <v>380.61399999999998</v>
      </c>
      <c r="BI60" s="437">
        <v>390.10910000000001</v>
      </c>
      <c r="BJ60" s="437">
        <v>439.3802</v>
      </c>
      <c r="BK60" s="437">
        <v>458.12090000000001</v>
      </c>
      <c r="BL60" s="437">
        <v>397.4538</v>
      </c>
      <c r="BM60" s="437">
        <v>400.10849999999999</v>
      </c>
      <c r="BN60" s="437">
        <v>363.37610000000001</v>
      </c>
      <c r="BO60" s="437">
        <v>367.524</v>
      </c>
      <c r="BP60" s="437">
        <v>382.50409999999999</v>
      </c>
      <c r="BQ60" s="437">
        <v>419.49020000000002</v>
      </c>
      <c r="BR60" s="437">
        <v>423.5129</v>
      </c>
      <c r="BS60" s="437">
        <v>383.14760000000001</v>
      </c>
      <c r="BT60" s="437">
        <v>384.80759999999998</v>
      </c>
      <c r="BU60" s="437">
        <v>395.30700000000002</v>
      </c>
      <c r="BV60" s="437">
        <v>445.06369999999998</v>
      </c>
    </row>
    <row r="61" spans="1:74" ht="11.1" customHeight="1" x14ac:dyDescent="0.2">
      <c r="A61" s="76" t="s">
        <v>461</v>
      </c>
      <c r="B61" s="512" t="s">
        <v>312</v>
      </c>
      <c r="C61" s="343">
        <v>185.84264110000001</v>
      </c>
      <c r="D61" s="343">
        <v>175.29754109999999</v>
      </c>
      <c r="E61" s="343">
        <v>196.39844980000001</v>
      </c>
      <c r="F61" s="343">
        <v>182.46784769999999</v>
      </c>
      <c r="G61" s="343">
        <v>189.8713813</v>
      </c>
      <c r="H61" s="343">
        <v>187.2844939</v>
      </c>
      <c r="I61" s="343">
        <v>188.37853179999999</v>
      </c>
      <c r="J61" s="343">
        <v>194.36103610000001</v>
      </c>
      <c r="K61" s="343">
        <v>186.9942791</v>
      </c>
      <c r="L61" s="343">
        <v>190.16073</v>
      </c>
      <c r="M61" s="343">
        <v>187.88469979999999</v>
      </c>
      <c r="N61" s="343">
        <v>186.46701490000001</v>
      </c>
      <c r="O61" s="343">
        <v>183.28278349999999</v>
      </c>
      <c r="P61" s="343">
        <v>172.4658795</v>
      </c>
      <c r="Q61" s="343">
        <v>194.56207689999999</v>
      </c>
      <c r="R61" s="343">
        <v>183.62284840000001</v>
      </c>
      <c r="S61" s="343">
        <v>190.33467390000001</v>
      </c>
      <c r="T61" s="343">
        <v>188.9462121</v>
      </c>
      <c r="U61" s="343">
        <v>185.07614029999999</v>
      </c>
      <c r="V61" s="343">
        <v>196.83632779999999</v>
      </c>
      <c r="W61" s="343">
        <v>184.1285724</v>
      </c>
      <c r="X61" s="343">
        <v>194.14970510000001</v>
      </c>
      <c r="Y61" s="343">
        <v>190.0885294</v>
      </c>
      <c r="Z61" s="343">
        <v>187.5221488</v>
      </c>
      <c r="AA61" s="343">
        <v>184.94476230000001</v>
      </c>
      <c r="AB61" s="343">
        <v>173.72883849999999</v>
      </c>
      <c r="AC61" s="343">
        <v>186.79233379999999</v>
      </c>
      <c r="AD61" s="343">
        <v>184.6683377</v>
      </c>
      <c r="AE61" s="343">
        <v>195.2452237</v>
      </c>
      <c r="AF61" s="343">
        <v>183.9695337</v>
      </c>
      <c r="AG61" s="343">
        <v>193.64906780000001</v>
      </c>
      <c r="AH61" s="343">
        <v>193.9243084</v>
      </c>
      <c r="AI61" s="343">
        <v>179.82832859999999</v>
      </c>
      <c r="AJ61" s="343">
        <v>194.75016719999999</v>
      </c>
      <c r="AK61" s="343">
        <v>181.04778880000001</v>
      </c>
      <c r="AL61" s="343">
        <v>188.37074799999999</v>
      </c>
      <c r="AM61" s="343">
        <v>194.70158549999999</v>
      </c>
      <c r="AN61" s="343">
        <v>170.43950530000001</v>
      </c>
      <c r="AO61" s="343">
        <v>188.0007722</v>
      </c>
      <c r="AP61" s="343">
        <v>184.7108044</v>
      </c>
      <c r="AQ61" s="343">
        <v>191.1010263</v>
      </c>
      <c r="AR61" s="343">
        <v>190.02731660000001</v>
      </c>
      <c r="AS61" s="343">
        <v>194.73835489999999</v>
      </c>
      <c r="AT61" s="343">
        <v>193.0820521</v>
      </c>
      <c r="AU61" s="343">
        <v>184.31947529999999</v>
      </c>
      <c r="AV61" s="343">
        <v>192.78292400000001</v>
      </c>
      <c r="AW61" s="343">
        <v>180.61465749999999</v>
      </c>
      <c r="AX61" s="343">
        <v>192.90280559999999</v>
      </c>
      <c r="AY61" s="343">
        <v>191.3881016</v>
      </c>
      <c r="AZ61" s="893">
        <v>171.8836</v>
      </c>
      <c r="BA61" s="893">
        <v>189.7884</v>
      </c>
      <c r="BB61" s="893">
        <v>182.90629999999999</v>
      </c>
      <c r="BC61" s="354">
        <v>189.29570000000001</v>
      </c>
      <c r="BD61" s="354">
        <v>185.5249</v>
      </c>
      <c r="BE61" s="354">
        <v>189.6549</v>
      </c>
      <c r="BF61" s="354">
        <v>192.06899999999999</v>
      </c>
      <c r="BG61" s="354">
        <v>180.46459999999999</v>
      </c>
      <c r="BH61" s="354">
        <v>189.23320000000001</v>
      </c>
      <c r="BI61" s="354">
        <v>179.31370000000001</v>
      </c>
      <c r="BJ61" s="354">
        <v>186.96600000000001</v>
      </c>
      <c r="BK61" s="354">
        <v>185.80799999999999</v>
      </c>
      <c r="BL61" s="354">
        <v>167.93940000000001</v>
      </c>
      <c r="BM61" s="354">
        <v>186.72389999999999</v>
      </c>
      <c r="BN61" s="354">
        <v>182.8228</v>
      </c>
      <c r="BO61" s="354">
        <v>188.20169999999999</v>
      </c>
      <c r="BP61" s="354">
        <v>185.18809999999999</v>
      </c>
      <c r="BQ61" s="354">
        <v>189.11959999999999</v>
      </c>
      <c r="BR61" s="354">
        <v>191.97540000000001</v>
      </c>
      <c r="BS61" s="354">
        <v>180.46459999999999</v>
      </c>
      <c r="BT61" s="354">
        <v>189.86259999999999</v>
      </c>
      <c r="BU61" s="354">
        <v>180.7567</v>
      </c>
      <c r="BV61" s="354">
        <v>188.6541</v>
      </c>
    </row>
    <row r="62" spans="1:74" ht="11.1" customHeight="1" x14ac:dyDescent="0.2">
      <c r="A62" s="76" t="s">
        <v>462</v>
      </c>
      <c r="B62" s="512" t="s">
        <v>1018</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179.86934360000001</v>
      </c>
      <c r="P62" s="343">
        <v>160.328564</v>
      </c>
      <c r="Q62" s="343">
        <v>164.02932759999999</v>
      </c>
      <c r="R62" s="343">
        <v>130.7704363</v>
      </c>
      <c r="S62" s="343">
        <v>124.7881007</v>
      </c>
      <c r="T62" s="343">
        <v>127.8827521</v>
      </c>
      <c r="U62" s="343">
        <v>144.57078139999999</v>
      </c>
      <c r="V62" s="343">
        <v>145.12849829999999</v>
      </c>
      <c r="W62" s="343">
        <v>128.9450832</v>
      </c>
      <c r="X62" s="343">
        <v>131.9738619</v>
      </c>
      <c r="Y62" s="343">
        <v>152.9645591</v>
      </c>
      <c r="Z62" s="343">
        <v>172.4103604</v>
      </c>
      <c r="AA62" s="343">
        <v>202.59270570000001</v>
      </c>
      <c r="AB62" s="343">
        <v>160.9033896</v>
      </c>
      <c r="AC62" s="343">
        <v>151.6745391</v>
      </c>
      <c r="AD62" s="343">
        <v>129.7625401</v>
      </c>
      <c r="AE62" s="343">
        <v>126.3907244</v>
      </c>
      <c r="AF62" s="343">
        <v>131.48899610000001</v>
      </c>
      <c r="AG62" s="343">
        <v>148.68601899999999</v>
      </c>
      <c r="AH62" s="343">
        <v>147.44485969999999</v>
      </c>
      <c r="AI62" s="343">
        <v>130.67486410000001</v>
      </c>
      <c r="AJ62" s="343">
        <v>131.42770569999999</v>
      </c>
      <c r="AK62" s="343">
        <v>146.702879</v>
      </c>
      <c r="AL62" s="343">
        <v>182.3722334</v>
      </c>
      <c r="AM62" s="343">
        <v>212.6250837</v>
      </c>
      <c r="AN62" s="343">
        <v>175.1462788</v>
      </c>
      <c r="AO62" s="343">
        <v>148.75240289999999</v>
      </c>
      <c r="AP62" s="343">
        <v>128.39967780000001</v>
      </c>
      <c r="AQ62" s="343">
        <v>124.65249180000001</v>
      </c>
      <c r="AR62" s="343">
        <v>130.66690990000001</v>
      </c>
      <c r="AS62" s="343">
        <v>147.34794640000001</v>
      </c>
      <c r="AT62" s="343">
        <v>142.90275589999999</v>
      </c>
      <c r="AU62" s="343">
        <v>131.13278539999999</v>
      </c>
      <c r="AV62" s="343">
        <v>132.06545819999999</v>
      </c>
      <c r="AW62" s="343">
        <v>150.5120153</v>
      </c>
      <c r="AX62" s="343">
        <v>189.54016730000001</v>
      </c>
      <c r="AY62" s="343">
        <v>205.7336971</v>
      </c>
      <c r="AZ62" s="893">
        <v>169.0224</v>
      </c>
      <c r="BA62" s="893">
        <v>147.32839999999999</v>
      </c>
      <c r="BB62" s="893">
        <v>125.9342</v>
      </c>
      <c r="BC62" s="354">
        <v>125.30759999999999</v>
      </c>
      <c r="BD62" s="354">
        <v>128.88140000000001</v>
      </c>
      <c r="BE62" s="354">
        <v>147.0385</v>
      </c>
      <c r="BF62" s="354">
        <v>146.89850000000001</v>
      </c>
      <c r="BG62" s="354">
        <v>132.8451</v>
      </c>
      <c r="BH62" s="354">
        <v>134.1593</v>
      </c>
      <c r="BI62" s="354">
        <v>152.5652</v>
      </c>
      <c r="BJ62" s="354">
        <v>186.1285</v>
      </c>
      <c r="BK62" s="354">
        <v>203.28970000000001</v>
      </c>
      <c r="BL62" s="354">
        <v>170.81059999999999</v>
      </c>
      <c r="BM62" s="354">
        <v>161.2363</v>
      </c>
      <c r="BN62" s="354">
        <v>134.6371</v>
      </c>
      <c r="BO62" s="354">
        <v>128.11590000000001</v>
      </c>
      <c r="BP62" s="354">
        <v>133.88820000000001</v>
      </c>
      <c r="BQ62" s="354">
        <v>152.56450000000001</v>
      </c>
      <c r="BR62" s="354">
        <v>152.8005</v>
      </c>
      <c r="BS62" s="354">
        <v>138.32249999999999</v>
      </c>
      <c r="BT62" s="354">
        <v>139.0685</v>
      </c>
      <c r="BU62" s="354">
        <v>157.58240000000001</v>
      </c>
      <c r="BV62" s="354">
        <v>191.72550000000001</v>
      </c>
    </row>
    <row r="63" spans="1:74" s="754" customFormat="1" ht="11.1" customHeight="1" x14ac:dyDescent="0.2">
      <c r="A63" s="265" t="s">
        <v>159</v>
      </c>
      <c r="B63" s="756" t="s">
        <v>472</v>
      </c>
      <c r="C63" s="753">
        <v>95.474996809999993</v>
      </c>
      <c r="D63" s="753">
        <v>79.754277819999999</v>
      </c>
      <c r="E63" s="753">
        <v>69.708608900000002</v>
      </c>
      <c r="F63" s="753">
        <v>62.975033979999999</v>
      </c>
      <c r="G63" s="753">
        <v>70.231738129999997</v>
      </c>
      <c r="H63" s="753">
        <v>82.556479210000006</v>
      </c>
      <c r="I63" s="753">
        <v>96.375780109999994</v>
      </c>
      <c r="J63" s="753">
        <v>94.416427170000006</v>
      </c>
      <c r="K63" s="753">
        <v>74.303118580000003</v>
      </c>
      <c r="L63" s="753">
        <v>64.157757230000001</v>
      </c>
      <c r="M63" s="753">
        <v>65.796647320000005</v>
      </c>
      <c r="N63" s="753">
        <v>82.458163260000006</v>
      </c>
      <c r="O63" s="753">
        <v>71.168222290000003</v>
      </c>
      <c r="P63" s="753">
        <v>55.526806919999999</v>
      </c>
      <c r="Q63" s="753">
        <v>59.198080269999998</v>
      </c>
      <c r="R63" s="753">
        <v>47.885912269999999</v>
      </c>
      <c r="S63" s="753">
        <v>52.479912919999997</v>
      </c>
      <c r="T63" s="753">
        <v>66.937170030000004</v>
      </c>
      <c r="U63" s="753">
        <v>86.281955420000003</v>
      </c>
      <c r="V63" s="753">
        <v>85.451166409999999</v>
      </c>
      <c r="W63" s="753">
        <v>67.83799569</v>
      </c>
      <c r="X63" s="753">
        <v>59.782357750000003</v>
      </c>
      <c r="Y63" s="753">
        <v>59.958245849999997</v>
      </c>
      <c r="Z63" s="753">
        <v>63.962046260000001</v>
      </c>
      <c r="AA63" s="753">
        <v>83.389077510000007</v>
      </c>
      <c r="AB63" s="753">
        <v>53.674818369999997</v>
      </c>
      <c r="AC63" s="753">
        <v>47.044700910000003</v>
      </c>
      <c r="AD63" s="753">
        <v>44.440472059999998</v>
      </c>
      <c r="AE63" s="753">
        <v>53.669655779999999</v>
      </c>
      <c r="AF63" s="753">
        <v>68.155018380000001</v>
      </c>
      <c r="AG63" s="753">
        <v>79.489517640000003</v>
      </c>
      <c r="AH63" s="753">
        <v>77.345927840000002</v>
      </c>
      <c r="AI63" s="753">
        <v>62.975042070000001</v>
      </c>
      <c r="AJ63" s="753">
        <v>55.958185720000003</v>
      </c>
      <c r="AK63" s="753">
        <v>54.302753000000003</v>
      </c>
      <c r="AL63" s="753">
        <v>70.784202100000002</v>
      </c>
      <c r="AM63" s="753">
        <v>89.45997749</v>
      </c>
      <c r="AN63" s="753">
        <v>69.858322099999995</v>
      </c>
      <c r="AO63" s="753">
        <v>57.222713769999999</v>
      </c>
      <c r="AP63" s="753">
        <v>52.478845159999999</v>
      </c>
      <c r="AQ63" s="753">
        <v>56.303679760000001</v>
      </c>
      <c r="AR63" s="753">
        <v>71.899514310000001</v>
      </c>
      <c r="AS63" s="753">
        <v>87.484076430000002</v>
      </c>
      <c r="AT63" s="753">
        <v>77.765934299999998</v>
      </c>
      <c r="AU63" s="753">
        <v>66.419074440000003</v>
      </c>
      <c r="AV63" s="753">
        <v>62.437118239999997</v>
      </c>
      <c r="AW63" s="753">
        <v>62.43382561</v>
      </c>
      <c r="AX63" s="753">
        <v>73.505143059999995</v>
      </c>
      <c r="AY63" s="753">
        <v>78.080603870000004</v>
      </c>
      <c r="AZ63" s="922">
        <v>61.922649999999997</v>
      </c>
      <c r="BA63" s="922">
        <v>52.524070000000002</v>
      </c>
      <c r="BB63" s="922">
        <v>44.973030000000001</v>
      </c>
      <c r="BC63" s="507">
        <v>53.527479999999997</v>
      </c>
      <c r="BD63" s="507">
        <v>64.799319999999994</v>
      </c>
      <c r="BE63" s="507">
        <v>79.26925</v>
      </c>
      <c r="BF63" s="507">
        <v>79.661689999999993</v>
      </c>
      <c r="BG63" s="507">
        <v>65.033029999999997</v>
      </c>
      <c r="BH63" s="507">
        <v>56.64199</v>
      </c>
      <c r="BI63" s="507">
        <v>57.669350000000001</v>
      </c>
      <c r="BJ63" s="507">
        <v>65.706130000000002</v>
      </c>
      <c r="BK63" s="507">
        <v>68.443629999999999</v>
      </c>
      <c r="BL63" s="507">
        <v>58.180309999999999</v>
      </c>
      <c r="BM63" s="507">
        <v>51.56879</v>
      </c>
      <c r="BN63" s="507">
        <v>45.355409999999999</v>
      </c>
      <c r="BO63" s="507">
        <v>50.626919999999998</v>
      </c>
      <c r="BP63" s="507">
        <v>62.867019999999997</v>
      </c>
      <c r="BQ63" s="507">
        <v>77.226609999999994</v>
      </c>
      <c r="BR63" s="507">
        <v>78.157480000000007</v>
      </c>
      <c r="BS63" s="507">
        <v>63.799630000000001</v>
      </c>
      <c r="BT63" s="507">
        <v>55.296979999999998</v>
      </c>
      <c r="BU63" s="507">
        <v>56.407040000000002</v>
      </c>
      <c r="BV63" s="507">
        <v>64.104510000000005</v>
      </c>
    </row>
    <row r="64" spans="1:74" s="188" customFormat="1" ht="12" customHeight="1" x14ac:dyDescent="0.2">
      <c r="A64" s="187"/>
      <c r="B64" s="1112" t="s">
        <v>1582</v>
      </c>
      <c r="C64" s="1112"/>
      <c r="D64" s="1112"/>
      <c r="E64" s="1112"/>
      <c r="F64" s="1112"/>
      <c r="G64" s="1112"/>
      <c r="H64" s="1112"/>
      <c r="I64" s="1112"/>
      <c r="J64" s="1112"/>
      <c r="K64" s="1112"/>
      <c r="L64" s="1112"/>
      <c r="M64" s="1112"/>
      <c r="N64" s="1112"/>
      <c r="O64" s="1112"/>
      <c r="P64" s="1112"/>
      <c r="Q64" s="1112"/>
      <c r="R64" s="754"/>
      <c r="AY64" s="708"/>
      <c r="AZ64" s="708"/>
      <c r="BA64" s="708"/>
      <c r="BB64" s="708"/>
      <c r="BC64" s="708"/>
      <c r="BD64" s="708"/>
      <c r="BE64" s="708"/>
      <c r="BF64" s="708"/>
      <c r="BG64" s="708"/>
      <c r="BH64" s="708"/>
      <c r="BI64" s="708"/>
      <c r="BJ64" s="202"/>
    </row>
    <row r="65" spans="1:74" s="188" customFormat="1" ht="12" customHeight="1" x14ac:dyDescent="0.2">
      <c r="A65" s="187"/>
      <c r="B65" s="1112" t="s">
        <v>1440</v>
      </c>
      <c r="C65" s="1112"/>
      <c r="D65" s="1112"/>
      <c r="E65" s="1112"/>
      <c r="F65" s="1112"/>
      <c r="G65" s="1112"/>
      <c r="H65" s="1112"/>
      <c r="I65" s="1112"/>
      <c r="J65" s="1112"/>
      <c r="K65" s="1112"/>
      <c r="L65" s="1112"/>
      <c r="M65" s="1112"/>
      <c r="N65" s="1112"/>
      <c r="O65" s="1112"/>
      <c r="P65" s="1112"/>
      <c r="Q65" s="1112"/>
      <c r="R65" s="754"/>
      <c r="AY65" s="708"/>
      <c r="AZ65" s="708"/>
      <c r="BA65" s="708"/>
      <c r="BB65" s="708"/>
      <c r="BC65" s="708"/>
      <c r="BD65" s="708"/>
      <c r="BE65" s="708"/>
      <c r="BF65" s="708"/>
      <c r="BG65" s="708"/>
      <c r="BH65" s="708"/>
      <c r="BI65" s="708"/>
      <c r="BJ65" s="202"/>
    </row>
    <row r="66" spans="1:74" s="188" customFormat="1" ht="12" customHeight="1" x14ac:dyDescent="0.2">
      <c r="A66" s="187"/>
      <c r="B66" s="1112" t="s">
        <v>1441</v>
      </c>
      <c r="C66" s="1112"/>
      <c r="D66" s="1112"/>
      <c r="E66" s="1112"/>
      <c r="F66" s="1112"/>
      <c r="G66" s="1112"/>
      <c r="H66" s="1112"/>
      <c r="I66" s="1112"/>
      <c r="J66" s="1112"/>
      <c r="K66" s="1112"/>
      <c r="L66" s="1112"/>
      <c r="M66" s="1112"/>
      <c r="N66" s="1112"/>
      <c r="O66" s="1112"/>
      <c r="P66" s="1112"/>
      <c r="Q66" s="1112"/>
      <c r="R66" s="754"/>
      <c r="AY66" s="708"/>
      <c r="AZ66" s="708"/>
      <c r="BA66" s="708"/>
      <c r="BB66" s="708"/>
      <c r="BC66" s="708"/>
      <c r="BD66" s="709"/>
      <c r="BE66" s="709"/>
      <c r="BF66" s="709"/>
      <c r="BG66" s="708"/>
      <c r="BH66" s="708"/>
      <c r="BI66" s="708"/>
      <c r="BJ66" s="202"/>
    </row>
    <row r="67" spans="1:74" s="188" customFormat="1" ht="12" customHeight="1" x14ac:dyDescent="0.2">
      <c r="A67" s="187"/>
      <c r="B67" s="1112" t="s">
        <v>1442</v>
      </c>
      <c r="C67" s="999"/>
      <c r="D67" s="999"/>
      <c r="E67" s="999"/>
      <c r="F67" s="999"/>
      <c r="G67" s="999"/>
      <c r="H67" s="999"/>
      <c r="I67" s="999"/>
      <c r="J67" s="999"/>
      <c r="K67" s="999"/>
      <c r="L67" s="999"/>
      <c r="M67" s="999"/>
      <c r="N67" s="999"/>
      <c r="O67" s="999"/>
      <c r="P67" s="999"/>
      <c r="Q67" s="999"/>
      <c r="R67" s="754"/>
      <c r="AY67" s="708"/>
      <c r="AZ67" s="708"/>
      <c r="BA67" s="708"/>
      <c r="BB67" s="708"/>
      <c r="BC67" s="708"/>
      <c r="BD67" s="709"/>
      <c r="BE67" s="709"/>
      <c r="BF67" s="709"/>
      <c r="BG67" s="708"/>
      <c r="BH67" s="708"/>
      <c r="BI67" s="708"/>
      <c r="BJ67" s="202"/>
    </row>
    <row r="68" spans="1:74" s="291" customFormat="1" ht="12" customHeight="1" x14ac:dyDescent="0.25">
      <c r="A68" s="293"/>
      <c r="B68" s="773" t="s">
        <v>808</v>
      </c>
      <c r="C68" s="773"/>
      <c r="D68" s="773"/>
      <c r="E68" s="773"/>
      <c r="F68" s="773"/>
      <c r="G68" s="773"/>
      <c r="H68" s="774"/>
      <c r="I68" s="773"/>
      <c r="J68" s="773"/>
      <c r="K68" s="773"/>
      <c r="L68" s="773"/>
      <c r="M68" s="773"/>
      <c r="N68" s="773"/>
      <c r="O68" s="773"/>
      <c r="P68" s="773"/>
      <c r="Q68" s="773"/>
      <c r="R68" s="775"/>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1:74" s="188" customFormat="1" ht="12" customHeight="1" x14ac:dyDescent="0.2">
      <c r="A69" s="187"/>
      <c r="B69" s="993" t="str">
        <f>Dates!$G$2</f>
        <v>EIA completed modeling and analysis for this report on Thursday, May 7, 2026.</v>
      </c>
      <c r="C69" s="980"/>
      <c r="D69" s="980"/>
      <c r="E69" s="980"/>
      <c r="F69" s="980"/>
      <c r="G69" s="980"/>
      <c r="H69" s="980"/>
      <c r="I69" s="980"/>
      <c r="J69" s="980"/>
      <c r="K69" s="980"/>
      <c r="L69" s="980"/>
      <c r="M69" s="980"/>
      <c r="N69" s="980"/>
      <c r="O69" s="980"/>
      <c r="P69" s="980"/>
      <c r="Q69" s="980"/>
      <c r="R69" s="776"/>
      <c r="AY69" s="708"/>
      <c r="AZ69" s="708"/>
      <c r="BA69" s="708"/>
      <c r="BB69" s="708"/>
      <c r="BC69" s="708"/>
      <c r="BD69" s="709"/>
      <c r="BE69" s="709"/>
      <c r="BF69" s="709"/>
      <c r="BG69" s="708"/>
      <c r="BH69" s="708"/>
      <c r="BI69" s="708"/>
      <c r="BJ69" s="202"/>
    </row>
    <row r="70" spans="1:74" s="188" customFormat="1" ht="12" customHeight="1" x14ac:dyDescent="0.2">
      <c r="A70" s="187"/>
      <c r="B70" s="988" t="s">
        <v>481</v>
      </c>
      <c r="C70" s="989"/>
      <c r="D70" s="989"/>
      <c r="E70" s="989"/>
      <c r="F70" s="989"/>
      <c r="G70" s="989"/>
      <c r="H70" s="989"/>
      <c r="I70" s="989"/>
      <c r="J70" s="989"/>
      <c r="K70" s="989"/>
      <c r="L70" s="989"/>
      <c r="M70" s="989"/>
      <c r="N70" s="989"/>
      <c r="O70" s="989"/>
      <c r="P70" s="989"/>
      <c r="Q70" s="989"/>
      <c r="R70" s="754"/>
      <c r="AY70" s="708"/>
      <c r="AZ70" s="708"/>
      <c r="BA70" s="708"/>
      <c r="BB70" s="708"/>
      <c r="BC70" s="708"/>
      <c r="BD70" s="709"/>
      <c r="BE70" s="709"/>
      <c r="BF70" s="709"/>
      <c r="BG70" s="708"/>
      <c r="BH70" s="708"/>
      <c r="BI70" s="708"/>
      <c r="BJ70" s="202"/>
    </row>
    <row r="71" spans="1:74" s="188" customFormat="1" ht="12" customHeight="1" x14ac:dyDescent="0.2">
      <c r="A71" s="187"/>
      <c r="B71" s="782" t="s">
        <v>488</v>
      </c>
      <c r="C71" s="310"/>
      <c r="D71" s="310"/>
      <c r="E71" s="310"/>
      <c r="F71" s="310"/>
      <c r="G71" s="310"/>
      <c r="H71" s="806"/>
      <c r="I71" s="310"/>
      <c r="J71" s="310"/>
      <c r="K71" s="310"/>
      <c r="L71" s="310"/>
      <c r="M71" s="310"/>
      <c r="N71" s="310"/>
      <c r="O71" s="310"/>
      <c r="P71" s="310"/>
      <c r="Q71" s="310"/>
      <c r="R71" s="754"/>
      <c r="AY71" s="708"/>
      <c r="AZ71" s="708"/>
      <c r="BA71" s="708"/>
      <c r="BB71" s="708"/>
      <c r="BC71" s="708"/>
      <c r="BD71" s="709"/>
      <c r="BE71" s="709"/>
      <c r="BF71" s="709"/>
      <c r="BG71" s="708"/>
      <c r="BH71" s="708"/>
      <c r="BI71" s="708"/>
      <c r="BJ71" s="202"/>
    </row>
    <row r="72" spans="1:74" s="188" customFormat="1" ht="12" customHeight="1" x14ac:dyDescent="0.2">
      <c r="A72" s="187"/>
      <c r="B72" s="1002" t="s">
        <v>1402</v>
      </c>
      <c r="C72" s="989"/>
      <c r="D72" s="989"/>
      <c r="E72" s="989"/>
      <c r="F72" s="989"/>
      <c r="G72" s="989"/>
      <c r="H72" s="989"/>
      <c r="I72" s="989"/>
      <c r="J72" s="989"/>
      <c r="K72" s="989"/>
      <c r="L72" s="989"/>
      <c r="M72" s="989"/>
      <c r="N72" s="989"/>
      <c r="O72" s="989"/>
      <c r="P72" s="989"/>
      <c r="Q72" s="989"/>
      <c r="R72" s="754"/>
      <c r="AY72" s="708"/>
      <c r="AZ72" s="708"/>
      <c r="BA72" s="708"/>
      <c r="BB72" s="708"/>
      <c r="BC72" s="708"/>
      <c r="BD72" s="709"/>
      <c r="BE72" s="709"/>
      <c r="BF72" s="709"/>
      <c r="BG72" s="708"/>
      <c r="BH72" s="708"/>
      <c r="BI72" s="708"/>
      <c r="BJ72" s="202"/>
    </row>
    <row r="73" spans="1:74" s="188" customFormat="1" ht="12" customHeight="1" x14ac:dyDescent="0.2">
      <c r="A73" s="187"/>
      <c r="B73" s="994" t="s">
        <v>821</v>
      </c>
      <c r="C73" s="994"/>
      <c r="D73" s="994"/>
      <c r="E73" s="994"/>
      <c r="F73" s="994"/>
      <c r="G73" s="994"/>
      <c r="H73" s="994"/>
      <c r="I73" s="994"/>
      <c r="J73" s="994"/>
      <c r="K73" s="994"/>
      <c r="L73" s="994"/>
      <c r="M73" s="994"/>
      <c r="N73" s="994"/>
      <c r="O73" s="994"/>
      <c r="P73" s="994"/>
      <c r="Q73" s="994"/>
      <c r="R73" s="994"/>
      <c r="AY73" s="708"/>
      <c r="AZ73" s="708"/>
      <c r="BA73" s="708"/>
      <c r="BB73" s="708"/>
      <c r="BC73" s="708"/>
      <c r="BD73" s="709"/>
      <c r="BE73" s="709"/>
      <c r="BF73" s="709"/>
      <c r="BG73" s="708"/>
      <c r="BH73" s="708"/>
      <c r="BI73" s="708"/>
      <c r="BJ73" s="202"/>
    </row>
    <row r="74" spans="1:74" s="188" customFormat="1" ht="22.5" customHeight="1" x14ac:dyDescent="0.2">
      <c r="A74" s="187"/>
      <c r="B74" s="997" t="s">
        <v>1439</v>
      </c>
      <c r="C74" s="998"/>
      <c r="D74" s="998"/>
      <c r="E74" s="998"/>
      <c r="F74" s="998"/>
      <c r="G74" s="998"/>
      <c r="H74" s="998"/>
      <c r="I74" s="998"/>
      <c r="J74" s="998"/>
      <c r="K74" s="998"/>
      <c r="L74" s="998"/>
      <c r="M74" s="998"/>
      <c r="N74" s="998"/>
      <c r="O74" s="998"/>
      <c r="P74" s="998"/>
      <c r="Q74" s="999"/>
      <c r="R74" s="754"/>
      <c r="AY74" s="708"/>
      <c r="AZ74" s="708"/>
      <c r="BA74" s="708"/>
      <c r="BB74" s="708"/>
      <c r="BC74" s="708"/>
      <c r="BD74" s="709"/>
      <c r="BE74" s="709"/>
      <c r="BF74" s="709"/>
      <c r="BG74" s="708"/>
      <c r="BH74" s="708"/>
      <c r="BI74" s="708"/>
      <c r="BJ74" s="202"/>
    </row>
    <row r="75" spans="1:74" s="188" customFormat="1" ht="12" customHeight="1" x14ac:dyDescent="0.2">
      <c r="A75" s="187"/>
      <c r="B75" s="997" t="s">
        <v>489</v>
      </c>
      <c r="C75" s="999"/>
      <c r="D75" s="999"/>
      <c r="E75" s="999"/>
      <c r="F75" s="999"/>
      <c r="G75" s="999"/>
      <c r="H75" s="999"/>
      <c r="I75" s="999"/>
      <c r="J75" s="999"/>
      <c r="K75" s="999"/>
      <c r="L75" s="999"/>
      <c r="M75" s="999"/>
      <c r="N75" s="999"/>
      <c r="O75" s="999"/>
      <c r="P75" s="999"/>
      <c r="Q75" s="999"/>
      <c r="R75" s="754"/>
      <c r="AY75" s="708"/>
      <c r="AZ75" s="708"/>
      <c r="BA75" s="708"/>
      <c r="BB75" s="708"/>
      <c r="BC75" s="708"/>
      <c r="BD75" s="709"/>
      <c r="BE75" s="709"/>
      <c r="BF75" s="709"/>
      <c r="BG75" s="708"/>
      <c r="BH75" s="708"/>
      <c r="BI75" s="708"/>
      <c r="BJ75" s="202"/>
    </row>
    <row r="76" spans="1:74" s="188" customFormat="1" ht="12" customHeight="1" x14ac:dyDescent="0.2">
      <c r="A76" s="187"/>
      <c r="B76" s="1001" t="s">
        <v>1403</v>
      </c>
      <c r="C76" s="999"/>
      <c r="D76" s="999"/>
      <c r="E76" s="999"/>
      <c r="F76" s="999"/>
      <c r="G76" s="999"/>
      <c r="H76" s="999"/>
      <c r="I76" s="999"/>
      <c r="J76" s="999"/>
      <c r="K76" s="999"/>
      <c r="L76" s="999"/>
      <c r="M76" s="999"/>
      <c r="N76" s="999"/>
      <c r="O76" s="999"/>
      <c r="P76" s="999"/>
      <c r="Q76" s="999"/>
      <c r="R76" s="754"/>
      <c r="AY76" s="708"/>
      <c r="AZ76" s="708"/>
      <c r="BA76" s="708"/>
      <c r="BB76" s="708"/>
      <c r="BC76" s="708"/>
      <c r="BD76" s="709"/>
      <c r="BE76" s="709"/>
      <c r="BF76" s="709"/>
      <c r="BG76" s="708"/>
      <c r="BH76" s="708"/>
      <c r="BI76" s="708"/>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B75:Q75"/>
    <mergeCell ref="B76:Q76"/>
    <mergeCell ref="A1:A2"/>
    <mergeCell ref="B69:Q69"/>
    <mergeCell ref="B65:Q65"/>
    <mergeCell ref="B66:Q66"/>
    <mergeCell ref="B74:Q74"/>
    <mergeCell ref="B67:Q67"/>
    <mergeCell ref="B72:Q72"/>
    <mergeCell ref="B70:Q70"/>
    <mergeCell ref="B73:R73"/>
    <mergeCell ref="B64:Q64"/>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B1" sqref="BB1:BB1048576"/>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1" customWidth="1"/>
    <col min="56" max="58" width="7.42578125" style="710" customWidth="1"/>
    <col min="59" max="61" width="7.42578125" style="841" customWidth="1"/>
    <col min="62" max="62" width="7.42578125" style="133" customWidth="1"/>
    <col min="63" max="74" width="7.42578125" style="90" customWidth="1"/>
    <col min="75" max="16384" width="9.5703125" style="90"/>
  </cols>
  <sheetData>
    <row r="1" spans="1:74" ht="13.35" customHeight="1" x14ac:dyDescent="0.2">
      <c r="A1" s="977" t="s">
        <v>477</v>
      </c>
      <c r="B1" s="1115" t="s">
        <v>743</v>
      </c>
      <c r="C1" s="1116"/>
      <c r="D1" s="1116"/>
      <c r="E1" s="1116"/>
      <c r="F1" s="1116"/>
      <c r="G1" s="1116"/>
      <c r="H1" s="1116"/>
      <c r="I1" s="1116"/>
      <c r="J1" s="1116"/>
      <c r="K1" s="1116"/>
      <c r="L1" s="1116"/>
      <c r="M1" s="1116"/>
      <c r="N1" s="1116"/>
      <c r="O1" s="1116"/>
      <c r="P1" s="1116"/>
      <c r="Q1" s="1116"/>
      <c r="R1" s="1116"/>
      <c r="S1" s="1116"/>
      <c r="T1" s="1116"/>
      <c r="U1" s="1116"/>
      <c r="V1" s="1116"/>
      <c r="W1" s="1116"/>
      <c r="X1" s="1116"/>
      <c r="Y1" s="1116"/>
      <c r="Z1" s="1116"/>
      <c r="AA1" s="1116"/>
      <c r="AB1" s="1116"/>
      <c r="AC1" s="1116"/>
      <c r="AD1" s="1116"/>
      <c r="AE1" s="1116"/>
      <c r="AF1" s="1116"/>
      <c r="AG1" s="1116"/>
      <c r="AH1" s="1116"/>
      <c r="AI1" s="1116"/>
      <c r="AJ1" s="1116"/>
      <c r="AK1" s="1116"/>
      <c r="AL1" s="1116"/>
    </row>
    <row r="2" spans="1:74" s="8"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81"/>
      <c r="B5" s="91" t="s">
        <v>1395</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956"/>
      <c r="BA5" s="956"/>
      <c r="BB5" s="956"/>
      <c r="BC5" s="886"/>
      <c r="BD5" s="887"/>
      <c r="BE5" s="887"/>
      <c r="BF5" s="887"/>
      <c r="BG5" s="887"/>
      <c r="BH5" s="887"/>
      <c r="BI5" s="887"/>
      <c r="BJ5" s="523"/>
      <c r="BK5" s="523"/>
      <c r="BL5" s="523"/>
      <c r="BM5" s="523"/>
      <c r="BN5" s="523"/>
      <c r="BO5" s="523"/>
      <c r="BP5" s="523"/>
      <c r="BQ5" s="523"/>
      <c r="BR5" s="523"/>
      <c r="BS5" s="523"/>
      <c r="BT5" s="523"/>
      <c r="BU5" s="523"/>
      <c r="BV5" s="523"/>
    </row>
    <row r="6" spans="1:74" ht="11.1" customHeight="1" x14ac:dyDescent="0.2">
      <c r="A6" s="81" t="s">
        <v>382</v>
      </c>
      <c r="B6" s="528" t="s">
        <v>1001</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1204.1903987999999</v>
      </c>
      <c r="AQ6" s="347">
        <v>1208.1045938</v>
      </c>
      <c r="AR6" s="347">
        <v>1212.1321862</v>
      </c>
      <c r="AS6" s="347">
        <v>1218.2860138999999</v>
      </c>
      <c r="AT6" s="347">
        <v>1221.0307726999999</v>
      </c>
      <c r="AU6" s="347">
        <v>1222.3793005</v>
      </c>
      <c r="AV6" s="347">
        <v>1219.5785739999999</v>
      </c>
      <c r="AW6" s="347">
        <v>1220.1994073000001</v>
      </c>
      <c r="AX6" s="347">
        <v>1221.4887768999999</v>
      </c>
      <c r="AY6" s="347">
        <v>1224.6060352</v>
      </c>
      <c r="AZ6" s="897">
        <v>1226.3629636000001</v>
      </c>
      <c r="BA6" s="897">
        <v>1227.9189145</v>
      </c>
      <c r="BB6" s="897">
        <v>1229.1877324</v>
      </c>
      <c r="BC6" s="358">
        <v>1230.4059999999999</v>
      </c>
      <c r="BD6" s="358">
        <v>1231.489</v>
      </c>
      <c r="BE6" s="358">
        <v>1232.097</v>
      </c>
      <c r="BF6" s="358">
        <v>1233.1600000000001</v>
      </c>
      <c r="BG6" s="358">
        <v>1234.3389999999999</v>
      </c>
      <c r="BH6" s="358">
        <v>1235.49</v>
      </c>
      <c r="BI6" s="358">
        <v>1237.011</v>
      </c>
      <c r="BJ6" s="358">
        <v>1238.7570000000001</v>
      </c>
      <c r="BK6" s="358">
        <v>1241.0309999999999</v>
      </c>
      <c r="BL6" s="358">
        <v>1243</v>
      </c>
      <c r="BM6" s="358">
        <v>1244.9649999999999</v>
      </c>
      <c r="BN6" s="358">
        <v>1246.7639999999999</v>
      </c>
      <c r="BO6" s="358">
        <v>1248.8489999999999</v>
      </c>
      <c r="BP6" s="358">
        <v>1251.0530000000001</v>
      </c>
      <c r="BQ6" s="358">
        <v>1253.595</v>
      </c>
      <c r="BR6" s="358">
        <v>1255.8789999999999</v>
      </c>
      <c r="BS6" s="358">
        <v>1258.1220000000001</v>
      </c>
      <c r="BT6" s="358">
        <v>1260.3240000000001</v>
      </c>
      <c r="BU6" s="358">
        <v>1262.4839999999999</v>
      </c>
      <c r="BV6" s="358">
        <v>1264.6030000000001</v>
      </c>
    </row>
    <row r="7" spans="1:74" ht="11.1" customHeight="1" x14ac:dyDescent="0.2">
      <c r="A7" s="81" t="s">
        <v>383</v>
      </c>
      <c r="B7" s="528" t="s">
        <v>1002</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3373.9213321000002</v>
      </c>
      <c r="AQ7" s="347">
        <v>3384.9989056999998</v>
      </c>
      <c r="AR7" s="347">
        <v>3396.8535292000001</v>
      </c>
      <c r="AS7" s="347">
        <v>3415.5861485</v>
      </c>
      <c r="AT7" s="347">
        <v>3424.4191626000002</v>
      </c>
      <c r="AU7" s="347">
        <v>3429.4535175000001</v>
      </c>
      <c r="AV7" s="347">
        <v>3423.4075305000001</v>
      </c>
      <c r="AW7" s="347">
        <v>3426.3058285000002</v>
      </c>
      <c r="AX7" s="347">
        <v>3430.8667289999999</v>
      </c>
      <c r="AY7" s="347">
        <v>3439.8805527</v>
      </c>
      <c r="AZ7" s="897">
        <v>3445.6739177999998</v>
      </c>
      <c r="BA7" s="897">
        <v>3451.0371448000001</v>
      </c>
      <c r="BB7" s="897">
        <v>3456.3229117999999</v>
      </c>
      <c r="BC7" s="358">
        <v>3460.5610000000001</v>
      </c>
      <c r="BD7" s="358">
        <v>3464.105</v>
      </c>
      <c r="BE7" s="358">
        <v>3465.402</v>
      </c>
      <c r="BF7" s="358">
        <v>3468.721</v>
      </c>
      <c r="BG7" s="358">
        <v>3472.51</v>
      </c>
      <c r="BH7" s="358">
        <v>3476.3470000000002</v>
      </c>
      <c r="BI7" s="358">
        <v>3481.3919999999998</v>
      </c>
      <c r="BJ7" s="358">
        <v>3487.223</v>
      </c>
      <c r="BK7" s="358">
        <v>3495.1709999999998</v>
      </c>
      <c r="BL7" s="358">
        <v>3501.5749999999998</v>
      </c>
      <c r="BM7" s="358">
        <v>3507.768</v>
      </c>
      <c r="BN7" s="358">
        <v>3513.3960000000002</v>
      </c>
      <c r="BO7" s="358">
        <v>3519.4290000000001</v>
      </c>
      <c r="BP7" s="358">
        <v>3525.5140000000001</v>
      </c>
      <c r="BQ7" s="358">
        <v>3531.9270000000001</v>
      </c>
      <c r="BR7" s="358">
        <v>3537.9079999999999</v>
      </c>
      <c r="BS7" s="358">
        <v>3543.7350000000001</v>
      </c>
      <c r="BT7" s="358">
        <v>3549.4059999999999</v>
      </c>
      <c r="BU7" s="358">
        <v>3554.922</v>
      </c>
      <c r="BV7" s="358">
        <v>3560.2820000000002</v>
      </c>
    </row>
    <row r="8" spans="1:74" ht="11.1" customHeight="1" x14ac:dyDescent="0.2">
      <c r="A8" s="81" t="s">
        <v>384</v>
      </c>
      <c r="B8" s="528" t="s">
        <v>1003</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2973.9740889</v>
      </c>
      <c r="AQ8" s="347">
        <v>2984.1983055000001</v>
      </c>
      <c r="AR8" s="347">
        <v>2995.1157493000001</v>
      </c>
      <c r="AS8" s="347">
        <v>3012.5520479000002</v>
      </c>
      <c r="AT8" s="347">
        <v>3020.4867253000002</v>
      </c>
      <c r="AU8" s="347">
        <v>3024.7454093000001</v>
      </c>
      <c r="AV8" s="347">
        <v>3018.3692196000002</v>
      </c>
      <c r="AW8" s="347">
        <v>3020.4950767</v>
      </c>
      <c r="AX8" s="347">
        <v>3024.1641003999998</v>
      </c>
      <c r="AY8" s="347">
        <v>3031.7258597999999</v>
      </c>
      <c r="AZ8" s="897">
        <v>3036.7190400999998</v>
      </c>
      <c r="BA8" s="897">
        <v>3041.4932104</v>
      </c>
      <c r="BB8" s="897">
        <v>3046.5650826000001</v>
      </c>
      <c r="BC8" s="358">
        <v>3050.5140000000001</v>
      </c>
      <c r="BD8" s="358">
        <v>3053.8560000000002</v>
      </c>
      <c r="BE8" s="358">
        <v>3055.5140000000001</v>
      </c>
      <c r="BF8" s="358">
        <v>3058.451</v>
      </c>
      <c r="BG8" s="358">
        <v>3061.5889999999999</v>
      </c>
      <c r="BH8" s="358">
        <v>3064.931</v>
      </c>
      <c r="BI8" s="358">
        <v>3068.47</v>
      </c>
      <c r="BJ8" s="358">
        <v>3072.2089999999998</v>
      </c>
      <c r="BK8" s="358">
        <v>3075.8130000000001</v>
      </c>
      <c r="BL8" s="358">
        <v>3080.2040000000002</v>
      </c>
      <c r="BM8" s="358">
        <v>3085.0450000000001</v>
      </c>
      <c r="BN8" s="358">
        <v>3090.846</v>
      </c>
      <c r="BO8" s="358">
        <v>3096.2080000000001</v>
      </c>
      <c r="BP8" s="358">
        <v>3101.64</v>
      </c>
      <c r="BQ8" s="358">
        <v>3107.16</v>
      </c>
      <c r="BR8" s="358">
        <v>3112.7179999999998</v>
      </c>
      <c r="BS8" s="358">
        <v>3118.3310000000001</v>
      </c>
      <c r="BT8" s="358">
        <v>3124.0010000000002</v>
      </c>
      <c r="BU8" s="358">
        <v>3129.7260000000001</v>
      </c>
      <c r="BV8" s="358">
        <v>3135.5070000000001</v>
      </c>
    </row>
    <row r="9" spans="1:74" ht="11.1" customHeight="1" x14ac:dyDescent="0.2">
      <c r="A9" s="81" t="s">
        <v>385</v>
      </c>
      <c r="B9" s="528" t="s">
        <v>1004</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1418.5020684000001</v>
      </c>
      <c r="AQ9" s="347">
        <v>1423.3862167</v>
      </c>
      <c r="AR9" s="347">
        <v>1428.3041988</v>
      </c>
      <c r="AS9" s="347">
        <v>1434.3151705</v>
      </c>
      <c r="AT9" s="347">
        <v>1438.5064534999999</v>
      </c>
      <c r="AU9" s="347">
        <v>1441.9372037000001</v>
      </c>
      <c r="AV9" s="347">
        <v>1443.3807924</v>
      </c>
      <c r="AW9" s="347">
        <v>1446.210448</v>
      </c>
      <c r="AX9" s="347">
        <v>1449.1995422</v>
      </c>
      <c r="AY9" s="347">
        <v>1452.9066604</v>
      </c>
      <c r="AZ9" s="897">
        <v>1455.7956922999999</v>
      </c>
      <c r="BA9" s="897">
        <v>1458.4252234999999</v>
      </c>
      <c r="BB9" s="897">
        <v>1460.8910831999999</v>
      </c>
      <c r="BC9" s="358">
        <v>1462.93</v>
      </c>
      <c r="BD9" s="358">
        <v>1464.6369999999999</v>
      </c>
      <c r="BE9" s="358">
        <v>1465.296</v>
      </c>
      <c r="BF9" s="358">
        <v>1466.8779999999999</v>
      </c>
      <c r="BG9" s="358">
        <v>1468.6669999999999</v>
      </c>
      <c r="BH9" s="358">
        <v>1470.6610000000001</v>
      </c>
      <c r="BI9" s="358">
        <v>1472.864</v>
      </c>
      <c r="BJ9" s="358">
        <v>1475.2750000000001</v>
      </c>
      <c r="BK9" s="358">
        <v>1478.1669999999999</v>
      </c>
      <c r="BL9" s="358">
        <v>1480.789</v>
      </c>
      <c r="BM9" s="358">
        <v>1483.414</v>
      </c>
      <c r="BN9" s="358">
        <v>1485.9010000000001</v>
      </c>
      <c r="BO9" s="358">
        <v>1488.6379999999999</v>
      </c>
      <c r="BP9" s="358">
        <v>1491.4829999999999</v>
      </c>
      <c r="BQ9" s="358">
        <v>1494.6</v>
      </c>
      <c r="BR9" s="358">
        <v>1497.539</v>
      </c>
      <c r="BS9" s="358">
        <v>1500.4649999999999</v>
      </c>
      <c r="BT9" s="358">
        <v>1503.377</v>
      </c>
      <c r="BU9" s="358">
        <v>1506.2750000000001</v>
      </c>
      <c r="BV9" s="358">
        <v>1509.1590000000001</v>
      </c>
    </row>
    <row r="10" spans="1:74" ht="11.1" customHeight="1" x14ac:dyDescent="0.2">
      <c r="A10" s="81" t="s">
        <v>386</v>
      </c>
      <c r="B10" s="528" t="s">
        <v>1005</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4418.4771466000002</v>
      </c>
      <c r="AQ10" s="347">
        <v>4430.2195370999998</v>
      </c>
      <c r="AR10" s="347">
        <v>4443.7166103</v>
      </c>
      <c r="AS10" s="347">
        <v>4468.7900984999997</v>
      </c>
      <c r="AT10" s="347">
        <v>4478.4302380999998</v>
      </c>
      <c r="AU10" s="347">
        <v>4482.4587613000003</v>
      </c>
      <c r="AV10" s="347">
        <v>4469.4881704999998</v>
      </c>
      <c r="AW10" s="347">
        <v>4470.8340841999998</v>
      </c>
      <c r="AX10" s="347">
        <v>4475.1090047999996</v>
      </c>
      <c r="AY10" s="347">
        <v>4486.5316532999996</v>
      </c>
      <c r="AZ10" s="897">
        <v>4493.5005467999999</v>
      </c>
      <c r="BA10" s="897">
        <v>4500.2344063999999</v>
      </c>
      <c r="BB10" s="897">
        <v>4507.2389069000001</v>
      </c>
      <c r="BC10" s="358">
        <v>4513.1229999999996</v>
      </c>
      <c r="BD10" s="358">
        <v>4518.3940000000002</v>
      </c>
      <c r="BE10" s="358">
        <v>4521.3779999999997</v>
      </c>
      <c r="BF10" s="358">
        <v>4526.6729999999998</v>
      </c>
      <c r="BG10" s="358">
        <v>4532.6080000000002</v>
      </c>
      <c r="BH10" s="358">
        <v>4539.4399999999996</v>
      </c>
      <c r="BI10" s="358">
        <v>4546.4620000000004</v>
      </c>
      <c r="BJ10" s="358">
        <v>4553.9309999999996</v>
      </c>
      <c r="BK10" s="358">
        <v>4562</v>
      </c>
      <c r="BL10" s="358">
        <v>4570.2489999999998</v>
      </c>
      <c r="BM10" s="358">
        <v>4578.8320000000003</v>
      </c>
      <c r="BN10" s="358">
        <v>4587.8710000000001</v>
      </c>
      <c r="BO10" s="358">
        <v>4597.0259999999998</v>
      </c>
      <c r="BP10" s="358">
        <v>4606.4229999999998</v>
      </c>
      <c r="BQ10" s="358">
        <v>4616.3389999999999</v>
      </c>
      <c r="BR10" s="358">
        <v>4626.0060000000003</v>
      </c>
      <c r="BS10" s="358">
        <v>4635.7030000000004</v>
      </c>
      <c r="BT10" s="358">
        <v>4645.4309999999996</v>
      </c>
      <c r="BU10" s="358">
        <v>4655.1880000000001</v>
      </c>
      <c r="BV10" s="358">
        <v>4664.9769999999999</v>
      </c>
    </row>
    <row r="11" spans="1:74" ht="11.1" customHeight="1" x14ac:dyDescent="0.2">
      <c r="A11" s="81" t="s">
        <v>387</v>
      </c>
      <c r="B11" s="528" t="s">
        <v>1006</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1060.0697393999999</v>
      </c>
      <c r="AQ11" s="347">
        <v>1062.9151598999999</v>
      </c>
      <c r="AR11" s="347">
        <v>1066.4343764</v>
      </c>
      <c r="AS11" s="347">
        <v>1072.9602924999999</v>
      </c>
      <c r="AT11" s="347">
        <v>1076.0774234999999</v>
      </c>
      <c r="AU11" s="347">
        <v>1078.1186729000001</v>
      </c>
      <c r="AV11" s="347">
        <v>1077.2119709000001</v>
      </c>
      <c r="AW11" s="347">
        <v>1078.5055095</v>
      </c>
      <c r="AX11" s="347">
        <v>1080.1272187</v>
      </c>
      <c r="AY11" s="347">
        <v>1082.5538795</v>
      </c>
      <c r="AZ11" s="897">
        <v>1084.4743447000001</v>
      </c>
      <c r="BA11" s="897">
        <v>1086.3653950999999</v>
      </c>
      <c r="BB11" s="897">
        <v>1088.4976095</v>
      </c>
      <c r="BC11" s="358">
        <v>1090.127</v>
      </c>
      <c r="BD11" s="358">
        <v>1091.5239999999999</v>
      </c>
      <c r="BE11" s="358">
        <v>1092.2560000000001</v>
      </c>
      <c r="BF11" s="358">
        <v>1093.5129999999999</v>
      </c>
      <c r="BG11" s="358">
        <v>1094.8610000000001</v>
      </c>
      <c r="BH11" s="358">
        <v>1096.2719999999999</v>
      </c>
      <c r="BI11" s="358">
        <v>1097.825</v>
      </c>
      <c r="BJ11" s="358">
        <v>1099.49</v>
      </c>
      <c r="BK11" s="358">
        <v>1101.278</v>
      </c>
      <c r="BL11" s="358">
        <v>1103.163</v>
      </c>
      <c r="BM11" s="358">
        <v>1105.155</v>
      </c>
      <c r="BN11" s="358">
        <v>1107.345</v>
      </c>
      <c r="BO11" s="358">
        <v>1109.481</v>
      </c>
      <c r="BP11" s="358">
        <v>1111.655</v>
      </c>
      <c r="BQ11" s="358">
        <v>1113.9259999999999</v>
      </c>
      <c r="BR11" s="358">
        <v>1116.1289999999999</v>
      </c>
      <c r="BS11" s="358">
        <v>1118.325</v>
      </c>
      <c r="BT11" s="358">
        <v>1120.5129999999999</v>
      </c>
      <c r="BU11" s="358">
        <v>1122.694</v>
      </c>
      <c r="BV11" s="358">
        <v>1124.867</v>
      </c>
    </row>
    <row r="12" spans="1:74" ht="11.1" customHeight="1" x14ac:dyDescent="0.2">
      <c r="A12" s="81" t="s">
        <v>388</v>
      </c>
      <c r="B12" s="528" t="s">
        <v>1007</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2879.4460484000001</v>
      </c>
      <c r="AQ12" s="347">
        <v>2891.8042449999998</v>
      </c>
      <c r="AR12" s="347">
        <v>2902.9966780999998</v>
      </c>
      <c r="AS12" s="347">
        <v>2915.3300696000001</v>
      </c>
      <c r="AT12" s="347">
        <v>2922.4609341</v>
      </c>
      <c r="AU12" s="347">
        <v>2926.6959937000001</v>
      </c>
      <c r="AV12" s="347">
        <v>2922.2535585000001</v>
      </c>
      <c r="AW12" s="347">
        <v>2925.0332754000001</v>
      </c>
      <c r="AX12" s="347">
        <v>2929.2534547</v>
      </c>
      <c r="AY12" s="347">
        <v>2938.1126869</v>
      </c>
      <c r="AZ12" s="897">
        <v>2942.8148480999998</v>
      </c>
      <c r="BA12" s="897">
        <v>2946.5585286</v>
      </c>
      <c r="BB12" s="897">
        <v>2946.4776109999998</v>
      </c>
      <c r="BC12" s="358">
        <v>2950.4540000000002</v>
      </c>
      <c r="BD12" s="358">
        <v>2955.6210000000001</v>
      </c>
      <c r="BE12" s="358">
        <v>2963.7840000000001</v>
      </c>
      <c r="BF12" s="358">
        <v>2969.98</v>
      </c>
      <c r="BG12" s="358">
        <v>2976.0160000000001</v>
      </c>
      <c r="BH12" s="358">
        <v>2981.1149999999998</v>
      </c>
      <c r="BI12" s="358">
        <v>2987.4079999999999</v>
      </c>
      <c r="BJ12" s="358">
        <v>2994.1190000000001</v>
      </c>
      <c r="BK12" s="358">
        <v>3001.8470000000002</v>
      </c>
      <c r="BL12" s="358">
        <v>3008.9490000000001</v>
      </c>
      <c r="BM12" s="358">
        <v>3016.0230000000001</v>
      </c>
      <c r="BN12" s="358">
        <v>3022.5709999999999</v>
      </c>
      <c r="BO12" s="358">
        <v>3029.96</v>
      </c>
      <c r="BP12" s="358">
        <v>3037.6930000000002</v>
      </c>
      <c r="BQ12" s="358">
        <v>3046.4989999999998</v>
      </c>
      <c r="BR12" s="358">
        <v>3054.375</v>
      </c>
      <c r="BS12" s="358">
        <v>3062.05</v>
      </c>
      <c r="BT12" s="358">
        <v>3069.5219999999999</v>
      </c>
      <c r="BU12" s="358">
        <v>3076.7939999999999</v>
      </c>
      <c r="BV12" s="358">
        <v>3083.8629999999998</v>
      </c>
    </row>
    <row r="13" spans="1:74" ht="11.1" customHeight="1" x14ac:dyDescent="0.2">
      <c r="A13" s="81" t="s">
        <v>389</v>
      </c>
      <c r="B13" s="528" t="s">
        <v>1008</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1676.2356849</v>
      </c>
      <c r="AQ13" s="347">
        <v>1681.5480533</v>
      </c>
      <c r="AR13" s="347">
        <v>1687.1955869000001</v>
      </c>
      <c r="AS13" s="347">
        <v>1695.5884553999999</v>
      </c>
      <c r="AT13" s="347">
        <v>1700.0986921000001</v>
      </c>
      <c r="AU13" s="347">
        <v>1703.1364668000001</v>
      </c>
      <c r="AV13" s="347">
        <v>1702.1674941000001</v>
      </c>
      <c r="AW13" s="347">
        <v>1704.1610585999999</v>
      </c>
      <c r="AX13" s="347">
        <v>1706.5828752</v>
      </c>
      <c r="AY13" s="347">
        <v>1710.3865467000001</v>
      </c>
      <c r="AZ13" s="897">
        <v>1712.9496649</v>
      </c>
      <c r="BA13" s="897">
        <v>1715.2258327</v>
      </c>
      <c r="BB13" s="897">
        <v>1716.4816355999999</v>
      </c>
      <c r="BC13" s="358">
        <v>1718.7339999999999</v>
      </c>
      <c r="BD13" s="358">
        <v>1721.249</v>
      </c>
      <c r="BE13" s="358">
        <v>1724.309</v>
      </c>
      <c r="BF13" s="358">
        <v>1727.14</v>
      </c>
      <c r="BG13" s="358">
        <v>1730.0229999999999</v>
      </c>
      <c r="BH13" s="358">
        <v>1732.5709999999999</v>
      </c>
      <c r="BI13" s="358">
        <v>1735.85</v>
      </c>
      <c r="BJ13" s="358">
        <v>1739.4739999999999</v>
      </c>
      <c r="BK13" s="358">
        <v>1743.9290000000001</v>
      </c>
      <c r="BL13" s="358">
        <v>1747.874</v>
      </c>
      <c r="BM13" s="358">
        <v>1751.798</v>
      </c>
      <c r="BN13" s="358">
        <v>1755.529</v>
      </c>
      <c r="BO13" s="358">
        <v>1759.5360000000001</v>
      </c>
      <c r="BP13" s="358">
        <v>1763.65</v>
      </c>
      <c r="BQ13" s="358">
        <v>1768.0609999999999</v>
      </c>
      <c r="BR13" s="358">
        <v>1772.2439999999999</v>
      </c>
      <c r="BS13" s="358">
        <v>1776.3879999999999</v>
      </c>
      <c r="BT13" s="358">
        <v>1780.4949999999999</v>
      </c>
      <c r="BU13" s="358">
        <v>1784.5650000000001</v>
      </c>
      <c r="BV13" s="358">
        <v>1788.596</v>
      </c>
    </row>
    <row r="14" spans="1:74" ht="11.1" customHeight="1" x14ac:dyDescent="0.2">
      <c r="A14" s="81" t="s">
        <v>390</v>
      </c>
      <c r="B14" s="528" t="s">
        <v>1011</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4489.9112056000004</v>
      </c>
      <c r="AQ14" s="347">
        <v>4504.8366061999996</v>
      </c>
      <c r="AR14" s="347">
        <v>4520.1929190000001</v>
      </c>
      <c r="AS14" s="347">
        <v>4542.3132777000001</v>
      </c>
      <c r="AT14" s="347">
        <v>4553.7815647999996</v>
      </c>
      <c r="AU14" s="347">
        <v>4560.9309137999999</v>
      </c>
      <c r="AV14" s="347">
        <v>4556.4561973999998</v>
      </c>
      <c r="AW14" s="347">
        <v>4560.4465158000003</v>
      </c>
      <c r="AX14" s="347">
        <v>4565.5967417000002</v>
      </c>
      <c r="AY14" s="347">
        <v>4573.7203166999998</v>
      </c>
      <c r="AZ14" s="897">
        <v>4579.8302763000002</v>
      </c>
      <c r="BA14" s="897">
        <v>4585.7400620999997</v>
      </c>
      <c r="BB14" s="897">
        <v>4592.0672396</v>
      </c>
      <c r="BC14" s="358">
        <v>4597.1139999999996</v>
      </c>
      <c r="BD14" s="358">
        <v>4601.4960000000001</v>
      </c>
      <c r="BE14" s="358">
        <v>4603.8919999999998</v>
      </c>
      <c r="BF14" s="358">
        <v>4607.9409999999998</v>
      </c>
      <c r="BG14" s="358">
        <v>4612.32</v>
      </c>
      <c r="BH14" s="358">
        <v>4616.0069999999996</v>
      </c>
      <c r="BI14" s="358">
        <v>4621.8100000000004</v>
      </c>
      <c r="BJ14" s="358">
        <v>4628.7070000000003</v>
      </c>
      <c r="BK14" s="358">
        <v>4638.2039999999997</v>
      </c>
      <c r="BL14" s="358">
        <v>4646.1629999999996</v>
      </c>
      <c r="BM14" s="358">
        <v>4654.0879999999997</v>
      </c>
      <c r="BN14" s="358">
        <v>4661.4040000000005</v>
      </c>
      <c r="BO14" s="358">
        <v>4669.6940000000004</v>
      </c>
      <c r="BP14" s="358">
        <v>4678.3819999999996</v>
      </c>
      <c r="BQ14" s="358">
        <v>4688.2039999999997</v>
      </c>
      <c r="BR14" s="358">
        <v>4697.1379999999999</v>
      </c>
      <c r="BS14" s="358">
        <v>4705.9179999999997</v>
      </c>
      <c r="BT14" s="358">
        <v>4714.5439999999999</v>
      </c>
      <c r="BU14" s="358">
        <v>4723.0169999999998</v>
      </c>
      <c r="BV14" s="358">
        <v>4731.3370000000004</v>
      </c>
    </row>
    <row r="15" spans="1:74" ht="11.1" customHeight="1" x14ac:dyDescent="0.2">
      <c r="A15" s="81"/>
      <c r="B15" s="91" t="s">
        <v>1396</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957"/>
      <c r="BA15" s="957"/>
      <c r="BB15" s="957"/>
      <c r="BC15" s="524"/>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391</v>
      </c>
      <c r="B16" s="528" t="s">
        <v>1001</v>
      </c>
      <c r="C16" s="343">
        <v>96.195121658000005</v>
      </c>
      <c r="D16" s="343">
        <v>96.001749986999997</v>
      </c>
      <c r="E16" s="343">
        <v>95.854259565999996</v>
      </c>
      <c r="F16" s="343">
        <v>95.863960121999995</v>
      </c>
      <c r="G16" s="343">
        <v>95.724749907000003</v>
      </c>
      <c r="H16" s="343">
        <v>95.547938645000002</v>
      </c>
      <c r="I16" s="343">
        <v>95.376503435999993</v>
      </c>
      <c r="J16" s="343">
        <v>95.092257261</v>
      </c>
      <c r="K16" s="343">
        <v>94.738177218000004</v>
      </c>
      <c r="L16" s="343">
        <v>94.040011161999999</v>
      </c>
      <c r="M16" s="343">
        <v>93.751952490999997</v>
      </c>
      <c r="N16" s="343">
        <v>93.599749060999997</v>
      </c>
      <c r="O16" s="343">
        <v>93.807266919</v>
      </c>
      <c r="P16" s="343">
        <v>93.758874434999996</v>
      </c>
      <c r="Q16" s="343">
        <v>93.678437657000003</v>
      </c>
      <c r="R16" s="343">
        <v>93.545885342999995</v>
      </c>
      <c r="S16" s="343">
        <v>93.416413406999993</v>
      </c>
      <c r="T16" s="343">
        <v>93.269950606999998</v>
      </c>
      <c r="U16" s="343">
        <v>93.086377744999993</v>
      </c>
      <c r="V16" s="343">
        <v>92.921022617999995</v>
      </c>
      <c r="W16" s="343">
        <v>92.753766026999998</v>
      </c>
      <c r="X16" s="343">
        <v>92.660258397000007</v>
      </c>
      <c r="Y16" s="343">
        <v>92.432461058000001</v>
      </c>
      <c r="Z16" s="343">
        <v>92.146024436999994</v>
      </c>
      <c r="AA16" s="343">
        <v>91.576559606999993</v>
      </c>
      <c r="AB16" s="343">
        <v>91.341136113000005</v>
      </c>
      <c r="AC16" s="343">
        <v>91.215365028999997</v>
      </c>
      <c r="AD16" s="343">
        <v>91.439634279000003</v>
      </c>
      <c r="AE16" s="343">
        <v>91.352877073000002</v>
      </c>
      <c r="AF16" s="343">
        <v>91.195481333999993</v>
      </c>
      <c r="AG16" s="343">
        <v>90.853815785999998</v>
      </c>
      <c r="AH16" s="343">
        <v>90.640366439999994</v>
      </c>
      <c r="AI16" s="343">
        <v>90.441502020000001</v>
      </c>
      <c r="AJ16" s="343">
        <v>90.062741738</v>
      </c>
      <c r="AK16" s="343">
        <v>90.038907757999993</v>
      </c>
      <c r="AL16" s="343">
        <v>90.175519292999994</v>
      </c>
      <c r="AM16" s="343">
        <v>90.774469245999995</v>
      </c>
      <c r="AN16" s="343">
        <v>91.005552133999998</v>
      </c>
      <c r="AO16" s="343">
        <v>91.170660861000002</v>
      </c>
      <c r="AP16" s="343">
        <v>91.100258629999999</v>
      </c>
      <c r="AQ16" s="343">
        <v>91.260571630000001</v>
      </c>
      <c r="AR16" s="343">
        <v>91.482063065999995</v>
      </c>
      <c r="AS16" s="343">
        <v>92.039089465000004</v>
      </c>
      <c r="AT16" s="343">
        <v>92.177170375000003</v>
      </c>
      <c r="AU16" s="343">
        <v>92.170662324999995</v>
      </c>
      <c r="AV16" s="343">
        <v>91.610592514000004</v>
      </c>
      <c r="AW16" s="343">
        <v>91.621636142</v>
      </c>
      <c r="AX16" s="343">
        <v>91.794820411000003</v>
      </c>
      <c r="AY16" s="343">
        <v>92.479243607000001</v>
      </c>
      <c r="AZ16" s="893">
        <v>92.714885440000003</v>
      </c>
      <c r="BA16" s="893">
        <v>92.850844197000001</v>
      </c>
      <c r="BB16" s="893">
        <v>92.758324075000004</v>
      </c>
      <c r="BC16" s="354">
        <v>92.791510000000002</v>
      </c>
      <c r="BD16" s="354">
        <v>92.821619999999996</v>
      </c>
      <c r="BE16" s="354">
        <v>92.880399999999995</v>
      </c>
      <c r="BF16" s="354">
        <v>92.880510000000001</v>
      </c>
      <c r="BG16" s="354">
        <v>92.853700000000003</v>
      </c>
      <c r="BH16" s="354">
        <v>92.724050000000005</v>
      </c>
      <c r="BI16" s="354">
        <v>92.700379999999996</v>
      </c>
      <c r="BJ16" s="354">
        <v>92.706729999999993</v>
      </c>
      <c r="BK16" s="354">
        <v>92.733590000000007</v>
      </c>
      <c r="BL16" s="354">
        <v>92.807180000000002</v>
      </c>
      <c r="BM16" s="354">
        <v>92.917959999999994</v>
      </c>
      <c r="BN16" s="354">
        <v>93.094830000000002</v>
      </c>
      <c r="BO16" s="354">
        <v>93.258340000000004</v>
      </c>
      <c r="BP16" s="354">
        <v>93.437370000000001</v>
      </c>
      <c r="BQ16" s="354">
        <v>93.660600000000002</v>
      </c>
      <c r="BR16" s="354">
        <v>93.849180000000004</v>
      </c>
      <c r="BS16" s="354">
        <v>94.031790000000001</v>
      </c>
      <c r="BT16" s="354">
        <v>94.208420000000004</v>
      </c>
      <c r="BU16" s="354">
        <v>94.379069999999999</v>
      </c>
      <c r="BV16" s="354">
        <v>94.543750000000003</v>
      </c>
    </row>
    <row r="17" spans="1:74" ht="11.1" customHeight="1" x14ac:dyDescent="0.2">
      <c r="A17" s="81" t="s">
        <v>392</v>
      </c>
      <c r="B17" s="528" t="s">
        <v>1002</v>
      </c>
      <c r="C17" s="343">
        <v>94.566929916000007</v>
      </c>
      <c r="D17" s="343">
        <v>94.502264851000007</v>
      </c>
      <c r="E17" s="343">
        <v>94.446663498999996</v>
      </c>
      <c r="F17" s="343">
        <v>94.478038744000003</v>
      </c>
      <c r="G17" s="343">
        <v>94.382130153000006</v>
      </c>
      <c r="H17" s="343">
        <v>94.236850611999998</v>
      </c>
      <c r="I17" s="343">
        <v>94.066836311000003</v>
      </c>
      <c r="J17" s="343">
        <v>93.804337724000007</v>
      </c>
      <c r="K17" s="343">
        <v>93.473991042999998</v>
      </c>
      <c r="L17" s="343">
        <v>92.797096956000004</v>
      </c>
      <c r="M17" s="343">
        <v>92.540078570000006</v>
      </c>
      <c r="N17" s="343">
        <v>92.424236571999998</v>
      </c>
      <c r="O17" s="343">
        <v>92.644911832999995</v>
      </c>
      <c r="P17" s="343">
        <v>92.664916962000007</v>
      </c>
      <c r="Q17" s="343">
        <v>92.679592827999997</v>
      </c>
      <c r="R17" s="343">
        <v>92.708427842000006</v>
      </c>
      <c r="S17" s="343">
        <v>92.697828874999999</v>
      </c>
      <c r="T17" s="343">
        <v>92.667284338000002</v>
      </c>
      <c r="U17" s="343">
        <v>92.593577788999994</v>
      </c>
      <c r="V17" s="343">
        <v>92.540554442000001</v>
      </c>
      <c r="W17" s="343">
        <v>92.484997854</v>
      </c>
      <c r="X17" s="343">
        <v>92.485078795999996</v>
      </c>
      <c r="Y17" s="343">
        <v>92.380827651999994</v>
      </c>
      <c r="Z17" s="343">
        <v>92.230415190000002</v>
      </c>
      <c r="AA17" s="343">
        <v>91.849712128999997</v>
      </c>
      <c r="AB17" s="343">
        <v>91.745073997000006</v>
      </c>
      <c r="AC17" s="343">
        <v>91.732371510999997</v>
      </c>
      <c r="AD17" s="343">
        <v>92.02905011</v>
      </c>
      <c r="AE17" s="343">
        <v>92.037134836000007</v>
      </c>
      <c r="AF17" s="343">
        <v>91.974071128000006</v>
      </c>
      <c r="AG17" s="343">
        <v>91.770114436</v>
      </c>
      <c r="AH17" s="343">
        <v>91.617062273000002</v>
      </c>
      <c r="AI17" s="343">
        <v>91.445170090000005</v>
      </c>
      <c r="AJ17" s="343">
        <v>90.978459846000007</v>
      </c>
      <c r="AK17" s="343">
        <v>90.975871150000003</v>
      </c>
      <c r="AL17" s="343">
        <v>91.161425961999996</v>
      </c>
      <c r="AM17" s="343">
        <v>91.859652263000001</v>
      </c>
      <c r="AN17" s="343">
        <v>92.178098106999997</v>
      </c>
      <c r="AO17" s="343">
        <v>92.441291473000007</v>
      </c>
      <c r="AP17" s="343">
        <v>92.501790510000006</v>
      </c>
      <c r="AQ17" s="343">
        <v>92.765060313000006</v>
      </c>
      <c r="AR17" s="343">
        <v>93.083659029000003</v>
      </c>
      <c r="AS17" s="343">
        <v>93.823029070000004</v>
      </c>
      <c r="AT17" s="343">
        <v>93.978203804000003</v>
      </c>
      <c r="AU17" s="343">
        <v>93.914625641000001</v>
      </c>
      <c r="AV17" s="343">
        <v>93.104591085999999</v>
      </c>
      <c r="AW17" s="343">
        <v>92.999284755000005</v>
      </c>
      <c r="AX17" s="343">
        <v>93.071003149999996</v>
      </c>
      <c r="AY17" s="343">
        <v>93.668473387000006</v>
      </c>
      <c r="AZ17" s="893">
        <v>93.832695900000004</v>
      </c>
      <c r="BA17" s="893">
        <v>93.912397804999998</v>
      </c>
      <c r="BB17" s="893">
        <v>93.812637698000003</v>
      </c>
      <c r="BC17" s="354">
        <v>93.794499999999999</v>
      </c>
      <c r="BD17" s="354">
        <v>93.763059999999996</v>
      </c>
      <c r="BE17" s="354">
        <v>93.727630000000005</v>
      </c>
      <c r="BF17" s="354">
        <v>93.662549999999996</v>
      </c>
      <c r="BG17" s="354">
        <v>93.577160000000006</v>
      </c>
      <c r="BH17" s="354">
        <v>93.388869999999997</v>
      </c>
      <c r="BI17" s="354">
        <v>93.324780000000004</v>
      </c>
      <c r="BJ17" s="354">
        <v>93.302310000000006</v>
      </c>
      <c r="BK17" s="354">
        <v>93.338250000000002</v>
      </c>
      <c r="BL17" s="354">
        <v>93.386430000000004</v>
      </c>
      <c r="BM17" s="354">
        <v>93.463620000000006</v>
      </c>
      <c r="BN17" s="354">
        <v>93.589780000000005</v>
      </c>
      <c r="BO17" s="354">
        <v>93.710059999999999</v>
      </c>
      <c r="BP17" s="354">
        <v>93.844409999999996</v>
      </c>
      <c r="BQ17" s="354">
        <v>94.015180000000001</v>
      </c>
      <c r="BR17" s="354">
        <v>94.160889999999995</v>
      </c>
      <c r="BS17" s="354">
        <v>94.303889999999996</v>
      </c>
      <c r="BT17" s="354">
        <v>94.444190000000006</v>
      </c>
      <c r="BU17" s="354">
        <v>94.581779999999995</v>
      </c>
      <c r="BV17" s="354">
        <v>94.716669999999993</v>
      </c>
    </row>
    <row r="18" spans="1:74" ht="11.1" customHeight="1" x14ac:dyDescent="0.2">
      <c r="A18" s="81" t="s">
        <v>393</v>
      </c>
      <c r="B18" s="528" t="s">
        <v>1003</v>
      </c>
      <c r="C18" s="343">
        <v>96.110018320999998</v>
      </c>
      <c r="D18" s="343">
        <v>95.955067483999997</v>
      </c>
      <c r="E18" s="343">
        <v>95.843751507999997</v>
      </c>
      <c r="F18" s="343">
        <v>95.865633314999997</v>
      </c>
      <c r="G18" s="343">
        <v>95.774414867999994</v>
      </c>
      <c r="H18" s="343">
        <v>95.659659090000005</v>
      </c>
      <c r="I18" s="343">
        <v>95.596739936999995</v>
      </c>
      <c r="J18" s="343">
        <v>95.378379027999998</v>
      </c>
      <c r="K18" s="343">
        <v>95.079950320999998</v>
      </c>
      <c r="L18" s="343">
        <v>94.429520710999995</v>
      </c>
      <c r="M18" s="343">
        <v>94.174906235999998</v>
      </c>
      <c r="N18" s="343">
        <v>94.044173790000002</v>
      </c>
      <c r="O18" s="343">
        <v>94.188835701000002</v>
      </c>
      <c r="P18" s="343">
        <v>94.19223307</v>
      </c>
      <c r="Q18" s="343">
        <v>94.205878224000003</v>
      </c>
      <c r="R18" s="343">
        <v>94.284442604000006</v>
      </c>
      <c r="S18" s="343">
        <v>94.277579746000001</v>
      </c>
      <c r="T18" s="343">
        <v>94.239961090999998</v>
      </c>
      <c r="U18" s="343">
        <v>94.199381575000004</v>
      </c>
      <c r="V18" s="343">
        <v>94.079405124000004</v>
      </c>
      <c r="W18" s="343">
        <v>93.907826674999995</v>
      </c>
      <c r="X18" s="343">
        <v>93.596063770000001</v>
      </c>
      <c r="Y18" s="343">
        <v>93.387718165999999</v>
      </c>
      <c r="Z18" s="343">
        <v>93.194207405</v>
      </c>
      <c r="AA18" s="343">
        <v>92.940759095000004</v>
      </c>
      <c r="AB18" s="343">
        <v>92.832997316000004</v>
      </c>
      <c r="AC18" s="343">
        <v>92.796149674999995</v>
      </c>
      <c r="AD18" s="343">
        <v>93.054735465999997</v>
      </c>
      <c r="AE18" s="343">
        <v>92.991326631000007</v>
      </c>
      <c r="AF18" s="343">
        <v>92.830442462999997</v>
      </c>
      <c r="AG18" s="343">
        <v>92.385098567</v>
      </c>
      <c r="AH18" s="343">
        <v>92.169502030999993</v>
      </c>
      <c r="AI18" s="343">
        <v>91.996668458000002</v>
      </c>
      <c r="AJ18" s="343">
        <v>91.734602340999999</v>
      </c>
      <c r="AK18" s="343">
        <v>91.746291327999998</v>
      </c>
      <c r="AL18" s="343">
        <v>91.899739909000004</v>
      </c>
      <c r="AM18" s="343">
        <v>92.398978814000003</v>
      </c>
      <c r="AN18" s="343">
        <v>92.682923540999994</v>
      </c>
      <c r="AO18" s="343">
        <v>92.955604816999994</v>
      </c>
      <c r="AP18" s="343">
        <v>93.191246719000006</v>
      </c>
      <c r="AQ18" s="343">
        <v>93.460733038000001</v>
      </c>
      <c r="AR18" s="343">
        <v>93.738287849000002</v>
      </c>
      <c r="AS18" s="343">
        <v>94.242981168</v>
      </c>
      <c r="AT18" s="343">
        <v>94.372370454000006</v>
      </c>
      <c r="AU18" s="343">
        <v>94.345525722000005</v>
      </c>
      <c r="AV18" s="343">
        <v>93.736011731000005</v>
      </c>
      <c r="AW18" s="343">
        <v>93.716525394000001</v>
      </c>
      <c r="AX18" s="343">
        <v>93.860631470000001</v>
      </c>
      <c r="AY18" s="343">
        <v>94.498622835000006</v>
      </c>
      <c r="AZ18" s="893">
        <v>94.722194079999994</v>
      </c>
      <c r="BA18" s="893">
        <v>94.861638080999995</v>
      </c>
      <c r="BB18" s="893">
        <v>94.810926113999997</v>
      </c>
      <c r="BC18" s="354">
        <v>94.861639999999994</v>
      </c>
      <c r="BD18" s="354">
        <v>94.907740000000004</v>
      </c>
      <c r="BE18" s="354">
        <v>95.003270000000001</v>
      </c>
      <c r="BF18" s="354">
        <v>94.999639999999999</v>
      </c>
      <c r="BG18" s="354">
        <v>94.950890000000001</v>
      </c>
      <c r="BH18" s="354">
        <v>94.779640000000001</v>
      </c>
      <c r="BI18" s="354">
        <v>94.698660000000004</v>
      </c>
      <c r="BJ18" s="354">
        <v>94.630579999999995</v>
      </c>
      <c r="BK18" s="354">
        <v>94.499690000000001</v>
      </c>
      <c r="BL18" s="354">
        <v>94.514200000000002</v>
      </c>
      <c r="BM18" s="354">
        <v>94.598399999999998</v>
      </c>
      <c r="BN18" s="354">
        <v>94.838909999999998</v>
      </c>
      <c r="BO18" s="354">
        <v>94.997510000000005</v>
      </c>
      <c r="BP18" s="354">
        <v>95.160830000000004</v>
      </c>
      <c r="BQ18" s="354">
        <v>95.339759999999998</v>
      </c>
      <c r="BR18" s="354">
        <v>95.504339999999999</v>
      </c>
      <c r="BS18" s="354">
        <v>95.665459999999996</v>
      </c>
      <c r="BT18" s="354">
        <v>95.823130000000006</v>
      </c>
      <c r="BU18" s="354">
        <v>95.977339999999998</v>
      </c>
      <c r="BV18" s="354">
        <v>96.12809</v>
      </c>
    </row>
    <row r="19" spans="1:74" ht="11.1" customHeight="1" x14ac:dyDescent="0.2">
      <c r="A19" s="81" t="s">
        <v>394</v>
      </c>
      <c r="B19" s="528" t="s">
        <v>1004</v>
      </c>
      <c r="C19" s="343">
        <v>99.336275893000007</v>
      </c>
      <c r="D19" s="343">
        <v>99.298867412000007</v>
      </c>
      <c r="E19" s="343">
        <v>99.302045327000002</v>
      </c>
      <c r="F19" s="343">
        <v>99.464199019999995</v>
      </c>
      <c r="G19" s="343">
        <v>99.459757690000004</v>
      </c>
      <c r="H19" s="343">
        <v>99.407110719000002</v>
      </c>
      <c r="I19" s="343">
        <v>99.318701266000005</v>
      </c>
      <c r="J19" s="343">
        <v>99.160310644999996</v>
      </c>
      <c r="K19" s="343">
        <v>98.944382013999999</v>
      </c>
      <c r="L19" s="343">
        <v>98.428032989000002</v>
      </c>
      <c r="M19" s="343">
        <v>98.279190126000003</v>
      </c>
      <c r="N19" s="343">
        <v>98.254971041000005</v>
      </c>
      <c r="O19" s="343">
        <v>98.517403787999996</v>
      </c>
      <c r="P19" s="343">
        <v>98.620911218000003</v>
      </c>
      <c r="Q19" s="343">
        <v>98.727521386000006</v>
      </c>
      <c r="R19" s="343">
        <v>98.933512334</v>
      </c>
      <c r="S19" s="343">
        <v>98.974119444999999</v>
      </c>
      <c r="T19" s="343">
        <v>98.945620763999997</v>
      </c>
      <c r="U19" s="343">
        <v>98.757396435999993</v>
      </c>
      <c r="V19" s="343">
        <v>98.658651055999997</v>
      </c>
      <c r="W19" s="343">
        <v>98.558764769999996</v>
      </c>
      <c r="X19" s="343">
        <v>98.479701105999993</v>
      </c>
      <c r="Y19" s="343">
        <v>98.361060363999997</v>
      </c>
      <c r="Z19" s="343">
        <v>98.224806072000007</v>
      </c>
      <c r="AA19" s="343">
        <v>97.949795166000001</v>
      </c>
      <c r="AB19" s="343">
        <v>97.869171069999993</v>
      </c>
      <c r="AC19" s="343">
        <v>97.861790721000006</v>
      </c>
      <c r="AD19" s="343">
        <v>98.196563388000001</v>
      </c>
      <c r="AE19" s="343">
        <v>98.133988579999993</v>
      </c>
      <c r="AF19" s="343">
        <v>97.942975567999994</v>
      </c>
      <c r="AG19" s="343">
        <v>97.388604892000004</v>
      </c>
      <c r="AH19" s="343">
        <v>97.116905063000004</v>
      </c>
      <c r="AI19" s="343">
        <v>96.892956622</v>
      </c>
      <c r="AJ19" s="343">
        <v>96.595481647</v>
      </c>
      <c r="AK19" s="343">
        <v>96.557994426999997</v>
      </c>
      <c r="AL19" s="343">
        <v>96.659217037000005</v>
      </c>
      <c r="AM19" s="343">
        <v>97.061597337999999</v>
      </c>
      <c r="AN19" s="343">
        <v>97.318403716999995</v>
      </c>
      <c r="AO19" s="343">
        <v>97.592084033999996</v>
      </c>
      <c r="AP19" s="343">
        <v>97.925016056999993</v>
      </c>
      <c r="AQ19" s="343">
        <v>98.200660923000001</v>
      </c>
      <c r="AR19" s="343">
        <v>98.461396401000002</v>
      </c>
      <c r="AS19" s="343">
        <v>98.850315030000004</v>
      </c>
      <c r="AT19" s="343">
        <v>98.973912326000004</v>
      </c>
      <c r="AU19" s="343">
        <v>98.975280828999999</v>
      </c>
      <c r="AV19" s="343">
        <v>98.467600341999997</v>
      </c>
      <c r="AW19" s="343">
        <v>98.514626406999994</v>
      </c>
      <c r="AX19" s="343">
        <v>98.729538826999999</v>
      </c>
      <c r="AY19" s="343">
        <v>99.496751406000001</v>
      </c>
      <c r="AZ19" s="893">
        <v>99.759126183000006</v>
      </c>
      <c r="BA19" s="893">
        <v>99.901076962000005</v>
      </c>
      <c r="BB19" s="893">
        <v>99.784495312000004</v>
      </c>
      <c r="BC19" s="354">
        <v>99.789180000000002</v>
      </c>
      <c r="BD19" s="354">
        <v>99.777019999999993</v>
      </c>
      <c r="BE19" s="354">
        <v>99.756249999999994</v>
      </c>
      <c r="BF19" s="354">
        <v>99.704229999999995</v>
      </c>
      <c r="BG19" s="354">
        <v>99.629199999999997</v>
      </c>
      <c r="BH19" s="354">
        <v>99.44717</v>
      </c>
      <c r="BI19" s="354">
        <v>99.389110000000002</v>
      </c>
      <c r="BJ19" s="354">
        <v>99.371030000000005</v>
      </c>
      <c r="BK19" s="354">
        <v>99.389070000000004</v>
      </c>
      <c r="BL19" s="354">
        <v>99.453860000000006</v>
      </c>
      <c r="BM19" s="354">
        <v>99.561520000000002</v>
      </c>
      <c r="BN19" s="354">
        <v>99.745900000000006</v>
      </c>
      <c r="BO19" s="354">
        <v>99.91395</v>
      </c>
      <c r="BP19" s="354">
        <v>100.09950000000001</v>
      </c>
      <c r="BQ19" s="354">
        <v>100.33750000000001</v>
      </c>
      <c r="BR19" s="354">
        <v>100.53189999999999</v>
      </c>
      <c r="BS19" s="354">
        <v>100.7175</v>
      </c>
      <c r="BT19" s="354">
        <v>100.8944</v>
      </c>
      <c r="BU19" s="354">
        <v>101.0625</v>
      </c>
      <c r="BV19" s="354">
        <v>101.22190000000001</v>
      </c>
    </row>
    <row r="20" spans="1:74" ht="11.1" customHeight="1" x14ac:dyDescent="0.2">
      <c r="A20" s="81" t="s">
        <v>395</v>
      </c>
      <c r="B20" s="528" t="s">
        <v>1005</v>
      </c>
      <c r="C20" s="343">
        <v>101.04563729</v>
      </c>
      <c r="D20" s="343">
        <v>100.98485822000001</v>
      </c>
      <c r="E20" s="343">
        <v>100.94635512000001</v>
      </c>
      <c r="F20" s="343">
        <v>100.99919708</v>
      </c>
      <c r="G20" s="343">
        <v>100.95344411000001</v>
      </c>
      <c r="H20" s="343">
        <v>100.87816529</v>
      </c>
      <c r="I20" s="343">
        <v>100.84819029000001</v>
      </c>
      <c r="J20" s="343">
        <v>100.65773754</v>
      </c>
      <c r="K20" s="343">
        <v>100.38163668</v>
      </c>
      <c r="L20" s="343">
        <v>99.713087287999997</v>
      </c>
      <c r="M20" s="343">
        <v>99.495790588000006</v>
      </c>
      <c r="N20" s="343">
        <v>99.422946132000007</v>
      </c>
      <c r="O20" s="343">
        <v>99.659320305999998</v>
      </c>
      <c r="P20" s="343">
        <v>99.751805552999997</v>
      </c>
      <c r="Q20" s="343">
        <v>99.865168256000004</v>
      </c>
      <c r="R20" s="343">
        <v>100.06846985999999</v>
      </c>
      <c r="S20" s="343">
        <v>100.17179139</v>
      </c>
      <c r="T20" s="343">
        <v>100.2441943</v>
      </c>
      <c r="U20" s="343">
        <v>100.2455404</v>
      </c>
      <c r="V20" s="343">
        <v>100.28620968</v>
      </c>
      <c r="W20" s="343">
        <v>100.32606396</v>
      </c>
      <c r="X20" s="343">
        <v>100.45835341999999</v>
      </c>
      <c r="Y20" s="343">
        <v>100.42664006</v>
      </c>
      <c r="Z20" s="343">
        <v>100.32417407</v>
      </c>
      <c r="AA20" s="343">
        <v>99.917137772999993</v>
      </c>
      <c r="AB20" s="343">
        <v>99.848529765999999</v>
      </c>
      <c r="AC20" s="343">
        <v>99.884532378000003</v>
      </c>
      <c r="AD20" s="343">
        <v>100.29139243</v>
      </c>
      <c r="AE20" s="343">
        <v>100.33693116000001</v>
      </c>
      <c r="AF20" s="343">
        <v>100.28739539999999</v>
      </c>
      <c r="AG20" s="343">
        <v>100.05529527</v>
      </c>
      <c r="AH20" s="343">
        <v>99.881227925000005</v>
      </c>
      <c r="AI20" s="343">
        <v>99.677703496000007</v>
      </c>
      <c r="AJ20" s="343">
        <v>99.130235513000002</v>
      </c>
      <c r="AK20" s="343">
        <v>99.103661762000002</v>
      </c>
      <c r="AL20" s="343">
        <v>99.283495774000002</v>
      </c>
      <c r="AM20" s="343">
        <v>99.997906831999998</v>
      </c>
      <c r="AN20" s="343">
        <v>100.34442941</v>
      </c>
      <c r="AO20" s="343">
        <v>100.6512328</v>
      </c>
      <c r="AP20" s="343">
        <v>100.90487577</v>
      </c>
      <c r="AQ20" s="343">
        <v>101.14232167</v>
      </c>
      <c r="AR20" s="343">
        <v>101.35012928</v>
      </c>
      <c r="AS20" s="343">
        <v>101.71335372</v>
      </c>
      <c r="AT20" s="343">
        <v>101.72309342</v>
      </c>
      <c r="AU20" s="343">
        <v>101.5644035</v>
      </c>
      <c r="AV20" s="343">
        <v>100.72725889</v>
      </c>
      <c r="AW20" s="343">
        <v>100.6142285</v>
      </c>
      <c r="AX20" s="343">
        <v>100.71528727</v>
      </c>
      <c r="AY20" s="343">
        <v>101.43406781</v>
      </c>
      <c r="AZ20" s="893">
        <v>101.66058044</v>
      </c>
      <c r="BA20" s="893">
        <v>101.79845778000001</v>
      </c>
      <c r="BB20" s="893">
        <v>101.74478683</v>
      </c>
      <c r="BC20" s="354">
        <v>101.7826</v>
      </c>
      <c r="BD20" s="354">
        <v>101.80889999999999</v>
      </c>
      <c r="BE20" s="354">
        <v>101.8463</v>
      </c>
      <c r="BF20" s="354">
        <v>101.8329</v>
      </c>
      <c r="BG20" s="354">
        <v>101.7912</v>
      </c>
      <c r="BH20" s="354">
        <v>101.6337</v>
      </c>
      <c r="BI20" s="354">
        <v>101.601</v>
      </c>
      <c r="BJ20" s="354">
        <v>101.60550000000001</v>
      </c>
      <c r="BK20" s="354">
        <v>101.6331</v>
      </c>
      <c r="BL20" s="354">
        <v>101.7227</v>
      </c>
      <c r="BM20" s="354">
        <v>101.86</v>
      </c>
      <c r="BN20" s="354">
        <v>102.0904</v>
      </c>
      <c r="BO20" s="354">
        <v>102.2894</v>
      </c>
      <c r="BP20" s="354">
        <v>102.50230000000001</v>
      </c>
      <c r="BQ20" s="354">
        <v>102.7548</v>
      </c>
      <c r="BR20" s="354">
        <v>102.97629999999999</v>
      </c>
      <c r="BS20" s="354">
        <v>103.1925</v>
      </c>
      <c r="BT20" s="354">
        <v>103.4034</v>
      </c>
      <c r="BU20" s="354">
        <v>103.60890000000001</v>
      </c>
      <c r="BV20" s="354">
        <v>103.8092</v>
      </c>
    </row>
    <row r="21" spans="1:74" ht="11.1" customHeight="1" x14ac:dyDescent="0.2">
      <c r="A21" s="81" t="s">
        <v>396</v>
      </c>
      <c r="B21" s="528" t="s">
        <v>1006</v>
      </c>
      <c r="C21" s="343">
        <v>98.656044418999997</v>
      </c>
      <c r="D21" s="343">
        <v>98.606543188000003</v>
      </c>
      <c r="E21" s="343">
        <v>98.626490601</v>
      </c>
      <c r="F21" s="343">
        <v>98.884519783000002</v>
      </c>
      <c r="G21" s="343">
        <v>98.916889640999997</v>
      </c>
      <c r="H21" s="343">
        <v>98.892233298999997</v>
      </c>
      <c r="I21" s="343">
        <v>98.860488279999998</v>
      </c>
      <c r="J21" s="343">
        <v>98.684326397000007</v>
      </c>
      <c r="K21" s="343">
        <v>98.413685174999998</v>
      </c>
      <c r="L21" s="343">
        <v>97.780659130000004</v>
      </c>
      <c r="M21" s="343">
        <v>97.521988336000007</v>
      </c>
      <c r="N21" s="343">
        <v>97.369767311999993</v>
      </c>
      <c r="O21" s="343">
        <v>97.417289920000002</v>
      </c>
      <c r="P21" s="343">
        <v>97.407998039000006</v>
      </c>
      <c r="Q21" s="343">
        <v>97.435185532999995</v>
      </c>
      <c r="R21" s="343">
        <v>97.577874059999999</v>
      </c>
      <c r="S21" s="343">
        <v>97.618754056</v>
      </c>
      <c r="T21" s="343">
        <v>97.636847181999997</v>
      </c>
      <c r="U21" s="343">
        <v>97.590716069999999</v>
      </c>
      <c r="V21" s="343">
        <v>97.594313478999993</v>
      </c>
      <c r="W21" s="343">
        <v>97.606202042999996</v>
      </c>
      <c r="X21" s="343">
        <v>97.695022683000005</v>
      </c>
      <c r="Y21" s="343">
        <v>97.672012863999996</v>
      </c>
      <c r="Z21" s="343">
        <v>97.605813510000004</v>
      </c>
      <c r="AA21" s="343">
        <v>97.330144344999994</v>
      </c>
      <c r="AB21" s="343">
        <v>97.302276121999995</v>
      </c>
      <c r="AC21" s="343">
        <v>97.355928567000007</v>
      </c>
      <c r="AD21" s="343">
        <v>97.736395595999994</v>
      </c>
      <c r="AE21" s="343">
        <v>97.769118941000002</v>
      </c>
      <c r="AF21" s="343">
        <v>97.699392517999996</v>
      </c>
      <c r="AG21" s="343">
        <v>97.323023688000006</v>
      </c>
      <c r="AH21" s="343">
        <v>97.201542208000006</v>
      </c>
      <c r="AI21" s="343">
        <v>97.130755437999994</v>
      </c>
      <c r="AJ21" s="343">
        <v>96.985299101999999</v>
      </c>
      <c r="AK21" s="343">
        <v>97.109924961000004</v>
      </c>
      <c r="AL21" s="343">
        <v>97.379268737999993</v>
      </c>
      <c r="AM21" s="343">
        <v>98.073745782000003</v>
      </c>
      <c r="AN21" s="343">
        <v>98.422213884000001</v>
      </c>
      <c r="AO21" s="343">
        <v>98.705088391999993</v>
      </c>
      <c r="AP21" s="343">
        <v>98.80961379</v>
      </c>
      <c r="AQ21" s="343">
        <v>99.045867748000006</v>
      </c>
      <c r="AR21" s="343">
        <v>99.301094750000004</v>
      </c>
      <c r="AS21" s="343">
        <v>99.817106267</v>
      </c>
      <c r="AT21" s="343">
        <v>99.928920753</v>
      </c>
      <c r="AU21" s="343">
        <v>99.878349678999996</v>
      </c>
      <c r="AV21" s="343">
        <v>99.235631730999998</v>
      </c>
      <c r="AW21" s="343">
        <v>99.182610522999994</v>
      </c>
      <c r="AX21" s="343">
        <v>99.289524743000001</v>
      </c>
      <c r="AY21" s="343">
        <v>99.869070127000001</v>
      </c>
      <c r="AZ21" s="893">
        <v>100.06133339</v>
      </c>
      <c r="BA21" s="893">
        <v>100.17901028999999</v>
      </c>
      <c r="BB21" s="893">
        <v>100.12317967</v>
      </c>
      <c r="BC21" s="354">
        <v>100.16589999999999</v>
      </c>
      <c r="BD21" s="354">
        <v>100.20820000000001</v>
      </c>
      <c r="BE21" s="354">
        <v>100.3043</v>
      </c>
      <c r="BF21" s="354">
        <v>100.3051</v>
      </c>
      <c r="BG21" s="354">
        <v>100.2649</v>
      </c>
      <c r="BH21" s="354">
        <v>100.1065</v>
      </c>
      <c r="BI21" s="354">
        <v>100.042</v>
      </c>
      <c r="BJ21" s="354">
        <v>99.994320000000002</v>
      </c>
      <c r="BK21" s="354">
        <v>99.899699999999996</v>
      </c>
      <c r="BL21" s="354">
        <v>99.933490000000006</v>
      </c>
      <c r="BM21" s="354">
        <v>100.03189999999999</v>
      </c>
      <c r="BN21" s="354">
        <v>100.2675</v>
      </c>
      <c r="BO21" s="354">
        <v>100.4408</v>
      </c>
      <c r="BP21" s="354">
        <v>100.62439999999999</v>
      </c>
      <c r="BQ21" s="354">
        <v>100.8272</v>
      </c>
      <c r="BR21" s="354">
        <v>101.0247</v>
      </c>
      <c r="BS21" s="354">
        <v>101.2259</v>
      </c>
      <c r="BT21" s="354">
        <v>101.4307</v>
      </c>
      <c r="BU21" s="354">
        <v>101.6392</v>
      </c>
      <c r="BV21" s="354">
        <v>101.85129999999999</v>
      </c>
    </row>
    <row r="22" spans="1:74" ht="11.1" customHeight="1" x14ac:dyDescent="0.2">
      <c r="A22" s="81" t="s">
        <v>397</v>
      </c>
      <c r="B22" s="528" t="s">
        <v>1007</v>
      </c>
      <c r="C22" s="343">
        <v>100.75029512</v>
      </c>
      <c r="D22" s="343">
        <v>100.77863924</v>
      </c>
      <c r="E22" s="343">
        <v>100.89624327</v>
      </c>
      <c r="F22" s="343">
        <v>101.27478234</v>
      </c>
      <c r="G22" s="343">
        <v>101.4421498</v>
      </c>
      <c r="H22" s="343">
        <v>101.57002079</v>
      </c>
      <c r="I22" s="343">
        <v>101.72982949</v>
      </c>
      <c r="J22" s="343">
        <v>101.72513194</v>
      </c>
      <c r="K22" s="343">
        <v>101.6273623</v>
      </c>
      <c r="L22" s="343">
        <v>101.16761246</v>
      </c>
      <c r="M22" s="343">
        <v>101.08537975</v>
      </c>
      <c r="N22" s="343">
        <v>101.11175605</v>
      </c>
      <c r="O22" s="343">
        <v>101.30619335</v>
      </c>
      <c r="P22" s="343">
        <v>101.50519866</v>
      </c>
      <c r="Q22" s="343">
        <v>101.768224</v>
      </c>
      <c r="R22" s="343">
        <v>102.27769962000001</v>
      </c>
      <c r="S22" s="343">
        <v>102.53194227</v>
      </c>
      <c r="T22" s="343">
        <v>102.71338222</v>
      </c>
      <c r="U22" s="343">
        <v>102.68758653</v>
      </c>
      <c r="V22" s="343">
        <v>102.8242458</v>
      </c>
      <c r="W22" s="343">
        <v>102.98892709</v>
      </c>
      <c r="X22" s="343">
        <v>103.32017304</v>
      </c>
      <c r="Y22" s="343">
        <v>103.43699137</v>
      </c>
      <c r="Z22" s="343">
        <v>103.47792473</v>
      </c>
      <c r="AA22" s="343">
        <v>103.25113013000001</v>
      </c>
      <c r="AB22" s="343">
        <v>103.28417579000001</v>
      </c>
      <c r="AC22" s="343">
        <v>103.38521872</v>
      </c>
      <c r="AD22" s="343">
        <v>103.73545135000001</v>
      </c>
      <c r="AE22" s="343">
        <v>103.8365945</v>
      </c>
      <c r="AF22" s="343">
        <v>103.86984058</v>
      </c>
      <c r="AG22" s="343">
        <v>103.76387595</v>
      </c>
      <c r="AH22" s="343">
        <v>103.71481317999999</v>
      </c>
      <c r="AI22" s="343">
        <v>103.65133858999999</v>
      </c>
      <c r="AJ22" s="343">
        <v>103.37398897</v>
      </c>
      <c r="AK22" s="343">
        <v>103.43128819</v>
      </c>
      <c r="AL22" s="343">
        <v>103.62377303</v>
      </c>
      <c r="AM22" s="343">
        <v>104.09800969</v>
      </c>
      <c r="AN22" s="343">
        <v>104.45094111</v>
      </c>
      <c r="AO22" s="343">
        <v>104.8291335</v>
      </c>
      <c r="AP22" s="343">
        <v>105.34369877</v>
      </c>
      <c r="AQ22" s="343">
        <v>105.68907914</v>
      </c>
      <c r="AR22" s="343">
        <v>105.97638653</v>
      </c>
      <c r="AS22" s="343">
        <v>106.32016883</v>
      </c>
      <c r="AT22" s="343">
        <v>106.40541933999999</v>
      </c>
      <c r="AU22" s="343">
        <v>106.34668594999999</v>
      </c>
      <c r="AV22" s="343">
        <v>105.72315924999999</v>
      </c>
      <c r="AW22" s="343">
        <v>105.69206512</v>
      </c>
      <c r="AX22" s="343">
        <v>105.83259413</v>
      </c>
      <c r="AY22" s="343">
        <v>106.48654784999999</v>
      </c>
      <c r="AZ22" s="893">
        <v>106.71397202</v>
      </c>
      <c r="BA22" s="893">
        <v>106.85666818</v>
      </c>
      <c r="BB22" s="893">
        <v>106.81775275</v>
      </c>
      <c r="BC22" s="354">
        <v>106.86369999999999</v>
      </c>
      <c r="BD22" s="354">
        <v>106.89749999999999</v>
      </c>
      <c r="BE22" s="354">
        <v>106.937</v>
      </c>
      <c r="BF22" s="354">
        <v>106.93340000000001</v>
      </c>
      <c r="BG22" s="354">
        <v>106.9045</v>
      </c>
      <c r="BH22" s="354">
        <v>106.7586</v>
      </c>
      <c r="BI22" s="354">
        <v>106.74769999999999</v>
      </c>
      <c r="BJ22" s="354">
        <v>106.78019999999999</v>
      </c>
      <c r="BK22" s="354">
        <v>106.8617</v>
      </c>
      <c r="BL22" s="354">
        <v>106.97669999999999</v>
      </c>
      <c r="BM22" s="354">
        <v>107.1309</v>
      </c>
      <c r="BN22" s="354">
        <v>107.3524</v>
      </c>
      <c r="BO22" s="354">
        <v>107.56359999999999</v>
      </c>
      <c r="BP22" s="354">
        <v>107.7928</v>
      </c>
      <c r="BQ22" s="354">
        <v>108.07980000000001</v>
      </c>
      <c r="BR22" s="354">
        <v>108.31480000000001</v>
      </c>
      <c r="BS22" s="354">
        <v>108.5378</v>
      </c>
      <c r="BT22" s="354">
        <v>108.7487</v>
      </c>
      <c r="BU22" s="354">
        <v>108.94759999999999</v>
      </c>
      <c r="BV22" s="354">
        <v>109.1344</v>
      </c>
    </row>
    <row r="23" spans="1:74" ht="11.1" customHeight="1" x14ac:dyDescent="0.2">
      <c r="A23" s="81" t="s">
        <v>398</v>
      </c>
      <c r="B23" s="528" t="s">
        <v>1008</v>
      </c>
      <c r="C23" s="343">
        <v>109.97814454</v>
      </c>
      <c r="D23" s="343">
        <v>109.91691093</v>
      </c>
      <c r="E23" s="343">
        <v>109.86956163000001</v>
      </c>
      <c r="F23" s="343">
        <v>109.86356032</v>
      </c>
      <c r="G23" s="343">
        <v>109.82338186</v>
      </c>
      <c r="H23" s="343">
        <v>109.77648995</v>
      </c>
      <c r="I23" s="343">
        <v>109.88215758</v>
      </c>
      <c r="J23" s="343">
        <v>109.70238401</v>
      </c>
      <c r="K23" s="343">
        <v>109.39644224</v>
      </c>
      <c r="L23" s="343">
        <v>108.6397159</v>
      </c>
      <c r="M23" s="343">
        <v>108.32490002</v>
      </c>
      <c r="N23" s="343">
        <v>108.12737821</v>
      </c>
      <c r="O23" s="343">
        <v>108.13900769999999</v>
      </c>
      <c r="P23" s="343">
        <v>108.10718113999999</v>
      </c>
      <c r="Q23" s="343">
        <v>108.12375574000001</v>
      </c>
      <c r="R23" s="343">
        <v>108.28805748000001</v>
      </c>
      <c r="S23" s="343">
        <v>108.32693992999999</v>
      </c>
      <c r="T23" s="343">
        <v>108.33972906</v>
      </c>
      <c r="U23" s="343">
        <v>108.35931454</v>
      </c>
      <c r="V23" s="343">
        <v>108.29524978000001</v>
      </c>
      <c r="W23" s="343">
        <v>108.18042446</v>
      </c>
      <c r="X23" s="343">
        <v>107.88292979000001</v>
      </c>
      <c r="Y23" s="343">
        <v>107.76551489000001</v>
      </c>
      <c r="Z23" s="343">
        <v>107.696271</v>
      </c>
      <c r="AA23" s="343">
        <v>107.66304229000001</v>
      </c>
      <c r="AB23" s="343">
        <v>107.69925728</v>
      </c>
      <c r="AC23" s="343">
        <v>107.79276014</v>
      </c>
      <c r="AD23" s="343">
        <v>108.20899581</v>
      </c>
      <c r="AE23" s="343">
        <v>108.21799072</v>
      </c>
      <c r="AF23" s="343">
        <v>108.08518982</v>
      </c>
      <c r="AG23" s="343">
        <v>107.46749617</v>
      </c>
      <c r="AH23" s="343">
        <v>107.30842631</v>
      </c>
      <c r="AI23" s="343">
        <v>107.26488333</v>
      </c>
      <c r="AJ23" s="343">
        <v>107.28883474</v>
      </c>
      <c r="AK23" s="343">
        <v>107.51236986000001</v>
      </c>
      <c r="AL23" s="343">
        <v>107.88745622</v>
      </c>
      <c r="AM23" s="343">
        <v>108.78123438999999</v>
      </c>
      <c r="AN23" s="343">
        <v>109.18406776</v>
      </c>
      <c r="AO23" s="343">
        <v>109.46309691</v>
      </c>
      <c r="AP23" s="343">
        <v>109.41936303999999</v>
      </c>
      <c r="AQ23" s="343">
        <v>109.60000286</v>
      </c>
      <c r="AR23" s="343">
        <v>109.80605755000001</v>
      </c>
      <c r="AS23" s="343">
        <v>110.26257785999999</v>
      </c>
      <c r="AT23" s="343">
        <v>110.35067427</v>
      </c>
      <c r="AU23" s="343">
        <v>110.29539751</v>
      </c>
      <c r="AV23" s="343">
        <v>109.65968295</v>
      </c>
      <c r="AW23" s="343">
        <v>109.64545832</v>
      </c>
      <c r="AX23" s="343">
        <v>109.81565897999999</v>
      </c>
      <c r="AY23" s="343">
        <v>110.5617453</v>
      </c>
      <c r="AZ23" s="893">
        <v>110.80720128999999</v>
      </c>
      <c r="BA23" s="893">
        <v>110.94348730999999</v>
      </c>
      <c r="BB23" s="893">
        <v>110.81678951000001</v>
      </c>
      <c r="BC23" s="354">
        <v>110.8501</v>
      </c>
      <c r="BD23" s="354">
        <v>110.8896</v>
      </c>
      <c r="BE23" s="354">
        <v>110.9791</v>
      </c>
      <c r="BF23" s="354">
        <v>110.99809999999999</v>
      </c>
      <c r="BG23" s="354">
        <v>110.9905</v>
      </c>
      <c r="BH23" s="354">
        <v>110.8712</v>
      </c>
      <c r="BI23" s="354">
        <v>110.87390000000001</v>
      </c>
      <c r="BJ23" s="354">
        <v>110.9136</v>
      </c>
      <c r="BK23" s="354">
        <v>110.9815</v>
      </c>
      <c r="BL23" s="354">
        <v>111.102</v>
      </c>
      <c r="BM23" s="354">
        <v>111.2662</v>
      </c>
      <c r="BN23" s="354">
        <v>111.50020000000001</v>
      </c>
      <c r="BO23" s="354">
        <v>111.7323</v>
      </c>
      <c r="BP23" s="354">
        <v>111.9885</v>
      </c>
      <c r="BQ23" s="354">
        <v>112.3083</v>
      </c>
      <c r="BR23" s="354">
        <v>112.58320000000001</v>
      </c>
      <c r="BS23" s="354">
        <v>112.8526</v>
      </c>
      <c r="BT23" s="354">
        <v>113.1165</v>
      </c>
      <c r="BU23" s="354">
        <v>113.375</v>
      </c>
      <c r="BV23" s="354">
        <v>113.628</v>
      </c>
    </row>
    <row r="24" spans="1:74" ht="11.1" customHeight="1" x14ac:dyDescent="0.2">
      <c r="A24" s="81" t="s">
        <v>399</v>
      </c>
      <c r="B24" s="528" t="s">
        <v>1011</v>
      </c>
      <c r="C24" s="343">
        <v>95.533622515999994</v>
      </c>
      <c r="D24" s="343">
        <v>95.491395163000007</v>
      </c>
      <c r="E24" s="343">
        <v>95.459492248999993</v>
      </c>
      <c r="F24" s="343">
        <v>95.474615048999993</v>
      </c>
      <c r="G24" s="343">
        <v>95.435835053000005</v>
      </c>
      <c r="H24" s="343">
        <v>95.379853538000006</v>
      </c>
      <c r="I24" s="343">
        <v>95.445643894</v>
      </c>
      <c r="J24" s="343">
        <v>95.251029295999999</v>
      </c>
      <c r="K24" s="343">
        <v>94.934983134000007</v>
      </c>
      <c r="L24" s="343">
        <v>94.169658787000003</v>
      </c>
      <c r="M24" s="343">
        <v>93.856634466000003</v>
      </c>
      <c r="N24" s="343">
        <v>93.668063548000006</v>
      </c>
      <c r="O24" s="343">
        <v>93.778205334000006</v>
      </c>
      <c r="P24" s="343">
        <v>93.707846751000005</v>
      </c>
      <c r="Q24" s="343">
        <v>93.631247096999999</v>
      </c>
      <c r="R24" s="343">
        <v>93.599742024999998</v>
      </c>
      <c r="S24" s="343">
        <v>93.472158489999998</v>
      </c>
      <c r="T24" s="343">
        <v>93.299832144999996</v>
      </c>
      <c r="U24" s="343">
        <v>92.986977234999998</v>
      </c>
      <c r="V24" s="343">
        <v>92.797004586</v>
      </c>
      <c r="W24" s="343">
        <v>92.634128442000005</v>
      </c>
      <c r="X24" s="343">
        <v>92.617606722000005</v>
      </c>
      <c r="Y24" s="343">
        <v>92.419480151000002</v>
      </c>
      <c r="Z24" s="343">
        <v>92.159006648000002</v>
      </c>
      <c r="AA24" s="343">
        <v>91.630233399000005</v>
      </c>
      <c r="AB24" s="343">
        <v>91.399530640999998</v>
      </c>
      <c r="AC24" s="343">
        <v>91.260945561</v>
      </c>
      <c r="AD24" s="343">
        <v>91.430788359000005</v>
      </c>
      <c r="AE24" s="343">
        <v>91.314205985000001</v>
      </c>
      <c r="AF24" s="343">
        <v>91.127508637999995</v>
      </c>
      <c r="AG24" s="343">
        <v>90.870170103999996</v>
      </c>
      <c r="AH24" s="343">
        <v>90.543637473999993</v>
      </c>
      <c r="AI24" s="343">
        <v>90.147384533999997</v>
      </c>
      <c r="AJ24" s="343">
        <v>89.263729174000005</v>
      </c>
      <c r="AK24" s="343">
        <v>89.041297194999999</v>
      </c>
      <c r="AL24" s="343">
        <v>89.062406487000004</v>
      </c>
      <c r="AM24" s="343">
        <v>89.756839098</v>
      </c>
      <c r="AN24" s="343">
        <v>89.942694398</v>
      </c>
      <c r="AO24" s="343">
        <v>90.049754434999997</v>
      </c>
      <c r="AP24" s="343">
        <v>89.943773383999996</v>
      </c>
      <c r="AQ24" s="343">
        <v>89.993927260000007</v>
      </c>
      <c r="AR24" s="343">
        <v>90.065970239999999</v>
      </c>
      <c r="AS24" s="343">
        <v>90.366935402999999</v>
      </c>
      <c r="AT24" s="343">
        <v>90.327481782000007</v>
      </c>
      <c r="AU24" s="343">
        <v>90.154642456000005</v>
      </c>
      <c r="AV24" s="343">
        <v>89.423274702000001</v>
      </c>
      <c r="AW24" s="343">
        <v>89.302521006999996</v>
      </c>
      <c r="AX24" s="343">
        <v>89.367238649000001</v>
      </c>
      <c r="AY24" s="343">
        <v>89.987780465</v>
      </c>
      <c r="AZ24" s="893">
        <v>90.145676151999993</v>
      </c>
      <c r="BA24" s="893">
        <v>90.211278547999996</v>
      </c>
      <c r="BB24" s="893">
        <v>90.055166082</v>
      </c>
      <c r="BC24" s="354">
        <v>90.033249999999995</v>
      </c>
      <c r="BD24" s="354">
        <v>90.016099999999994</v>
      </c>
      <c r="BE24" s="354">
        <v>90.039739999999995</v>
      </c>
      <c r="BF24" s="354">
        <v>90.005129999999994</v>
      </c>
      <c r="BG24" s="354">
        <v>89.94829</v>
      </c>
      <c r="BH24" s="354">
        <v>89.781189999999995</v>
      </c>
      <c r="BI24" s="354">
        <v>89.74588</v>
      </c>
      <c r="BJ24" s="354">
        <v>89.754339999999999</v>
      </c>
      <c r="BK24" s="354">
        <v>89.822069999999997</v>
      </c>
      <c r="BL24" s="354">
        <v>89.906459999999996</v>
      </c>
      <c r="BM24" s="354">
        <v>90.022989999999993</v>
      </c>
      <c r="BN24" s="354">
        <v>90.189239999999998</v>
      </c>
      <c r="BO24" s="354">
        <v>90.356909999999999</v>
      </c>
      <c r="BP24" s="354">
        <v>90.543570000000003</v>
      </c>
      <c r="BQ24" s="354">
        <v>90.78492</v>
      </c>
      <c r="BR24" s="354">
        <v>90.982740000000007</v>
      </c>
      <c r="BS24" s="354">
        <v>91.172759999999997</v>
      </c>
      <c r="BT24" s="354">
        <v>91.354969999999994</v>
      </c>
      <c r="BU24" s="354">
        <v>91.529359999999997</v>
      </c>
      <c r="BV24" s="354">
        <v>91.695949999999996</v>
      </c>
    </row>
    <row r="25" spans="1:74" ht="11.1" customHeight="1" x14ac:dyDescent="0.2">
      <c r="A25" s="81"/>
      <c r="B25" s="91" t="s">
        <v>1397</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958"/>
      <c r="BA25" s="958"/>
      <c r="BB25" s="958"/>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400</v>
      </c>
      <c r="B26" s="528" t="s">
        <v>1001</v>
      </c>
      <c r="C26" s="347">
        <v>986.54067035000003</v>
      </c>
      <c r="D26" s="347">
        <v>978.62125800000001</v>
      </c>
      <c r="E26" s="347">
        <v>971.89309258000003</v>
      </c>
      <c r="F26" s="347">
        <v>964.92296833</v>
      </c>
      <c r="G26" s="347">
        <v>961.65220106000004</v>
      </c>
      <c r="H26" s="347">
        <v>960.64758502999996</v>
      </c>
      <c r="I26" s="347">
        <v>962.50850365999997</v>
      </c>
      <c r="J26" s="347">
        <v>965.58665252000003</v>
      </c>
      <c r="K26" s="347">
        <v>970.48141504</v>
      </c>
      <c r="L26" s="347">
        <v>981.49500487</v>
      </c>
      <c r="M26" s="347">
        <v>986.79633449999994</v>
      </c>
      <c r="N26" s="347">
        <v>990.68761756000004</v>
      </c>
      <c r="O26" s="347">
        <v>989.89007935999996</v>
      </c>
      <c r="P26" s="347">
        <v>993.42035034000003</v>
      </c>
      <c r="Q26" s="347">
        <v>997.99965579000002</v>
      </c>
      <c r="R26" s="347">
        <v>1006.1484602</v>
      </c>
      <c r="S26" s="347">
        <v>1010.9354862</v>
      </c>
      <c r="T26" s="347">
        <v>1014.8811983000001</v>
      </c>
      <c r="U26" s="347">
        <v>1016.2827932</v>
      </c>
      <c r="V26" s="347">
        <v>1019.8229801</v>
      </c>
      <c r="W26" s="347">
        <v>1023.7989556</v>
      </c>
      <c r="X26" s="347">
        <v>1028.6264414</v>
      </c>
      <c r="Y26" s="347">
        <v>1033.1622027999999</v>
      </c>
      <c r="Z26" s="347">
        <v>1037.8219614</v>
      </c>
      <c r="AA26" s="347">
        <v>1044.0365670000001</v>
      </c>
      <c r="AB26" s="347">
        <v>1047.871183</v>
      </c>
      <c r="AC26" s="347">
        <v>1050.7566592000001</v>
      </c>
      <c r="AD26" s="347">
        <v>1051.6658457999999</v>
      </c>
      <c r="AE26" s="347">
        <v>1053.4234044</v>
      </c>
      <c r="AF26" s="347">
        <v>1055.0021855</v>
      </c>
      <c r="AG26" s="347">
        <v>1056.4463582999999</v>
      </c>
      <c r="AH26" s="347">
        <v>1057.6344572999999</v>
      </c>
      <c r="AI26" s="347">
        <v>1058.6106516</v>
      </c>
      <c r="AJ26" s="347">
        <v>1058.3238855</v>
      </c>
      <c r="AK26" s="347">
        <v>1059.6645626</v>
      </c>
      <c r="AL26" s="347">
        <v>1061.5816268999999</v>
      </c>
      <c r="AM26" s="347">
        <v>1065.2333638</v>
      </c>
      <c r="AN26" s="347">
        <v>1067.4344887</v>
      </c>
      <c r="AO26" s="347">
        <v>1069.3432869999999</v>
      </c>
      <c r="AP26" s="347">
        <v>1071.3069147000001</v>
      </c>
      <c r="AQ26" s="347">
        <v>1072.3706926</v>
      </c>
      <c r="AR26" s="347">
        <v>1072.8817767999999</v>
      </c>
      <c r="AS26" s="347">
        <v>1071.9252289000001</v>
      </c>
      <c r="AT26" s="347">
        <v>1072.0171293999999</v>
      </c>
      <c r="AU26" s="347">
        <v>1072.2425399000001</v>
      </c>
      <c r="AV26" s="347">
        <v>1073.0184829</v>
      </c>
      <c r="AW26" s="347">
        <v>1073.1981467000001</v>
      </c>
      <c r="AX26" s="347">
        <v>1073.1985536</v>
      </c>
      <c r="AY26" s="347">
        <v>1072.6339091</v>
      </c>
      <c r="AZ26" s="897">
        <v>1072.5651482000001</v>
      </c>
      <c r="BA26" s="897">
        <v>1072.6064765000001</v>
      </c>
      <c r="BB26" s="897">
        <v>1072.2412554</v>
      </c>
      <c r="BC26" s="358">
        <v>1072.8900000000001</v>
      </c>
      <c r="BD26" s="358">
        <v>1074.037</v>
      </c>
      <c r="BE26" s="358">
        <v>1076.037</v>
      </c>
      <c r="BF26" s="358">
        <v>1077.912</v>
      </c>
      <c r="BG26" s="358">
        <v>1080.0170000000001</v>
      </c>
      <c r="BH26" s="358">
        <v>1082.0909999999999</v>
      </c>
      <c r="BI26" s="358">
        <v>1084.8520000000001</v>
      </c>
      <c r="BJ26" s="358">
        <v>1088.04</v>
      </c>
      <c r="BK26" s="358">
        <v>1092.491</v>
      </c>
      <c r="BL26" s="358">
        <v>1095.902</v>
      </c>
      <c r="BM26" s="358">
        <v>1099.1110000000001</v>
      </c>
      <c r="BN26" s="358">
        <v>1101.951</v>
      </c>
      <c r="BO26" s="358">
        <v>1104.8800000000001</v>
      </c>
      <c r="BP26" s="358">
        <v>1107.732</v>
      </c>
      <c r="BQ26" s="358">
        <v>1110.5719999999999</v>
      </c>
      <c r="BR26" s="358">
        <v>1113.2190000000001</v>
      </c>
      <c r="BS26" s="358">
        <v>1115.739</v>
      </c>
      <c r="BT26" s="358">
        <v>1118.1320000000001</v>
      </c>
      <c r="BU26" s="358">
        <v>1120.3979999999999</v>
      </c>
      <c r="BV26" s="358">
        <v>1122.537</v>
      </c>
    </row>
    <row r="27" spans="1:74" ht="11.1" customHeight="1" x14ac:dyDescent="0.2">
      <c r="A27" s="81" t="s">
        <v>401</v>
      </c>
      <c r="B27" s="528" t="s">
        <v>1002</v>
      </c>
      <c r="C27" s="347">
        <v>2559.8483021000002</v>
      </c>
      <c r="D27" s="347">
        <v>2550.1539748</v>
      </c>
      <c r="E27" s="347">
        <v>2542.7366206000002</v>
      </c>
      <c r="F27" s="347">
        <v>2536.4833478</v>
      </c>
      <c r="G27" s="347">
        <v>2534.4546085000002</v>
      </c>
      <c r="H27" s="347">
        <v>2535.5375110999998</v>
      </c>
      <c r="I27" s="347">
        <v>2544.0760255</v>
      </c>
      <c r="J27" s="347">
        <v>2548.1242344000002</v>
      </c>
      <c r="K27" s="347">
        <v>2552.0261077999999</v>
      </c>
      <c r="L27" s="347">
        <v>2557.8835994000001</v>
      </c>
      <c r="M27" s="347">
        <v>2559.9163361999999</v>
      </c>
      <c r="N27" s="347">
        <v>2560.2262719</v>
      </c>
      <c r="O27" s="347">
        <v>2552.8159383000002</v>
      </c>
      <c r="P27" s="347">
        <v>2554.1783731</v>
      </c>
      <c r="Q27" s="347">
        <v>2558.3161080999998</v>
      </c>
      <c r="R27" s="347">
        <v>2570.094912</v>
      </c>
      <c r="S27" s="347">
        <v>2576.1339205999998</v>
      </c>
      <c r="T27" s="347">
        <v>2581.2989025000002</v>
      </c>
      <c r="U27" s="347">
        <v>2584.6683416000001</v>
      </c>
      <c r="V27" s="347">
        <v>2588.7764078</v>
      </c>
      <c r="W27" s="347">
        <v>2592.7015848000001</v>
      </c>
      <c r="X27" s="347">
        <v>2595.4734865999999</v>
      </c>
      <c r="Y27" s="347">
        <v>2599.7606744999998</v>
      </c>
      <c r="Z27" s="347">
        <v>2604.5927625999998</v>
      </c>
      <c r="AA27" s="347">
        <v>2610.5437123000002</v>
      </c>
      <c r="AB27" s="347">
        <v>2616.0351295</v>
      </c>
      <c r="AC27" s="347">
        <v>2621.6409758</v>
      </c>
      <c r="AD27" s="347">
        <v>2627.9615469</v>
      </c>
      <c r="AE27" s="347">
        <v>2633.3460295</v>
      </c>
      <c r="AF27" s="347">
        <v>2638.3947192999999</v>
      </c>
      <c r="AG27" s="347">
        <v>2644.1617018000002</v>
      </c>
      <c r="AH27" s="347">
        <v>2647.7482421999998</v>
      </c>
      <c r="AI27" s="347">
        <v>2650.2084257000001</v>
      </c>
      <c r="AJ27" s="347">
        <v>2647.6198447000002</v>
      </c>
      <c r="AK27" s="347">
        <v>2650.7691206</v>
      </c>
      <c r="AL27" s="347">
        <v>2655.7338454000001</v>
      </c>
      <c r="AM27" s="347">
        <v>2666.8953136</v>
      </c>
      <c r="AN27" s="347">
        <v>2672.2049658999999</v>
      </c>
      <c r="AO27" s="347">
        <v>2676.0440966000001</v>
      </c>
      <c r="AP27" s="347">
        <v>2675.2144641999998</v>
      </c>
      <c r="AQ27" s="347">
        <v>2678.5112328</v>
      </c>
      <c r="AR27" s="347">
        <v>2682.7361609</v>
      </c>
      <c r="AS27" s="347">
        <v>2690.2360531999998</v>
      </c>
      <c r="AT27" s="347">
        <v>2694.5571967000001</v>
      </c>
      <c r="AU27" s="347">
        <v>2698.0463961</v>
      </c>
      <c r="AV27" s="347">
        <v>2700.7205694999998</v>
      </c>
      <c r="AW27" s="347">
        <v>2702.5331922</v>
      </c>
      <c r="AX27" s="347">
        <v>2703.5011823</v>
      </c>
      <c r="AY27" s="347">
        <v>2701.8094805999999</v>
      </c>
      <c r="AZ27" s="897">
        <v>2702.4494997000002</v>
      </c>
      <c r="BA27" s="897">
        <v>2703.6061804999999</v>
      </c>
      <c r="BB27" s="897">
        <v>2704.3335342999999</v>
      </c>
      <c r="BC27" s="358">
        <v>2707.2330000000002</v>
      </c>
      <c r="BD27" s="358">
        <v>2711.3589999999999</v>
      </c>
      <c r="BE27" s="358">
        <v>2717.6210000000001</v>
      </c>
      <c r="BF27" s="358">
        <v>2723.5160000000001</v>
      </c>
      <c r="BG27" s="358">
        <v>2729.9540000000002</v>
      </c>
      <c r="BH27" s="358">
        <v>2736.3440000000001</v>
      </c>
      <c r="BI27" s="358">
        <v>2744.3119999999999</v>
      </c>
      <c r="BJ27" s="358">
        <v>2753.2649999999999</v>
      </c>
      <c r="BK27" s="358">
        <v>2765.395</v>
      </c>
      <c r="BL27" s="358">
        <v>2774.6790000000001</v>
      </c>
      <c r="BM27" s="358">
        <v>2783.3069999999998</v>
      </c>
      <c r="BN27" s="358">
        <v>2790.7820000000002</v>
      </c>
      <c r="BO27" s="358">
        <v>2798.471</v>
      </c>
      <c r="BP27" s="358">
        <v>2805.877</v>
      </c>
      <c r="BQ27" s="358">
        <v>2813.1709999999998</v>
      </c>
      <c r="BR27" s="358">
        <v>2819.8820000000001</v>
      </c>
      <c r="BS27" s="358">
        <v>2826.181</v>
      </c>
      <c r="BT27" s="358">
        <v>2832.0680000000002</v>
      </c>
      <c r="BU27" s="358">
        <v>2837.5439999999999</v>
      </c>
      <c r="BV27" s="358">
        <v>2842.607</v>
      </c>
    </row>
    <row r="28" spans="1:74" ht="11.1" customHeight="1" x14ac:dyDescent="0.2">
      <c r="A28" s="81" t="s">
        <v>402</v>
      </c>
      <c r="B28" s="528" t="s">
        <v>1003</v>
      </c>
      <c r="C28" s="347">
        <v>2637.4896982</v>
      </c>
      <c r="D28" s="347">
        <v>2631.8383843000001</v>
      </c>
      <c r="E28" s="347">
        <v>2625.9942986999999</v>
      </c>
      <c r="F28" s="347">
        <v>2614.4802521000001</v>
      </c>
      <c r="G28" s="347">
        <v>2612.3585149</v>
      </c>
      <c r="H28" s="347">
        <v>2614.1518979000002</v>
      </c>
      <c r="I28" s="347">
        <v>2625.7658161999998</v>
      </c>
      <c r="J28" s="347">
        <v>2630.9603782999998</v>
      </c>
      <c r="K28" s="347">
        <v>2635.6409991999999</v>
      </c>
      <c r="L28" s="347">
        <v>2637.5814430999999</v>
      </c>
      <c r="M28" s="347">
        <v>2642.9038586000001</v>
      </c>
      <c r="N28" s="347">
        <v>2649.3820099999998</v>
      </c>
      <c r="O28" s="347">
        <v>2659.2218999000002</v>
      </c>
      <c r="P28" s="347">
        <v>2666.3570208000001</v>
      </c>
      <c r="Q28" s="347">
        <v>2672.9933756</v>
      </c>
      <c r="R28" s="347">
        <v>2680.2823954999999</v>
      </c>
      <c r="S28" s="347">
        <v>2685.0576443</v>
      </c>
      <c r="T28" s="347">
        <v>2688.4705534</v>
      </c>
      <c r="U28" s="347">
        <v>2688.1999550999999</v>
      </c>
      <c r="V28" s="347">
        <v>2690.6290604999999</v>
      </c>
      <c r="W28" s="347">
        <v>2693.4367020999998</v>
      </c>
      <c r="X28" s="347">
        <v>2698.1475451000001</v>
      </c>
      <c r="Y28" s="347">
        <v>2700.5687595999998</v>
      </c>
      <c r="Z28" s="347">
        <v>2702.2250112000002</v>
      </c>
      <c r="AA28" s="347">
        <v>2701.6949459000002</v>
      </c>
      <c r="AB28" s="347">
        <v>2702.8872869000002</v>
      </c>
      <c r="AC28" s="347">
        <v>2704.3806801999999</v>
      </c>
      <c r="AD28" s="347">
        <v>2708.2245997999999</v>
      </c>
      <c r="AE28" s="347">
        <v>2708.7829923999998</v>
      </c>
      <c r="AF28" s="347">
        <v>2708.1053320000001</v>
      </c>
      <c r="AG28" s="347">
        <v>2702.4666630000002</v>
      </c>
      <c r="AH28" s="347">
        <v>2702.1106131000001</v>
      </c>
      <c r="AI28" s="347">
        <v>2703.3122266999999</v>
      </c>
      <c r="AJ28" s="347">
        <v>2706.8160870000002</v>
      </c>
      <c r="AK28" s="347">
        <v>2710.5745901999999</v>
      </c>
      <c r="AL28" s="347">
        <v>2715.3323196000001</v>
      </c>
      <c r="AM28" s="347">
        <v>2721.4527803999999</v>
      </c>
      <c r="AN28" s="347">
        <v>2727.9363327999999</v>
      </c>
      <c r="AO28" s="347">
        <v>2735.1464821999998</v>
      </c>
      <c r="AP28" s="347">
        <v>2745.9481009000001</v>
      </c>
      <c r="AQ28" s="347">
        <v>2752.46279</v>
      </c>
      <c r="AR28" s="347">
        <v>2757.5554216999999</v>
      </c>
      <c r="AS28" s="347">
        <v>2759.7705919</v>
      </c>
      <c r="AT28" s="347">
        <v>2763.1106620999999</v>
      </c>
      <c r="AU28" s="347">
        <v>2766.1202281000001</v>
      </c>
      <c r="AV28" s="347">
        <v>2769.1434992</v>
      </c>
      <c r="AW28" s="347">
        <v>2771.2338998</v>
      </c>
      <c r="AX28" s="347">
        <v>2772.7356393999999</v>
      </c>
      <c r="AY28" s="347">
        <v>2772.0615646000001</v>
      </c>
      <c r="AZ28" s="897">
        <v>2773.5763467000002</v>
      </c>
      <c r="BA28" s="897">
        <v>2775.6928326000002</v>
      </c>
      <c r="BB28" s="897">
        <v>2777.5431477000002</v>
      </c>
      <c r="BC28" s="358">
        <v>2781.5140000000001</v>
      </c>
      <c r="BD28" s="358">
        <v>2786.7370000000001</v>
      </c>
      <c r="BE28" s="358">
        <v>2794.5219999999999</v>
      </c>
      <c r="BF28" s="358">
        <v>2801.2689999999998</v>
      </c>
      <c r="BG28" s="358">
        <v>2808.288</v>
      </c>
      <c r="BH28" s="358">
        <v>2814.5129999999999</v>
      </c>
      <c r="BI28" s="358">
        <v>2822.8719999999998</v>
      </c>
      <c r="BJ28" s="358">
        <v>2832.3</v>
      </c>
      <c r="BK28" s="358">
        <v>2845.1370000000002</v>
      </c>
      <c r="BL28" s="358">
        <v>2854.9479999999999</v>
      </c>
      <c r="BM28" s="358">
        <v>2864.0749999999998</v>
      </c>
      <c r="BN28" s="358">
        <v>2872.1509999999998</v>
      </c>
      <c r="BO28" s="358">
        <v>2880.181</v>
      </c>
      <c r="BP28" s="358">
        <v>2887.799</v>
      </c>
      <c r="BQ28" s="358">
        <v>2894.7420000000002</v>
      </c>
      <c r="BR28" s="358">
        <v>2901.7350000000001</v>
      </c>
      <c r="BS28" s="358">
        <v>2908.5149999999999</v>
      </c>
      <c r="BT28" s="358">
        <v>2915.0819999999999</v>
      </c>
      <c r="BU28" s="358">
        <v>2921.4349999999999</v>
      </c>
      <c r="BV28" s="358">
        <v>2927.5749999999998</v>
      </c>
    </row>
    <row r="29" spans="1:74" ht="11.1" customHeight="1" x14ac:dyDescent="0.2">
      <c r="A29" s="81" t="s">
        <v>403</v>
      </c>
      <c r="B29" s="528" t="s">
        <v>1004</v>
      </c>
      <c r="C29" s="347">
        <v>1292.1861455999999</v>
      </c>
      <c r="D29" s="347">
        <v>1295.951755</v>
      </c>
      <c r="E29" s="347">
        <v>1297.611054</v>
      </c>
      <c r="F29" s="347">
        <v>1291.9469237000001</v>
      </c>
      <c r="G29" s="347">
        <v>1293.3064416</v>
      </c>
      <c r="H29" s="347">
        <v>1296.4724884</v>
      </c>
      <c r="I29" s="347">
        <v>1306.3144244</v>
      </c>
      <c r="J29" s="347">
        <v>1309.4415093</v>
      </c>
      <c r="K29" s="347">
        <v>1310.7231030999999</v>
      </c>
      <c r="L29" s="347">
        <v>1307.146933</v>
      </c>
      <c r="M29" s="347">
        <v>1306.9967492999999</v>
      </c>
      <c r="N29" s="347">
        <v>1307.2602790999999</v>
      </c>
      <c r="O29" s="347">
        <v>1308.1851544000001</v>
      </c>
      <c r="P29" s="347">
        <v>1309.0903874999999</v>
      </c>
      <c r="Q29" s="347">
        <v>1310.2236101999999</v>
      </c>
      <c r="R29" s="347">
        <v>1312.2726692000001</v>
      </c>
      <c r="S29" s="347">
        <v>1313.3459863</v>
      </c>
      <c r="T29" s="347">
        <v>1314.1314081999999</v>
      </c>
      <c r="U29" s="347">
        <v>1313.5930115000001</v>
      </c>
      <c r="V29" s="347">
        <v>1314.5795853</v>
      </c>
      <c r="W29" s="347">
        <v>1316.0552061999999</v>
      </c>
      <c r="X29" s="347">
        <v>1318.5310145999999</v>
      </c>
      <c r="Y29" s="347">
        <v>1320.6013746000001</v>
      </c>
      <c r="Z29" s="347">
        <v>1322.7774264</v>
      </c>
      <c r="AA29" s="347">
        <v>1325.2676641</v>
      </c>
      <c r="AB29" s="347">
        <v>1327.4987292000001</v>
      </c>
      <c r="AC29" s="347">
        <v>1329.6791155999999</v>
      </c>
      <c r="AD29" s="347">
        <v>1332.0153952999999</v>
      </c>
      <c r="AE29" s="347">
        <v>1333.9394955</v>
      </c>
      <c r="AF29" s="347">
        <v>1335.6579881</v>
      </c>
      <c r="AG29" s="347">
        <v>1336.5558372999999</v>
      </c>
      <c r="AH29" s="347">
        <v>1338.3243917</v>
      </c>
      <c r="AI29" s="347">
        <v>1340.3486155000001</v>
      </c>
      <c r="AJ29" s="347">
        <v>1342.3339911</v>
      </c>
      <c r="AK29" s="347">
        <v>1345.0904415</v>
      </c>
      <c r="AL29" s="347">
        <v>1348.3234493</v>
      </c>
      <c r="AM29" s="347">
        <v>1352.3771638000001</v>
      </c>
      <c r="AN29" s="347">
        <v>1356.3051740999999</v>
      </c>
      <c r="AO29" s="347">
        <v>1360.4516298000001</v>
      </c>
      <c r="AP29" s="347">
        <v>1365.7918437999999</v>
      </c>
      <c r="AQ29" s="347">
        <v>1369.6437053</v>
      </c>
      <c r="AR29" s="347">
        <v>1372.9825275000001</v>
      </c>
      <c r="AS29" s="347">
        <v>1377.3035448000001</v>
      </c>
      <c r="AT29" s="347">
        <v>1378.4948621999999</v>
      </c>
      <c r="AU29" s="347">
        <v>1378.0517141</v>
      </c>
      <c r="AV29" s="347">
        <v>1372.9527255999999</v>
      </c>
      <c r="AW29" s="347">
        <v>1371.5066779000001</v>
      </c>
      <c r="AX29" s="347">
        <v>1370.692196</v>
      </c>
      <c r="AY29" s="347">
        <v>1370.7687779</v>
      </c>
      <c r="AZ29" s="897">
        <v>1371.022804</v>
      </c>
      <c r="BA29" s="897">
        <v>1371.7137725</v>
      </c>
      <c r="BB29" s="897">
        <v>1372.4946393</v>
      </c>
      <c r="BC29" s="358">
        <v>1374.32</v>
      </c>
      <c r="BD29" s="358">
        <v>1376.8420000000001</v>
      </c>
      <c r="BE29" s="358">
        <v>1380.646</v>
      </c>
      <c r="BF29" s="358">
        <v>1384.125</v>
      </c>
      <c r="BG29" s="358">
        <v>1387.8630000000001</v>
      </c>
      <c r="BH29" s="358">
        <v>1391.4570000000001</v>
      </c>
      <c r="BI29" s="358">
        <v>1396.0150000000001</v>
      </c>
      <c r="BJ29" s="358">
        <v>1401.135</v>
      </c>
      <c r="BK29" s="358">
        <v>1408.1579999999999</v>
      </c>
      <c r="BL29" s="358">
        <v>1413.394</v>
      </c>
      <c r="BM29" s="358">
        <v>1418.1859999999999</v>
      </c>
      <c r="BN29" s="358">
        <v>1422.1569999999999</v>
      </c>
      <c r="BO29" s="358">
        <v>1426.3420000000001</v>
      </c>
      <c r="BP29" s="358">
        <v>1430.365</v>
      </c>
      <c r="BQ29" s="358">
        <v>1434.1479999999999</v>
      </c>
      <c r="BR29" s="358">
        <v>1437.904</v>
      </c>
      <c r="BS29" s="358">
        <v>1441.557</v>
      </c>
      <c r="BT29" s="358">
        <v>1445.105</v>
      </c>
      <c r="BU29" s="358">
        <v>1448.55</v>
      </c>
      <c r="BV29" s="358">
        <v>1451.89</v>
      </c>
    </row>
    <row r="30" spans="1:74" ht="11.1" customHeight="1" x14ac:dyDescent="0.2">
      <c r="A30" s="81" t="s">
        <v>404</v>
      </c>
      <c r="B30" s="528" t="s">
        <v>1005</v>
      </c>
      <c r="C30" s="347">
        <v>3678.4468455000001</v>
      </c>
      <c r="D30" s="347">
        <v>3676.2204778999999</v>
      </c>
      <c r="E30" s="347">
        <v>3675.899617</v>
      </c>
      <c r="F30" s="347">
        <v>3674.2206394999998</v>
      </c>
      <c r="G30" s="347">
        <v>3680.1585098999999</v>
      </c>
      <c r="H30" s="347">
        <v>3690.4496048000001</v>
      </c>
      <c r="I30" s="347">
        <v>3713.4897600999998</v>
      </c>
      <c r="J30" s="347">
        <v>3726.1904269000001</v>
      </c>
      <c r="K30" s="347">
        <v>3736.9474412999998</v>
      </c>
      <c r="L30" s="347">
        <v>3742.8548007999998</v>
      </c>
      <c r="M30" s="347">
        <v>3751.9040117</v>
      </c>
      <c r="N30" s="347">
        <v>3761.1890718999998</v>
      </c>
      <c r="O30" s="347">
        <v>3771.0929959</v>
      </c>
      <c r="P30" s="347">
        <v>3780.5624932999999</v>
      </c>
      <c r="Q30" s="347">
        <v>3789.9805787999999</v>
      </c>
      <c r="R30" s="347">
        <v>3800.3467555000002</v>
      </c>
      <c r="S30" s="347">
        <v>3808.9123899000001</v>
      </c>
      <c r="T30" s="347">
        <v>3816.6769852000002</v>
      </c>
      <c r="U30" s="347">
        <v>3819.2094932999998</v>
      </c>
      <c r="V30" s="347">
        <v>3828.6952961000002</v>
      </c>
      <c r="W30" s="347">
        <v>3840.7033456999998</v>
      </c>
      <c r="X30" s="347">
        <v>3857.8270409000002</v>
      </c>
      <c r="Y30" s="347">
        <v>3872.9345346</v>
      </c>
      <c r="Z30" s="347">
        <v>3888.6192258999999</v>
      </c>
      <c r="AA30" s="347">
        <v>3908.9726326999998</v>
      </c>
      <c r="AB30" s="347">
        <v>3922.7430804999999</v>
      </c>
      <c r="AC30" s="347">
        <v>3934.0220872</v>
      </c>
      <c r="AD30" s="347">
        <v>3939.0496493000001</v>
      </c>
      <c r="AE30" s="347">
        <v>3948.1657767000002</v>
      </c>
      <c r="AF30" s="347">
        <v>3957.6104657999999</v>
      </c>
      <c r="AG30" s="347">
        <v>3968.2550553999999</v>
      </c>
      <c r="AH30" s="347">
        <v>3977.7033639000001</v>
      </c>
      <c r="AI30" s="347">
        <v>3986.8267300000002</v>
      </c>
      <c r="AJ30" s="347">
        <v>3995.0050915000002</v>
      </c>
      <c r="AK30" s="347">
        <v>4003.9436196000001</v>
      </c>
      <c r="AL30" s="347">
        <v>4013.0222520000002</v>
      </c>
      <c r="AM30" s="347">
        <v>4023.2552307999999</v>
      </c>
      <c r="AN30" s="347">
        <v>4031.8533901999999</v>
      </c>
      <c r="AO30" s="347">
        <v>4039.8309723000002</v>
      </c>
      <c r="AP30" s="347">
        <v>4047.1393309</v>
      </c>
      <c r="AQ30" s="347">
        <v>4053.9122430000002</v>
      </c>
      <c r="AR30" s="347">
        <v>4060.1010623000002</v>
      </c>
      <c r="AS30" s="347">
        <v>4067.0125311000002</v>
      </c>
      <c r="AT30" s="347">
        <v>4071.0531083999999</v>
      </c>
      <c r="AU30" s="347">
        <v>4073.5295362000002</v>
      </c>
      <c r="AV30" s="347">
        <v>4072.6250538999998</v>
      </c>
      <c r="AW30" s="347">
        <v>4073.3357535999999</v>
      </c>
      <c r="AX30" s="347">
        <v>4073.8448745000001</v>
      </c>
      <c r="AY30" s="347">
        <v>4072.5084103999998</v>
      </c>
      <c r="AZ30" s="897">
        <v>4073.8473783999998</v>
      </c>
      <c r="BA30" s="897">
        <v>4076.2177723</v>
      </c>
      <c r="BB30" s="897">
        <v>4077.9343015999998</v>
      </c>
      <c r="BC30" s="358">
        <v>4083.6320000000001</v>
      </c>
      <c r="BD30" s="358">
        <v>4091.6239999999998</v>
      </c>
      <c r="BE30" s="358">
        <v>4104.2089999999998</v>
      </c>
      <c r="BF30" s="358">
        <v>4115.07</v>
      </c>
      <c r="BG30" s="358">
        <v>4126.5029999999997</v>
      </c>
      <c r="BH30" s="358">
        <v>4137.0039999999999</v>
      </c>
      <c r="BI30" s="358">
        <v>4150.7110000000002</v>
      </c>
      <c r="BJ30" s="358">
        <v>4166.1210000000001</v>
      </c>
      <c r="BK30" s="358">
        <v>4186.8599999999997</v>
      </c>
      <c r="BL30" s="358">
        <v>4202.951</v>
      </c>
      <c r="BM30" s="358">
        <v>4218.0219999999999</v>
      </c>
      <c r="BN30" s="358">
        <v>4231.2430000000004</v>
      </c>
      <c r="BO30" s="358">
        <v>4244.8980000000001</v>
      </c>
      <c r="BP30" s="358">
        <v>4258.1570000000002</v>
      </c>
      <c r="BQ30" s="358">
        <v>4271.1540000000005</v>
      </c>
      <c r="BR30" s="358">
        <v>4283.5200000000004</v>
      </c>
      <c r="BS30" s="358">
        <v>4295.3879999999999</v>
      </c>
      <c r="BT30" s="358">
        <v>4306.7579999999998</v>
      </c>
      <c r="BU30" s="358">
        <v>4317.6319999999996</v>
      </c>
      <c r="BV30" s="358">
        <v>4328.0079999999998</v>
      </c>
    </row>
    <row r="31" spans="1:74" ht="11.1" customHeight="1" x14ac:dyDescent="0.2">
      <c r="A31" s="81" t="s">
        <v>405</v>
      </c>
      <c r="B31" s="528" t="s">
        <v>1006</v>
      </c>
      <c r="C31" s="347">
        <v>1021.5881595</v>
      </c>
      <c r="D31" s="347">
        <v>1018.2360063</v>
      </c>
      <c r="E31" s="347">
        <v>1014.8764722</v>
      </c>
      <c r="F31" s="347">
        <v>1009.4019825</v>
      </c>
      <c r="G31" s="347">
        <v>1007.6083677</v>
      </c>
      <c r="H31" s="347">
        <v>1007.3880529</v>
      </c>
      <c r="I31" s="347">
        <v>1010.7106545</v>
      </c>
      <c r="J31" s="347">
        <v>1012.1597278</v>
      </c>
      <c r="K31" s="347">
        <v>1013.7048892</v>
      </c>
      <c r="L31" s="347">
        <v>1013.9866968</v>
      </c>
      <c r="M31" s="347">
        <v>1016.7436154</v>
      </c>
      <c r="N31" s="347">
        <v>1020.6162032</v>
      </c>
      <c r="O31" s="347">
        <v>1028.3998735</v>
      </c>
      <c r="P31" s="347">
        <v>1032.4072398000001</v>
      </c>
      <c r="Q31" s="347">
        <v>1035.4337155000001</v>
      </c>
      <c r="R31" s="347">
        <v>1036.2388069000001</v>
      </c>
      <c r="S31" s="347">
        <v>1038.2338712000001</v>
      </c>
      <c r="T31" s="347">
        <v>1040.1784149</v>
      </c>
      <c r="U31" s="347">
        <v>1041.4330525</v>
      </c>
      <c r="V31" s="347">
        <v>1043.7560940000001</v>
      </c>
      <c r="W31" s="347">
        <v>1046.5081540000001</v>
      </c>
      <c r="X31" s="347">
        <v>1050.2535413000001</v>
      </c>
      <c r="Y31" s="347">
        <v>1053.4404064</v>
      </c>
      <c r="Z31" s="347">
        <v>1056.6330582999999</v>
      </c>
      <c r="AA31" s="347">
        <v>1059.8389815</v>
      </c>
      <c r="AB31" s="347">
        <v>1063.0375934000001</v>
      </c>
      <c r="AC31" s="347">
        <v>1066.2363786000001</v>
      </c>
      <c r="AD31" s="347">
        <v>1070.2058046</v>
      </c>
      <c r="AE31" s="347">
        <v>1072.8270858000001</v>
      </c>
      <c r="AF31" s="347">
        <v>1074.8706898</v>
      </c>
      <c r="AG31" s="347">
        <v>1075.5221306000001</v>
      </c>
      <c r="AH31" s="347">
        <v>1077.0212443999999</v>
      </c>
      <c r="AI31" s="347">
        <v>1078.5535454000001</v>
      </c>
      <c r="AJ31" s="347">
        <v>1079.1490856</v>
      </c>
      <c r="AK31" s="347">
        <v>1081.4752217</v>
      </c>
      <c r="AL31" s="347">
        <v>1084.5620059</v>
      </c>
      <c r="AM31" s="347">
        <v>1090.141003</v>
      </c>
      <c r="AN31" s="347">
        <v>1093.4504096000001</v>
      </c>
      <c r="AO31" s="347">
        <v>1096.2217906000001</v>
      </c>
      <c r="AP31" s="347">
        <v>1097.7715135000001</v>
      </c>
      <c r="AQ31" s="347">
        <v>1099.9795677</v>
      </c>
      <c r="AR31" s="347">
        <v>1102.1623205999999</v>
      </c>
      <c r="AS31" s="347">
        <v>1105.0288252</v>
      </c>
      <c r="AT31" s="347">
        <v>1106.6291858</v>
      </c>
      <c r="AU31" s="347">
        <v>1107.6724552999999</v>
      </c>
      <c r="AV31" s="347">
        <v>1107.5141897999999</v>
      </c>
      <c r="AW31" s="347">
        <v>1107.92661</v>
      </c>
      <c r="AX31" s="347">
        <v>1108.2652720999999</v>
      </c>
      <c r="AY31" s="347">
        <v>1108.1190744999999</v>
      </c>
      <c r="AZ31" s="897">
        <v>1108.6185464</v>
      </c>
      <c r="BA31" s="897">
        <v>1109.3525863</v>
      </c>
      <c r="BB31" s="897">
        <v>1110.0940234</v>
      </c>
      <c r="BC31" s="358">
        <v>1111.4680000000001</v>
      </c>
      <c r="BD31" s="358">
        <v>1113.2460000000001</v>
      </c>
      <c r="BE31" s="358">
        <v>1115.722</v>
      </c>
      <c r="BF31" s="358">
        <v>1118.0909999999999</v>
      </c>
      <c r="BG31" s="358">
        <v>1120.646</v>
      </c>
      <c r="BH31" s="358">
        <v>1123.0129999999999</v>
      </c>
      <c r="BI31" s="358">
        <v>1126.2180000000001</v>
      </c>
      <c r="BJ31" s="358">
        <v>1129.8879999999999</v>
      </c>
      <c r="BK31" s="358">
        <v>1135.019</v>
      </c>
      <c r="BL31" s="358">
        <v>1138.8720000000001</v>
      </c>
      <c r="BM31" s="358">
        <v>1142.442</v>
      </c>
      <c r="BN31" s="358">
        <v>1145.5070000000001</v>
      </c>
      <c r="BO31" s="358">
        <v>1148.6790000000001</v>
      </c>
      <c r="BP31" s="358">
        <v>1151.7339999999999</v>
      </c>
      <c r="BQ31" s="358">
        <v>1154.588</v>
      </c>
      <c r="BR31" s="358">
        <v>1157.4749999999999</v>
      </c>
      <c r="BS31" s="358">
        <v>1160.3109999999999</v>
      </c>
      <c r="BT31" s="358">
        <v>1163.0940000000001</v>
      </c>
      <c r="BU31" s="358">
        <v>1165.825</v>
      </c>
      <c r="BV31" s="358">
        <v>1168.5039999999999</v>
      </c>
    </row>
    <row r="32" spans="1:74" ht="11.1" customHeight="1" x14ac:dyDescent="0.2">
      <c r="A32" s="81" t="s">
        <v>406</v>
      </c>
      <c r="B32" s="528" t="s">
        <v>1007</v>
      </c>
      <c r="C32" s="347">
        <v>2290.4709051</v>
      </c>
      <c r="D32" s="347">
        <v>2295.0941158999999</v>
      </c>
      <c r="E32" s="347">
        <v>2300.2834296000001</v>
      </c>
      <c r="F32" s="347">
        <v>2304.3168934</v>
      </c>
      <c r="G32" s="347">
        <v>2311.9298773999999</v>
      </c>
      <c r="H32" s="347">
        <v>2321.4004286999998</v>
      </c>
      <c r="I32" s="347">
        <v>2338.5053416000001</v>
      </c>
      <c r="J32" s="347">
        <v>2347.3584320999998</v>
      </c>
      <c r="K32" s="347">
        <v>2353.7364944000001</v>
      </c>
      <c r="L32" s="347">
        <v>2349.2479686000001</v>
      </c>
      <c r="M32" s="347">
        <v>2356.9696441999999</v>
      </c>
      <c r="N32" s="347">
        <v>2368.5099614000001</v>
      </c>
      <c r="O32" s="347">
        <v>2395.2814204000001</v>
      </c>
      <c r="P32" s="347">
        <v>2405.8996456999998</v>
      </c>
      <c r="Q32" s="347">
        <v>2411.7771373999999</v>
      </c>
      <c r="R32" s="347">
        <v>2404.9445740000001</v>
      </c>
      <c r="S32" s="347">
        <v>2407.3175897000001</v>
      </c>
      <c r="T32" s="347">
        <v>2410.9268628999998</v>
      </c>
      <c r="U32" s="347">
        <v>2415.8109462000002</v>
      </c>
      <c r="V32" s="347">
        <v>2421.86382</v>
      </c>
      <c r="W32" s="347">
        <v>2429.124037</v>
      </c>
      <c r="X32" s="347">
        <v>2440.1366404</v>
      </c>
      <c r="Y32" s="347">
        <v>2447.9027609999998</v>
      </c>
      <c r="Z32" s="347">
        <v>2454.9674423000001</v>
      </c>
      <c r="AA32" s="347">
        <v>2460.6142350999999</v>
      </c>
      <c r="AB32" s="347">
        <v>2466.8133745</v>
      </c>
      <c r="AC32" s="347">
        <v>2472.8484113</v>
      </c>
      <c r="AD32" s="347">
        <v>2478.9587018000002</v>
      </c>
      <c r="AE32" s="347">
        <v>2484.4860164000002</v>
      </c>
      <c r="AF32" s="347">
        <v>2489.6697113</v>
      </c>
      <c r="AG32" s="347">
        <v>2494.6565243</v>
      </c>
      <c r="AH32" s="347">
        <v>2499.0429264999998</v>
      </c>
      <c r="AI32" s="347">
        <v>2502.9756556000002</v>
      </c>
      <c r="AJ32" s="347">
        <v>2504.2705291000002</v>
      </c>
      <c r="AK32" s="347">
        <v>2508.9340490999998</v>
      </c>
      <c r="AL32" s="347">
        <v>2514.7820329000001</v>
      </c>
      <c r="AM32" s="347">
        <v>2523.3455976999999</v>
      </c>
      <c r="AN32" s="347">
        <v>2530.4141715000001</v>
      </c>
      <c r="AO32" s="347">
        <v>2537.5188714000001</v>
      </c>
      <c r="AP32" s="347">
        <v>2547.353521</v>
      </c>
      <c r="AQ32" s="347">
        <v>2552.5101055</v>
      </c>
      <c r="AR32" s="347">
        <v>2555.6824483999999</v>
      </c>
      <c r="AS32" s="347">
        <v>2554.3904596000002</v>
      </c>
      <c r="AT32" s="347">
        <v>2555.4543868000001</v>
      </c>
      <c r="AU32" s="347">
        <v>2556.3941401000002</v>
      </c>
      <c r="AV32" s="347">
        <v>2557.2128868</v>
      </c>
      <c r="AW32" s="347">
        <v>2557.9019164000001</v>
      </c>
      <c r="AX32" s="347">
        <v>2558.4643965</v>
      </c>
      <c r="AY32" s="347">
        <v>2558.0219433000002</v>
      </c>
      <c r="AZ32" s="897">
        <v>2558.9901119000001</v>
      </c>
      <c r="BA32" s="897">
        <v>2560.4905186000001</v>
      </c>
      <c r="BB32" s="897">
        <v>2561.8851438000002</v>
      </c>
      <c r="BC32" s="358">
        <v>2564.9290000000001</v>
      </c>
      <c r="BD32" s="358">
        <v>2568.9830000000002</v>
      </c>
      <c r="BE32" s="358">
        <v>2574.5459999999998</v>
      </c>
      <c r="BF32" s="358">
        <v>2580.248</v>
      </c>
      <c r="BG32" s="358">
        <v>2586.5859999999998</v>
      </c>
      <c r="BH32" s="358">
        <v>2592.922</v>
      </c>
      <c r="BI32" s="358">
        <v>2601.0140000000001</v>
      </c>
      <c r="BJ32" s="358">
        <v>2610.223</v>
      </c>
      <c r="BK32" s="358">
        <v>2622.951</v>
      </c>
      <c r="BL32" s="358">
        <v>2632.5920000000001</v>
      </c>
      <c r="BM32" s="358">
        <v>2641.547</v>
      </c>
      <c r="BN32" s="358">
        <v>2649.1309999999999</v>
      </c>
      <c r="BO32" s="358">
        <v>2657.2289999999998</v>
      </c>
      <c r="BP32" s="358">
        <v>2665.1550000000002</v>
      </c>
      <c r="BQ32" s="358">
        <v>2672.8580000000002</v>
      </c>
      <c r="BR32" s="358">
        <v>2680.4789999999998</v>
      </c>
      <c r="BS32" s="358">
        <v>2687.9659999999999</v>
      </c>
      <c r="BT32" s="358">
        <v>2695.32</v>
      </c>
      <c r="BU32" s="358">
        <v>2702.54</v>
      </c>
      <c r="BV32" s="358">
        <v>2709.627</v>
      </c>
    </row>
    <row r="33" spans="1:74" ht="11.1" customHeight="1" x14ac:dyDescent="0.2">
      <c r="A33" s="81" t="s">
        <v>407</v>
      </c>
      <c r="B33" s="528" t="s">
        <v>1008</v>
      </c>
      <c r="C33" s="347">
        <v>1439.4209751000001</v>
      </c>
      <c r="D33" s="347">
        <v>1436.7265399</v>
      </c>
      <c r="E33" s="347">
        <v>1433.7822954999999</v>
      </c>
      <c r="F33" s="347">
        <v>1425.9592213000001</v>
      </c>
      <c r="G33" s="347">
        <v>1425.9871244000001</v>
      </c>
      <c r="H33" s="347">
        <v>1429.2369839999999</v>
      </c>
      <c r="I33" s="347">
        <v>1443.3532021999999</v>
      </c>
      <c r="J33" s="347">
        <v>1447.3136732</v>
      </c>
      <c r="K33" s="347">
        <v>1448.7627990999999</v>
      </c>
      <c r="L33" s="347">
        <v>1441.3322082</v>
      </c>
      <c r="M33" s="347">
        <v>1442.5349226000001</v>
      </c>
      <c r="N33" s="347">
        <v>1446.0025705999999</v>
      </c>
      <c r="O33" s="347">
        <v>1455.6614353</v>
      </c>
      <c r="P33" s="347">
        <v>1460.7142381000001</v>
      </c>
      <c r="Q33" s="347">
        <v>1465.0872621999999</v>
      </c>
      <c r="R33" s="347">
        <v>1469.2249139999999</v>
      </c>
      <c r="S33" s="347">
        <v>1471.9050758000001</v>
      </c>
      <c r="T33" s="347">
        <v>1473.572154</v>
      </c>
      <c r="U33" s="347">
        <v>1472.2748180000001</v>
      </c>
      <c r="V33" s="347">
        <v>1473.3792272999999</v>
      </c>
      <c r="W33" s="347">
        <v>1474.9340511</v>
      </c>
      <c r="X33" s="347">
        <v>1477.5728523</v>
      </c>
      <c r="Y33" s="347">
        <v>1479.5533330999999</v>
      </c>
      <c r="Z33" s="347">
        <v>1481.5090564</v>
      </c>
      <c r="AA33" s="347">
        <v>1483.6017363000001</v>
      </c>
      <c r="AB33" s="347">
        <v>1485.3866588000001</v>
      </c>
      <c r="AC33" s="347">
        <v>1487.0255380000001</v>
      </c>
      <c r="AD33" s="347">
        <v>1488.8590813999999</v>
      </c>
      <c r="AE33" s="347">
        <v>1489.9503434999999</v>
      </c>
      <c r="AF33" s="347">
        <v>1490.6400318000001</v>
      </c>
      <c r="AG33" s="347">
        <v>1489.2232959</v>
      </c>
      <c r="AH33" s="347">
        <v>1490.3884744</v>
      </c>
      <c r="AI33" s="347">
        <v>1492.430717</v>
      </c>
      <c r="AJ33" s="347">
        <v>1496.4907393999999</v>
      </c>
      <c r="AK33" s="347">
        <v>1499.4315732</v>
      </c>
      <c r="AL33" s="347">
        <v>1502.3939341</v>
      </c>
      <c r="AM33" s="347">
        <v>1504.7826207000001</v>
      </c>
      <c r="AN33" s="347">
        <v>1508.2344370000001</v>
      </c>
      <c r="AO33" s="347">
        <v>1512.1541814</v>
      </c>
      <c r="AP33" s="347">
        <v>1518.2235343</v>
      </c>
      <c r="AQ33" s="347">
        <v>1521.8178749000001</v>
      </c>
      <c r="AR33" s="347">
        <v>1524.6188835</v>
      </c>
      <c r="AS33" s="347">
        <v>1525.5597776</v>
      </c>
      <c r="AT33" s="347">
        <v>1527.5742091</v>
      </c>
      <c r="AU33" s="347">
        <v>1529.5953953000001</v>
      </c>
      <c r="AV33" s="347">
        <v>1532.0966771000001</v>
      </c>
      <c r="AW33" s="347">
        <v>1533.7763675000001</v>
      </c>
      <c r="AX33" s="347">
        <v>1535.1078072</v>
      </c>
      <c r="AY33" s="347">
        <v>1535.2286870999999</v>
      </c>
      <c r="AZ33" s="897">
        <v>1536.5103572999999</v>
      </c>
      <c r="BA33" s="897">
        <v>1538.0905084999999</v>
      </c>
      <c r="BB33" s="897">
        <v>1539.3770374000001</v>
      </c>
      <c r="BC33" s="358">
        <v>1541.998</v>
      </c>
      <c r="BD33" s="358">
        <v>1545.3620000000001</v>
      </c>
      <c r="BE33" s="358">
        <v>1550.0820000000001</v>
      </c>
      <c r="BF33" s="358">
        <v>1554.471</v>
      </c>
      <c r="BG33" s="358">
        <v>1559.1410000000001</v>
      </c>
      <c r="BH33" s="358">
        <v>1563.604</v>
      </c>
      <c r="BI33" s="358">
        <v>1569.2049999999999</v>
      </c>
      <c r="BJ33" s="358">
        <v>1575.4549999999999</v>
      </c>
      <c r="BK33" s="358">
        <v>1583.819</v>
      </c>
      <c r="BL33" s="358">
        <v>1590.268</v>
      </c>
      <c r="BM33" s="358">
        <v>1596.2670000000001</v>
      </c>
      <c r="BN33" s="358">
        <v>1601.4269999999999</v>
      </c>
      <c r="BO33" s="358">
        <v>1606.819</v>
      </c>
      <c r="BP33" s="358">
        <v>1612.0519999999999</v>
      </c>
      <c r="BQ33" s="358">
        <v>1617.1110000000001</v>
      </c>
      <c r="BR33" s="358">
        <v>1622.039</v>
      </c>
      <c r="BS33" s="358">
        <v>1626.8209999999999</v>
      </c>
      <c r="BT33" s="358">
        <v>1631.4549999999999</v>
      </c>
      <c r="BU33" s="358">
        <v>1635.943</v>
      </c>
      <c r="BV33" s="358">
        <v>1640.2840000000001</v>
      </c>
    </row>
    <row r="34" spans="1:74" ht="11.1" customHeight="1" x14ac:dyDescent="0.2">
      <c r="A34" s="81" t="s">
        <v>408</v>
      </c>
      <c r="B34" s="528" t="s">
        <v>1011</v>
      </c>
      <c r="C34" s="347">
        <v>3154.8624365000001</v>
      </c>
      <c r="D34" s="347">
        <v>3133.9914862999999</v>
      </c>
      <c r="E34" s="347">
        <v>3115.0146368999999</v>
      </c>
      <c r="F34" s="347">
        <v>3091.3341959999998</v>
      </c>
      <c r="G34" s="347">
        <v>3081.0938176</v>
      </c>
      <c r="H34" s="347">
        <v>3077.6958092</v>
      </c>
      <c r="I34" s="347">
        <v>3088.1394906</v>
      </c>
      <c r="J34" s="347">
        <v>3093.1767326999998</v>
      </c>
      <c r="K34" s="347">
        <v>3099.8068552</v>
      </c>
      <c r="L34" s="347">
        <v>3111.9033306000001</v>
      </c>
      <c r="M34" s="347">
        <v>3118.8141092999999</v>
      </c>
      <c r="N34" s="347">
        <v>3124.4126639999999</v>
      </c>
      <c r="O34" s="347">
        <v>3122.5700711999998</v>
      </c>
      <c r="P34" s="347">
        <v>3130.1408703000002</v>
      </c>
      <c r="Q34" s="347">
        <v>3140.996138</v>
      </c>
      <c r="R34" s="347">
        <v>3162.4243439000002</v>
      </c>
      <c r="S34" s="347">
        <v>3174.3821962000002</v>
      </c>
      <c r="T34" s="347">
        <v>3184.1581646999998</v>
      </c>
      <c r="U34" s="347">
        <v>3187.3059942</v>
      </c>
      <c r="V34" s="347">
        <v>3196.0528863</v>
      </c>
      <c r="W34" s="347">
        <v>3205.9525859</v>
      </c>
      <c r="X34" s="347">
        <v>3213.8227959000001</v>
      </c>
      <c r="Y34" s="347">
        <v>3228.4148332999998</v>
      </c>
      <c r="Z34" s="347">
        <v>3246.5464010999999</v>
      </c>
      <c r="AA34" s="347">
        <v>3276.5540294000002</v>
      </c>
      <c r="AB34" s="347">
        <v>3295.5122603</v>
      </c>
      <c r="AC34" s="347">
        <v>3311.7576239</v>
      </c>
      <c r="AD34" s="347">
        <v>3323.6235547000001</v>
      </c>
      <c r="AE34" s="347">
        <v>3335.6931077999998</v>
      </c>
      <c r="AF34" s="347">
        <v>3346.2997178000001</v>
      </c>
      <c r="AG34" s="347">
        <v>3351.0405243999999</v>
      </c>
      <c r="AH34" s="347">
        <v>3362.0233932000001</v>
      </c>
      <c r="AI34" s="347">
        <v>3374.845464</v>
      </c>
      <c r="AJ34" s="347">
        <v>3395.8100828000001</v>
      </c>
      <c r="AK34" s="347">
        <v>3407.583048</v>
      </c>
      <c r="AL34" s="347">
        <v>3416.4677058000002</v>
      </c>
      <c r="AM34" s="347">
        <v>3422.2102457999999</v>
      </c>
      <c r="AN34" s="347">
        <v>3425.5086461000001</v>
      </c>
      <c r="AO34" s="347">
        <v>3426.1090964999999</v>
      </c>
      <c r="AP34" s="347">
        <v>3417.5086661999999</v>
      </c>
      <c r="AQ34" s="347">
        <v>3417.5904151</v>
      </c>
      <c r="AR34" s="347">
        <v>3419.8514122000001</v>
      </c>
      <c r="AS34" s="347">
        <v>3428.9705220000001</v>
      </c>
      <c r="AT34" s="347">
        <v>3432.0808674</v>
      </c>
      <c r="AU34" s="347">
        <v>3433.8613129</v>
      </c>
      <c r="AV34" s="347">
        <v>3433.4342505999998</v>
      </c>
      <c r="AW34" s="347">
        <v>3433.2131018999999</v>
      </c>
      <c r="AX34" s="347">
        <v>3432.3202591999998</v>
      </c>
      <c r="AY34" s="347">
        <v>3428.6944142000002</v>
      </c>
      <c r="AZ34" s="897">
        <v>3428.0041643</v>
      </c>
      <c r="BA34" s="897">
        <v>3428.1882012000001</v>
      </c>
      <c r="BB34" s="897">
        <v>3427.9452096999999</v>
      </c>
      <c r="BC34" s="358">
        <v>3430.8539999999998</v>
      </c>
      <c r="BD34" s="358">
        <v>3435.6129999999998</v>
      </c>
      <c r="BE34" s="358">
        <v>3444.0140000000001</v>
      </c>
      <c r="BF34" s="358">
        <v>3451.1289999999999</v>
      </c>
      <c r="BG34" s="358">
        <v>3458.75</v>
      </c>
      <c r="BH34" s="358">
        <v>3465.7</v>
      </c>
      <c r="BI34" s="358">
        <v>3475.2159999999999</v>
      </c>
      <c r="BJ34" s="358">
        <v>3486.1219999999998</v>
      </c>
      <c r="BK34" s="358">
        <v>3501.3519999999999</v>
      </c>
      <c r="BL34" s="358">
        <v>3512.837</v>
      </c>
      <c r="BM34" s="358">
        <v>3523.509</v>
      </c>
      <c r="BN34" s="358">
        <v>3532.7860000000001</v>
      </c>
      <c r="BO34" s="358">
        <v>3542.2739999999999</v>
      </c>
      <c r="BP34" s="358">
        <v>3551.3879999999999</v>
      </c>
      <c r="BQ34" s="358">
        <v>3560.1210000000001</v>
      </c>
      <c r="BR34" s="358">
        <v>3568.4929999999999</v>
      </c>
      <c r="BS34" s="358">
        <v>3576.4969999999998</v>
      </c>
      <c r="BT34" s="358">
        <v>3584.1329999999998</v>
      </c>
      <c r="BU34" s="358">
        <v>3591.4</v>
      </c>
      <c r="BV34" s="358">
        <v>3598.299</v>
      </c>
    </row>
    <row r="35" spans="1:74" ht="11.1" customHeight="1" x14ac:dyDescent="0.2">
      <c r="A35" s="81"/>
      <c r="B35" s="91" t="s">
        <v>1398</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959"/>
      <c r="BA35" s="959"/>
      <c r="BB35" s="959"/>
      <c r="BC35" s="526"/>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409</v>
      </c>
      <c r="B36" s="528" t="s">
        <v>1001</v>
      </c>
      <c r="C36" s="347">
        <v>6065.7126472999998</v>
      </c>
      <c r="D36" s="347">
        <v>6066.3148100999997</v>
      </c>
      <c r="E36" s="347">
        <v>6066.3535166000001</v>
      </c>
      <c r="F36" s="347">
        <v>6065.7281344000003</v>
      </c>
      <c r="G36" s="347">
        <v>6065.0613107999998</v>
      </c>
      <c r="H36" s="347">
        <v>6065.1565125999996</v>
      </c>
      <c r="I36" s="347">
        <v>6066.5799132000002</v>
      </c>
      <c r="J36" s="347">
        <v>6068.9485103999996</v>
      </c>
      <c r="K36" s="347">
        <v>6071.6420082000004</v>
      </c>
      <c r="L36" s="347">
        <v>6074.1718461999999</v>
      </c>
      <c r="M36" s="347">
        <v>6076.5764053000003</v>
      </c>
      <c r="N36" s="347">
        <v>6079.0258019000003</v>
      </c>
      <c r="O36" s="347">
        <v>6081.6448829000001</v>
      </c>
      <c r="P36" s="347">
        <v>6084.3774168</v>
      </c>
      <c r="Q36" s="347">
        <v>6087.1219027999996</v>
      </c>
      <c r="R36" s="347">
        <v>6089.8379038000003</v>
      </c>
      <c r="S36" s="347">
        <v>6092.7292390000002</v>
      </c>
      <c r="T36" s="347">
        <v>6096.0607915000001</v>
      </c>
      <c r="U36" s="347">
        <v>6100.0077824</v>
      </c>
      <c r="V36" s="347">
        <v>6104.3867854</v>
      </c>
      <c r="W36" s="347">
        <v>6108.9247117000004</v>
      </c>
      <c r="X36" s="347">
        <v>6113.3977805000004</v>
      </c>
      <c r="Y36" s="347">
        <v>6117.7794415999997</v>
      </c>
      <c r="Z36" s="347">
        <v>6122.0924523000003</v>
      </c>
      <c r="AA36" s="347">
        <v>6126.3820667</v>
      </c>
      <c r="AB36" s="347">
        <v>6130.7835271000004</v>
      </c>
      <c r="AC36" s="347">
        <v>6135.4545725999997</v>
      </c>
      <c r="AD36" s="347">
        <v>6140.3928008000003</v>
      </c>
      <c r="AE36" s="347">
        <v>6144.9552442000004</v>
      </c>
      <c r="AF36" s="347">
        <v>6148.3387935999999</v>
      </c>
      <c r="AG36" s="347">
        <v>6150.1156057999997</v>
      </c>
      <c r="AH36" s="347">
        <v>6151.3589001999999</v>
      </c>
      <c r="AI36" s="347">
        <v>6153.5171620000001</v>
      </c>
      <c r="AJ36" s="347">
        <v>6157.5878548000001</v>
      </c>
      <c r="AK36" s="347">
        <v>6162.7643558999998</v>
      </c>
      <c r="AL36" s="347">
        <v>6167.7890207999999</v>
      </c>
      <c r="AM36" s="347">
        <v>6171.7211885999996</v>
      </c>
      <c r="AN36" s="347">
        <v>6174.8881310999996</v>
      </c>
      <c r="AO36" s="347">
        <v>6177.9341037000004</v>
      </c>
      <c r="AP36" s="347">
        <v>6181.3473080000003</v>
      </c>
      <c r="AQ36" s="347">
        <v>6184.9917308000004</v>
      </c>
      <c r="AR36" s="347">
        <v>6188.5753052</v>
      </c>
      <c r="AS36" s="347">
        <v>6191.9140721000003</v>
      </c>
      <c r="AT36" s="347">
        <v>6195.2565041999997</v>
      </c>
      <c r="AU36" s="347">
        <v>6198.9591822000002</v>
      </c>
      <c r="AV36" s="347">
        <v>6203.1703219999999</v>
      </c>
      <c r="AW36" s="347">
        <v>6207.2046799999998</v>
      </c>
      <c r="AX36" s="347">
        <v>6210.1686484000002</v>
      </c>
      <c r="AY36" s="347">
        <v>6211.5072024999999</v>
      </c>
      <c r="AZ36" s="897">
        <v>6212.0196523000004</v>
      </c>
      <c r="BA36" s="897">
        <v>6212.8438913999998</v>
      </c>
      <c r="BB36" s="897">
        <v>6214.7923105</v>
      </c>
      <c r="BC36" s="358">
        <v>6217.375</v>
      </c>
      <c r="BD36" s="358">
        <v>6219.7780000000002</v>
      </c>
      <c r="BE36" s="358">
        <v>6221.4040000000005</v>
      </c>
      <c r="BF36" s="358">
        <v>6222.5389999999998</v>
      </c>
      <c r="BG36" s="358">
        <v>6223.6859999999997</v>
      </c>
      <c r="BH36" s="358">
        <v>6225.2460000000001</v>
      </c>
      <c r="BI36" s="358">
        <v>6227.2020000000002</v>
      </c>
      <c r="BJ36" s="358">
        <v>6229.4380000000001</v>
      </c>
      <c r="BK36" s="358">
        <v>6231.8540000000003</v>
      </c>
      <c r="BL36" s="358">
        <v>6234.43</v>
      </c>
      <c r="BM36" s="358">
        <v>6237.1639999999998</v>
      </c>
      <c r="BN36" s="358">
        <v>6240.0259999999998</v>
      </c>
      <c r="BO36" s="358">
        <v>6242.8630000000003</v>
      </c>
      <c r="BP36" s="358">
        <v>6245.4939999999997</v>
      </c>
      <c r="BQ36" s="358">
        <v>6247.8</v>
      </c>
      <c r="BR36" s="358">
        <v>6249.9129999999996</v>
      </c>
      <c r="BS36" s="358">
        <v>6252.0330000000004</v>
      </c>
      <c r="BT36" s="358">
        <v>6254.3109999999997</v>
      </c>
      <c r="BU36" s="358">
        <v>6256.7240000000002</v>
      </c>
      <c r="BV36" s="358">
        <v>6259.2049999999999</v>
      </c>
    </row>
    <row r="37" spans="1:74" ht="11.1" customHeight="1" x14ac:dyDescent="0.2">
      <c r="A37" s="81" t="s">
        <v>410</v>
      </c>
      <c r="B37" s="528" t="s">
        <v>1002</v>
      </c>
      <c r="C37" s="347">
        <v>16007.290819</v>
      </c>
      <c r="D37" s="347">
        <v>16009.269263</v>
      </c>
      <c r="E37" s="347">
        <v>16011.187184</v>
      </c>
      <c r="F37" s="347">
        <v>16012.553797</v>
      </c>
      <c r="G37" s="347">
        <v>16014.129516999999</v>
      </c>
      <c r="H37" s="347">
        <v>16016.987562</v>
      </c>
      <c r="I37" s="347">
        <v>16021.924257999999</v>
      </c>
      <c r="J37" s="347">
        <v>16028.628361999999</v>
      </c>
      <c r="K37" s="347">
        <v>16036.511742999999</v>
      </c>
      <c r="L37" s="347">
        <v>16045.080442</v>
      </c>
      <c r="M37" s="347">
        <v>16054.217194999999</v>
      </c>
      <c r="N37" s="347">
        <v>16063.898913000001</v>
      </c>
      <c r="O37" s="347">
        <v>16074.171086</v>
      </c>
      <c r="P37" s="347">
        <v>16085.353536000001</v>
      </c>
      <c r="Q37" s="347">
        <v>16097.834664</v>
      </c>
      <c r="R37" s="347">
        <v>16111.618071999999</v>
      </c>
      <c r="S37" s="347">
        <v>16125.168156</v>
      </c>
      <c r="T37" s="347">
        <v>16136.564515</v>
      </c>
      <c r="U37" s="347">
        <v>16144.514458</v>
      </c>
      <c r="V37" s="347">
        <v>16150.236140999999</v>
      </c>
      <c r="W37" s="347">
        <v>16155.575433</v>
      </c>
      <c r="X37" s="347">
        <v>16161.955158000001</v>
      </c>
      <c r="Y37" s="347">
        <v>16169.105954000001</v>
      </c>
      <c r="Z37" s="347">
        <v>16176.335415</v>
      </c>
      <c r="AA37" s="347">
        <v>16183.108012000001</v>
      </c>
      <c r="AB37" s="347">
        <v>16189.515735999999</v>
      </c>
      <c r="AC37" s="347">
        <v>16195.807457999999</v>
      </c>
      <c r="AD37" s="347">
        <v>16202.045193</v>
      </c>
      <c r="AE37" s="347">
        <v>16207.543534</v>
      </c>
      <c r="AF37" s="347">
        <v>16211.43022</v>
      </c>
      <c r="AG37" s="347">
        <v>16213.454167</v>
      </c>
      <c r="AH37" s="347">
        <v>16215.848997999999</v>
      </c>
      <c r="AI37" s="347">
        <v>16221.469515000001</v>
      </c>
      <c r="AJ37" s="347">
        <v>16232.144471</v>
      </c>
      <c r="AK37" s="347">
        <v>16245.59844</v>
      </c>
      <c r="AL37" s="347">
        <v>16258.529949</v>
      </c>
      <c r="AM37" s="347">
        <v>16268.427272999999</v>
      </c>
      <c r="AN37" s="347">
        <v>16275.937680999999</v>
      </c>
      <c r="AO37" s="347">
        <v>16282.498188</v>
      </c>
      <c r="AP37" s="347">
        <v>16289.291740999999</v>
      </c>
      <c r="AQ37" s="347">
        <v>16296.48501</v>
      </c>
      <c r="AR37" s="347">
        <v>16303.990592</v>
      </c>
      <c r="AS37" s="347">
        <v>16311.793196000001</v>
      </c>
      <c r="AT37" s="347">
        <v>16320.165958</v>
      </c>
      <c r="AU37" s="347">
        <v>16329.454126000001</v>
      </c>
      <c r="AV37" s="347">
        <v>16339.617272</v>
      </c>
      <c r="AW37" s="347">
        <v>16349.072274</v>
      </c>
      <c r="AX37" s="347">
        <v>16355.850334999999</v>
      </c>
      <c r="AY37" s="347">
        <v>16358.752946000001</v>
      </c>
      <c r="AZ37" s="897">
        <v>16359.662747</v>
      </c>
      <c r="BA37" s="897">
        <v>16361.232663999999</v>
      </c>
      <c r="BB37" s="897">
        <v>16365.355487000001</v>
      </c>
      <c r="BC37" s="358">
        <v>16370.88</v>
      </c>
      <c r="BD37" s="358">
        <v>16375.91</v>
      </c>
      <c r="BE37" s="358">
        <v>16379.01</v>
      </c>
      <c r="BF37" s="358">
        <v>16380.7</v>
      </c>
      <c r="BG37" s="358">
        <v>16382</v>
      </c>
      <c r="BH37" s="358">
        <v>16383.74</v>
      </c>
      <c r="BI37" s="358">
        <v>16386.13</v>
      </c>
      <c r="BJ37" s="358">
        <v>16389.21</v>
      </c>
      <c r="BK37" s="358">
        <v>16392.97</v>
      </c>
      <c r="BL37" s="358">
        <v>16397.240000000002</v>
      </c>
      <c r="BM37" s="358">
        <v>16401.77</v>
      </c>
      <c r="BN37" s="358">
        <v>16406.330000000002</v>
      </c>
      <c r="BO37" s="358">
        <v>16410.740000000002</v>
      </c>
      <c r="BP37" s="358">
        <v>16414.830000000002</v>
      </c>
      <c r="BQ37" s="358">
        <v>16418.5</v>
      </c>
      <c r="BR37" s="358">
        <v>16421.91</v>
      </c>
      <c r="BS37" s="358">
        <v>16425.32</v>
      </c>
      <c r="BT37" s="358">
        <v>16428.93</v>
      </c>
      <c r="BU37" s="358">
        <v>16432.71</v>
      </c>
      <c r="BV37" s="358">
        <v>16436.560000000001</v>
      </c>
    </row>
    <row r="38" spans="1:74" ht="11.1" customHeight="1" x14ac:dyDescent="0.2">
      <c r="A38" s="81" t="s">
        <v>411</v>
      </c>
      <c r="B38" s="528" t="s">
        <v>1003</v>
      </c>
      <c r="C38" s="347">
        <v>18894.047104000001</v>
      </c>
      <c r="D38" s="347">
        <v>18896.838621999999</v>
      </c>
      <c r="E38" s="347">
        <v>18900.059075000001</v>
      </c>
      <c r="F38" s="347">
        <v>18903.550781000002</v>
      </c>
      <c r="G38" s="347">
        <v>18907.24784</v>
      </c>
      <c r="H38" s="347">
        <v>18911.107295000002</v>
      </c>
      <c r="I38" s="347">
        <v>18915.101285000001</v>
      </c>
      <c r="J38" s="347">
        <v>18919.262341000001</v>
      </c>
      <c r="K38" s="347">
        <v>18923.638088</v>
      </c>
      <c r="L38" s="347">
        <v>18928.287574000002</v>
      </c>
      <c r="M38" s="347">
        <v>18933.315531</v>
      </c>
      <c r="N38" s="347">
        <v>18938.838113000002</v>
      </c>
      <c r="O38" s="347">
        <v>18944.833015</v>
      </c>
      <c r="P38" s="347">
        <v>18950.724106000001</v>
      </c>
      <c r="Q38" s="347">
        <v>18955.796794000002</v>
      </c>
      <c r="R38" s="347">
        <v>18959.815451999999</v>
      </c>
      <c r="S38" s="347">
        <v>18964.460302</v>
      </c>
      <c r="T38" s="347">
        <v>18971.890531000001</v>
      </c>
      <c r="U38" s="347">
        <v>18983.566803999998</v>
      </c>
      <c r="V38" s="347">
        <v>18998.155710999999</v>
      </c>
      <c r="W38" s="347">
        <v>19013.625326000001</v>
      </c>
      <c r="X38" s="347">
        <v>19028.340899999999</v>
      </c>
      <c r="Y38" s="347">
        <v>19042.256413999999</v>
      </c>
      <c r="Z38" s="347">
        <v>19055.723030000001</v>
      </c>
      <c r="AA38" s="347">
        <v>19069.117170000001</v>
      </c>
      <c r="AB38" s="347">
        <v>19082.916291000001</v>
      </c>
      <c r="AC38" s="347">
        <v>19097.623111000001</v>
      </c>
      <c r="AD38" s="347">
        <v>19113.347431999999</v>
      </c>
      <c r="AE38" s="347">
        <v>19128.627391999999</v>
      </c>
      <c r="AF38" s="347">
        <v>19141.608210999999</v>
      </c>
      <c r="AG38" s="347">
        <v>19151.386224999998</v>
      </c>
      <c r="AH38" s="347">
        <v>19160.862217999998</v>
      </c>
      <c r="AI38" s="347">
        <v>19173.888088</v>
      </c>
      <c r="AJ38" s="347">
        <v>19192.960088</v>
      </c>
      <c r="AK38" s="347">
        <v>19215.151882999999</v>
      </c>
      <c r="AL38" s="347">
        <v>19236.181492</v>
      </c>
      <c r="AM38" s="347">
        <v>19252.850470000001</v>
      </c>
      <c r="AN38" s="347">
        <v>19266.294512</v>
      </c>
      <c r="AO38" s="347">
        <v>19278.732845999999</v>
      </c>
      <c r="AP38" s="347">
        <v>19291.908640000001</v>
      </c>
      <c r="AQ38" s="347">
        <v>19305.660810000001</v>
      </c>
      <c r="AR38" s="347">
        <v>19319.352208</v>
      </c>
      <c r="AS38" s="347">
        <v>19332.599673000001</v>
      </c>
      <c r="AT38" s="347">
        <v>19346.03599</v>
      </c>
      <c r="AU38" s="347">
        <v>19360.547930000001</v>
      </c>
      <c r="AV38" s="347">
        <v>19376.447368000001</v>
      </c>
      <c r="AW38" s="347">
        <v>19391.746594</v>
      </c>
      <c r="AX38" s="347">
        <v>19403.883003999999</v>
      </c>
      <c r="AY38" s="347">
        <v>19411.260737000001</v>
      </c>
      <c r="AZ38" s="897">
        <v>19416.150922000001</v>
      </c>
      <c r="BA38" s="897">
        <v>19421.791432999999</v>
      </c>
      <c r="BB38" s="897">
        <v>19430.511032999999</v>
      </c>
      <c r="BC38" s="358">
        <v>19441</v>
      </c>
      <c r="BD38" s="358">
        <v>19451.05</v>
      </c>
      <c r="BE38" s="358">
        <v>19458.97</v>
      </c>
      <c r="BF38" s="358">
        <v>19465.21</v>
      </c>
      <c r="BG38" s="358">
        <v>19470.759999999998</v>
      </c>
      <c r="BH38" s="358">
        <v>19476.48</v>
      </c>
      <c r="BI38" s="358">
        <v>19482.7</v>
      </c>
      <c r="BJ38" s="358">
        <v>19489.63</v>
      </c>
      <c r="BK38" s="358">
        <v>19497.37</v>
      </c>
      <c r="BL38" s="358">
        <v>19505.62</v>
      </c>
      <c r="BM38" s="358">
        <v>19514</v>
      </c>
      <c r="BN38" s="358">
        <v>19522.169999999998</v>
      </c>
      <c r="BO38" s="358">
        <v>19530.07</v>
      </c>
      <c r="BP38" s="358">
        <v>19537.7</v>
      </c>
      <c r="BQ38" s="358">
        <v>19545.07</v>
      </c>
      <c r="BR38" s="358">
        <v>19552.23</v>
      </c>
      <c r="BS38" s="358">
        <v>19559.22</v>
      </c>
      <c r="BT38" s="358">
        <v>19566.099999999999</v>
      </c>
      <c r="BU38" s="358">
        <v>19572.91</v>
      </c>
      <c r="BV38" s="358">
        <v>19579.669999999998</v>
      </c>
    </row>
    <row r="39" spans="1:74" ht="11.1" customHeight="1" x14ac:dyDescent="0.2">
      <c r="A39" s="81" t="s">
        <v>412</v>
      </c>
      <c r="B39" s="528" t="s">
        <v>1004</v>
      </c>
      <c r="C39" s="347">
        <v>8598.5323215000008</v>
      </c>
      <c r="D39" s="347">
        <v>8604.6173359000004</v>
      </c>
      <c r="E39" s="347">
        <v>8610.6687517999999</v>
      </c>
      <c r="F39" s="347">
        <v>8616.5483299999996</v>
      </c>
      <c r="G39" s="347">
        <v>8622.3504995000003</v>
      </c>
      <c r="H39" s="347">
        <v>8628.2278564999997</v>
      </c>
      <c r="I39" s="347">
        <v>8634.2929358000001</v>
      </c>
      <c r="J39" s="347">
        <v>8640.4980274999998</v>
      </c>
      <c r="K39" s="347">
        <v>8646.7553599000003</v>
      </c>
      <c r="L39" s="347">
        <v>8653.0030411999996</v>
      </c>
      <c r="M39" s="347">
        <v>8659.2826968000008</v>
      </c>
      <c r="N39" s="347">
        <v>8665.6618314999996</v>
      </c>
      <c r="O39" s="347">
        <v>8672.1662240000005</v>
      </c>
      <c r="P39" s="347">
        <v>8678.6547472999991</v>
      </c>
      <c r="Q39" s="347">
        <v>8684.9445484000007</v>
      </c>
      <c r="R39" s="347">
        <v>8690.9802713000008</v>
      </c>
      <c r="S39" s="347">
        <v>8697.2165490999996</v>
      </c>
      <c r="T39" s="347">
        <v>8704.2355121000001</v>
      </c>
      <c r="U39" s="347">
        <v>8712.4298190000009</v>
      </c>
      <c r="V39" s="347">
        <v>8721.4342421000001</v>
      </c>
      <c r="W39" s="347">
        <v>8730.6940823000004</v>
      </c>
      <c r="X39" s="347">
        <v>8739.7562992000003</v>
      </c>
      <c r="Y39" s="347">
        <v>8748.5744876999997</v>
      </c>
      <c r="Z39" s="347">
        <v>8757.2039014000002</v>
      </c>
      <c r="AA39" s="347">
        <v>8765.7465615000001</v>
      </c>
      <c r="AB39" s="347">
        <v>8774.4915591999998</v>
      </c>
      <c r="AC39" s="347">
        <v>8783.7747531999994</v>
      </c>
      <c r="AD39" s="347">
        <v>8793.6575446000006</v>
      </c>
      <c r="AE39" s="347">
        <v>8803.1035037000001</v>
      </c>
      <c r="AF39" s="347">
        <v>8810.8017431000007</v>
      </c>
      <c r="AG39" s="347">
        <v>8816.0442504999992</v>
      </c>
      <c r="AH39" s="347">
        <v>8820.5345127000001</v>
      </c>
      <c r="AI39" s="347">
        <v>8826.5788917000009</v>
      </c>
      <c r="AJ39" s="347">
        <v>8835.7559949999995</v>
      </c>
      <c r="AK39" s="347">
        <v>8846.7334136999998</v>
      </c>
      <c r="AL39" s="347">
        <v>8857.4509847000008</v>
      </c>
      <c r="AM39" s="347">
        <v>8866.3476193000006</v>
      </c>
      <c r="AN39" s="347">
        <v>8873.8585270999993</v>
      </c>
      <c r="AO39" s="347">
        <v>8880.9179922000003</v>
      </c>
      <c r="AP39" s="347">
        <v>8888.2704852999996</v>
      </c>
      <c r="AQ39" s="347">
        <v>8895.9012223000009</v>
      </c>
      <c r="AR39" s="347">
        <v>8903.6056057000005</v>
      </c>
      <c r="AS39" s="347">
        <v>8911.2640721000007</v>
      </c>
      <c r="AT39" s="347">
        <v>8919.0971936999995</v>
      </c>
      <c r="AU39" s="347">
        <v>8927.4105770000006</v>
      </c>
      <c r="AV39" s="347">
        <v>8936.2767495999997</v>
      </c>
      <c r="AW39" s="347">
        <v>8944.8359237000004</v>
      </c>
      <c r="AX39" s="347">
        <v>8951.9952329999996</v>
      </c>
      <c r="AY39" s="347">
        <v>8957.0930645000008</v>
      </c>
      <c r="AZ39" s="897">
        <v>8961.1928201999999</v>
      </c>
      <c r="BA39" s="897">
        <v>8965.7891553999998</v>
      </c>
      <c r="BB39" s="897">
        <v>8971.9257163000002</v>
      </c>
      <c r="BC39" s="358">
        <v>8978.8420000000006</v>
      </c>
      <c r="BD39" s="358">
        <v>8985.3269999999993</v>
      </c>
      <c r="BE39" s="358">
        <v>8990.491</v>
      </c>
      <c r="BF39" s="358">
        <v>8994.7350000000006</v>
      </c>
      <c r="BG39" s="358">
        <v>8998.7810000000009</v>
      </c>
      <c r="BH39" s="358">
        <v>9003.2090000000007</v>
      </c>
      <c r="BI39" s="358">
        <v>9008.0339999999997</v>
      </c>
      <c r="BJ39" s="358">
        <v>9013.1280000000006</v>
      </c>
      <c r="BK39" s="358">
        <v>9018.3940000000002</v>
      </c>
      <c r="BL39" s="358">
        <v>9023.8649999999998</v>
      </c>
      <c r="BM39" s="358">
        <v>9029.6059999999998</v>
      </c>
      <c r="BN39" s="358">
        <v>9035.6020000000008</v>
      </c>
      <c r="BO39" s="358">
        <v>9041.5159999999996</v>
      </c>
      <c r="BP39" s="358">
        <v>9046.9349999999995</v>
      </c>
      <c r="BQ39" s="358">
        <v>9051.5949999999993</v>
      </c>
      <c r="BR39" s="358">
        <v>9055.8439999999991</v>
      </c>
      <c r="BS39" s="358">
        <v>9060.1839999999993</v>
      </c>
      <c r="BT39" s="358">
        <v>9065</v>
      </c>
      <c r="BU39" s="358">
        <v>9070.2099999999991</v>
      </c>
      <c r="BV39" s="358">
        <v>9075.6170000000002</v>
      </c>
    </row>
    <row r="40" spans="1:74" ht="11.1" customHeight="1" x14ac:dyDescent="0.2">
      <c r="A40" s="81" t="s">
        <v>413</v>
      </c>
      <c r="B40" s="528" t="s">
        <v>1005</v>
      </c>
      <c r="C40" s="347">
        <v>26815.278387999999</v>
      </c>
      <c r="D40" s="347">
        <v>26850.585000999999</v>
      </c>
      <c r="E40" s="347">
        <v>26885.581946999999</v>
      </c>
      <c r="F40" s="347">
        <v>26920.574292000001</v>
      </c>
      <c r="G40" s="347">
        <v>26955.584217</v>
      </c>
      <c r="H40" s="347">
        <v>26990.563178</v>
      </c>
      <c r="I40" s="347">
        <v>27025.412</v>
      </c>
      <c r="J40" s="347">
        <v>27059.828978000001</v>
      </c>
      <c r="K40" s="347">
        <v>27093.461772999999</v>
      </c>
      <c r="L40" s="347">
        <v>27126.067357</v>
      </c>
      <c r="M40" s="347">
        <v>27157.839951999998</v>
      </c>
      <c r="N40" s="347">
        <v>27189.083092000001</v>
      </c>
      <c r="O40" s="347">
        <v>27219.914035999998</v>
      </c>
      <c r="P40" s="347">
        <v>27249.704947999999</v>
      </c>
      <c r="Q40" s="347">
        <v>27277.641721</v>
      </c>
      <c r="R40" s="347">
        <v>27303.531030999999</v>
      </c>
      <c r="S40" s="347">
        <v>27329.662692999998</v>
      </c>
      <c r="T40" s="347">
        <v>27358.947312</v>
      </c>
      <c r="U40" s="347">
        <v>27393.361980999998</v>
      </c>
      <c r="V40" s="347">
        <v>27431.149766999999</v>
      </c>
      <c r="W40" s="347">
        <v>27469.620229</v>
      </c>
      <c r="X40" s="347">
        <v>27506.611885999999</v>
      </c>
      <c r="Y40" s="347">
        <v>27542.079111999999</v>
      </c>
      <c r="Z40" s="347">
        <v>27576.505239999999</v>
      </c>
      <c r="AA40" s="347">
        <v>27610.516534999999</v>
      </c>
      <c r="AB40" s="347">
        <v>27645.310995</v>
      </c>
      <c r="AC40" s="347">
        <v>27682.229544999998</v>
      </c>
      <c r="AD40" s="347">
        <v>27721.575334000001</v>
      </c>
      <c r="AE40" s="347">
        <v>27759.500401000001</v>
      </c>
      <c r="AF40" s="347">
        <v>27791.119001999999</v>
      </c>
      <c r="AG40" s="347">
        <v>27813.624789000001</v>
      </c>
      <c r="AH40" s="347">
        <v>27832.528987000002</v>
      </c>
      <c r="AI40" s="347">
        <v>27855.422213999998</v>
      </c>
      <c r="AJ40" s="347">
        <v>27887.618301999999</v>
      </c>
      <c r="AK40" s="347">
        <v>27925.323930999999</v>
      </c>
      <c r="AL40" s="347">
        <v>27962.468999000001</v>
      </c>
      <c r="AM40" s="347">
        <v>27994.447726999999</v>
      </c>
      <c r="AN40" s="347">
        <v>28022.511659</v>
      </c>
      <c r="AO40" s="347">
        <v>28049.376666</v>
      </c>
      <c r="AP40" s="347">
        <v>28077.145103999999</v>
      </c>
      <c r="AQ40" s="347">
        <v>28105.465263999999</v>
      </c>
      <c r="AR40" s="347">
        <v>28133.371921999998</v>
      </c>
      <c r="AS40" s="347">
        <v>28160.308292999998</v>
      </c>
      <c r="AT40" s="347">
        <v>28187.351350000001</v>
      </c>
      <c r="AU40" s="347">
        <v>28215.986505000001</v>
      </c>
      <c r="AV40" s="347">
        <v>28246.812988999998</v>
      </c>
      <c r="AW40" s="347">
        <v>28276.885307</v>
      </c>
      <c r="AX40" s="347">
        <v>28302.371779000001</v>
      </c>
      <c r="AY40" s="347">
        <v>28320.896594999998</v>
      </c>
      <c r="AZ40" s="897">
        <v>28335.907416999999</v>
      </c>
      <c r="BA40" s="897">
        <v>28352.307773</v>
      </c>
      <c r="BB40" s="897">
        <v>28373.603206</v>
      </c>
      <c r="BC40" s="358">
        <v>28397.71</v>
      </c>
      <c r="BD40" s="358">
        <v>28421.14</v>
      </c>
      <c r="BE40" s="358">
        <v>28441.33</v>
      </c>
      <c r="BF40" s="358">
        <v>28459.45</v>
      </c>
      <c r="BG40" s="358">
        <v>28477.58</v>
      </c>
      <c r="BH40" s="358">
        <v>28497.33</v>
      </c>
      <c r="BI40" s="358">
        <v>28518.54</v>
      </c>
      <c r="BJ40" s="358">
        <v>28540.560000000001</v>
      </c>
      <c r="BK40" s="358">
        <v>28562.9</v>
      </c>
      <c r="BL40" s="358">
        <v>28585.67</v>
      </c>
      <c r="BM40" s="358">
        <v>28609.15</v>
      </c>
      <c r="BN40" s="358">
        <v>28633.41</v>
      </c>
      <c r="BO40" s="358">
        <v>28657.87</v>
      </c>
      <c r="BP40" s="358">
        <v>28681.73</v>
      </c>
      <c r="BQ40" s="358">
        <v>28704.48</v>
      </c>
      <c r="BR40" s="358">
        <v>28726.67</v>
      </c>
      <c r="BS40" s="358">
        <v>28749.09</v>
      </c>
      <c r="BT40" s="358">
        <v>28772.37</v>
      </c>
      <c r="BU40" s="358">
        <v>28796.34</v>
      </c>
      <c r="BV40" s="358">
        <v>28820.66</v>
      </c>
    </row>
    <row r="41" spans="1:74" ht="11.1" customHeight="1" x14ac:dyDescent="0.2">
      <c r="A41" s="81" t="s">
        <v>414</v>
      </c>
      <c r="B41" s="528" t="s">
        <v>1006</v>
      </c>
      <c r="C41" s="347">
        <v>7770.7941985999996</v>
      </c>
      <c r="D41" s="347">
        <v>7779.8513651000003</v>
      </c>
      <c r="E41" s="347">
        <v>7789.0924133999997</v>
      </c>
      <c r="F41" s="347">
        <v>7798.5843435999996</v>
      </c>
      <c r="G41" s="347">
        <v>7808.2014804</v>
      </c>
      <c r="H41" s="347">
        <v>7817.7699794999999</v>
      </c>
      <c r="I41" s="347">
        <v>7827.1364622999999</v>
      </c>
      <c r="J41" s="347">
        <v>7836.2294143999998</v>
      </c>
      <c r="K41" s="347">
        <v>7844.9977867999996</v>
      </c>
      <c r="L41" s="347">
        <v>7853.4287680999996</v>
      </c>
      <c r="M41" s="347">
        <v>7861.6624958000002</v>
      </c>
      <c r="N41" s="347">
        <v>7869.8773448000002</v>
      </c>
      <c r="O41" s="347">
        <v>7878.1910066999999</v>
      </c>
      <c r="P41" s="347">
        <v>7886.4784410000002</v>
      </c>
      <c r="Q41" s="347">
        <v>7894.5539240999997</v>
      </c>
      <c r="R41" s="347">
        <v>7902.3333232000005</v>
      </c>
      <c r="S41" s="347">
        <v>7910.1388691000002</v>
      </c>
      <c r="T41" s="347">
        <v>7918.3943839000003</v>
      </c>
      <c r="U41" s="347">
        <v>7927.3952225000003</v>
      </c>
      <c r="V41" s="347">
        <v>7936.9228731000003</v>
      </c>
      <c r="W41" s="347">
        <v>7946.6303567000004</v>
      </c>
      <c r="X41" s="347">
        <v>7956.2280965</v>
      </c>
      <c r="Y41" s="347">
        <v>7965.6561221000002</v>
      </c>
      <c r="Z41" s="347">
        <v>7974.9118649000002</v>
      </c>
      <c r="AA41" s="347">
        <v>7984.0516686000001</v>
      </c>
      <c r="AB41" s="347">
        <v>7993.3675253000001</v>
      </c>
      <c r="AC41" s="347">
        <v>8003.2103391999999</v>
      </c>
      <c r="AD41" s="347">
        <v>8013.6459975999996</v>
      </c>
      <c r="AE41" s="347">
        <v>8023.6003189000003</v>
      </c>
      <c r="AF41" s="347">
        <v>8031.7141046999996</v>
      </c>
      <c r="AG41" s="347">
        <v>8037.2246431000003</v>
      </c>
      <c r="AH41" s="347">
        <v>8041.7551688000003</v>
      </c>
      <c r="AI41" s="347">
        <v>8047.5254029999996</v>
      </c>
      <c r="AJ41" s="347">
        <v>8056.0710121000002</v>
      </c>
      <c r="AK41" s="347">
        <v>8066.1914421000001</v>
      </c>
      <c r="AL41" s="347">
        <v>8076.0020843000002</v>
      </c>
      <c r="AM41" s="347">
        <v>8084.0893216000004</v>
      </c>
      <c r="AN41" s="347">
        <v>8090.9235036</v>
      </c>
      <c r="AO41" s="347">
        <v>8097.4459721000003</v>
      </c>
      <c r="AP41" s="347">
        <v>8104.4069086999998</v>
      </c>
      <c r="AQ41" s="347">
        <v>8111.7918559999998</v>
      </c>
      <c r="AR41" s="347">
        <v>8119.3951964999997</v>
      </c>
      <c r="AS41" s="347">
        <v>8127.0900092000002</v>
      </c>
      <c r="AT41" s="347">
        <v>8135.0641581999998</v>
      </c>
      <c r="AU41" s="347">
        <v>8143.5842042000004</v>
      </c>
      <c r="AV41" s="347">
        <v>8152.6949998999999</v>
      </c>
      <c r="AW41" s="347">
        <v>8161.5545678999997</v>
      </c>
      <c r="AX41" s="347">
        <v>8169.0992233999996</v>
      </c>
      <c r="AY41" s="347">
        <v>8174.6741376999998</v>
      </c>
      <c r="AZ41" s="897">
        <v>8179.2599069999997</v>
      </c>
      <c r="BA41" s="897">
        <v>8184.2459840000001</v>
      </c>
      <c r="BB41" s="897">
        <v>8190.6134509000003</v>
      </c>
      <c r="BC41" s="358">
        <v>8197.7099999999991</v>
      </c>
      <c r="BD41" s="358">
        <v>8204.4750000000004</v>
      </c>
      <c r="BE41" s="358">
        <v>8210.1209999999992</v>
      </c>
      <c r="BF41" s="358">
        <v>8214.9629999999997</v>
      </c>
      <c r="BG41" s="358">
        <v>8219.5869999999995</v>
      </c>
      <c r="BH41" s="358">
        <v>8224.4689999999991</v>
      </c>
      <c r="BI41" s="358">
        <v>8229.643</v>
      </c>
      <c r="BJ41" s="358">
        <v>8235.0280000000002</v>
      </c>
      <c r="BK41" s="358">
        <v>8240.5689999999995</v>
      </c>
      <c r="BL41" s="358">
        <v>8246.3040000000001</v>
      </c>
      <c r="BM41" s="358">
        <v>8252.2929999999997</v>
      </c>
      <c r="BN41" s="358">
        <v>8258.5310000000009</v>
      </c>
      <c r="BO41" s="358">
        <v>8264.759</v>
      </c>
      <c r="BP41" s="358">
        <v>8270.6569999999992</v>
      </c>
      <c r="BQ41" s="358">
        <v>8276.0139999999992</v>
      </c>
      <c r="BR41" s="358">
        <v>8281.0789999999997</v>
      </c>
      <c r="BS41" s="358">
        <v>8286.2119999999995</v>
      </c>
      <c r="BT41" s="358">
        <v>8291.69</v>
      </c>
      <c r="BU41" s="358">
        <v>8297.4539999999997</v>
      </c>
      <c r="BV41" s="358">
        <v>8303.3619999999992</v>
      </c>
    </row>
    <row r="42" spans="1:74" ht="11.1" customHeight="1" x14ac:dyDescent="0.2">
      <c r="A42" s="81" t="s">
        <v>415</v>
      </c>
      <c r="B42" s="528" t="s">
        <v>1007</v>
      </c>
      <c r="C42" s="347">
        <v>15682.471242</v>
      </c>
      <c r="D42" s="347">
        <v>15700.874913</v>
      </c>
      <c r="E42" s="347">
        <v>15719.331575</v>
      </c>
      <c r="F42" s="347">
        <v>15738.372237</v>
      </c>
      <c r="G42" s="347">
        <v>15757.732943999999</v>
      </c>
      <c r="H42" s="347">
        <v>15776.950999999999</v>
      </c>
      <c r="I42" s="347">
        <v>15795.660866</v>
      </c>
      <c r="J42" s="347">
        <v>15813.885623</v>
      </c>
      <c r="K42" s="347">
        <v>15831.745509</v>
      </c>
      <c r="L42" s="347">
        <v>15849.359962</v>
      </c>
      <c r="M42" s="347">
        <v>15866.845219999999</v>
      </c>
      <c r="N42" s="347">
        <v>15884.316720999999</v>
      </c>
      <c r="O42" s="347">
        <v>15901.787867999999</v>
      </c>
      <c r="P42" s="347">
        <v>15918.863912000001</v>
      </c>
      <c r="Q42" s="347">
        <v>15935.048068</v>
      </c>
      <c r="R42" s="347">
        <v>15950.232226</v>
      </c>
      <c r="S42" s="347">
        <v>15965.862977999999</v>
      </c>
      <c r="T42" s="347">
        <v>15983.775592</v>
      </c>
      <c r="U42" s="347">
        <v>16005.215534000001</v>
      </c>
      <c r="V42" s="347">
        <v>16029.069072</v>
      </c>
      <c r="W42" s="347">
        <v>16053.632669000001</v>
      </c>
      <c r="X42" s="347">
        <v>16077.520229</v>
      </c>
      <c r="Y42" s="347">
        <v>16100.615399</v>
      </c>
      <c r="Z42" s="347">
        <v>16123.119263000001</v>
      </c>
      <c r="AA42" s="347">
        <v>16145.316379</v>
      </c>
      <c r="AB42" s="347">
        <v>16167.825186</v>
      </c>
      <c r="AC42" s="347">
        <v>16191.347597</v>
      </c>
      <c r="AD42" s="347">
        <v>16215.974689000001</v>
      </c>
      <c r="AE42" s="347">
        <v>16239.354206</v>
      </c>
      <c r="AF42" s="347">
        <v>16258.523053999999</v>
      </c>
      <c r="AG42" s="347">
        <v>16271.793641</v>
      </c>
      <c r="AH42" s="347">
        <v>16282.580371</v>
      </c>
      <c r="AI42" s="347">
        <v>16295.573146999999</v>
      </c>
      <c r="AJ42" s="347">
        <v>16314.074424</v>
      </c>
      <c r="AK42" s="347">
        <v>16335.836868</v>
      </c>
      <c r="AL42" s="347">
        <v>16357.225694999999</v>
      </c>
      <c r="AM42" s="347">
        <v>16375.483620999999</v>
      </c>
      <c r="AN42" s="347">
        <v>16391.363354000001</v>
      </c>
      <c r="AO42" s="347">
        <v>16406.495101</v>
      </c>
      <c r="AP42" s="347">
        <v>16422.161177999998</v>
      </c>
      <c r="AQ42" s="347">
        <v>16438.252334000001</v>
      </c>
      <c r="AR42" s="347">
        <v>16454.311428000001</v>
      </c>
      <c r="AS42" s="347">
        <v>16470.067676999999</v>
      </c>
      <c r="AT42" s="347">
        <v>16485.995723</v>
      </c>
      <c r="AU42" s="347">
        <v>16502.756568000001</v>
      </c>
      <c r="AV42" s="347">
        <v>16520.583997000002</v>
      </c>
      <c r="AW42" s="347">
        <v>16538.002947000001</v>
      </c>
      <c r="AX42" s="347">
        <v>16553.111140000001</v>
      </c>
      <c r="AY42" s="347">
        <v>16564.737220999999</v>
      </c>
      <c r="AZ42" s="897">
        <v>16574.633523</v>
      </c>
      <c r="BA42" s="897">
        <v>16585.283306000001</v>
      </c>
      <c r="BB42" s="897">
        <v>16598.461844000001</v>
      </c>
      <c r="BC42" s="358">
        <v>16613.11</v>
      </c>
      <c r="BD42" s="358">
        <v>16627.47</v>
      </c>
      <c r="BE42" s="358">
        <v>16640.21</v>
      </c>
      <c r="BF42" s="358">
        <v>16651.75</v>
      </c>
      <c r="BG42" s="358">
        <v>16662.95</v>
      </c>
      <c r="BH42" s="358">
        <v>16674.55</v>
      </c>
      <c r="BI42" s="358">
        <v>16686.740000000002</v>
      </c>
      <c r="BJ42" s="358">
        <v>16699.62</v>
      </c>
      <c r="BK42" s="358">
        <v>16713.189999999999</v>
      </c>
      <c r="BL42" s="358">
        <v>16727.189999999999</v>
      </c>
      <c r="BM42" s="358">
        <v>16741.310000000001</v>
      </c>
      <c r="BN42" s="358">
        <v>16755.27</v>
      </c>
      <c r="BO42" s="358">
        <v>16768.95</v>
      </c>
      <c r="BP42" s="358">
        <v>16782.28</v>
      </c>
      <c r="BQ42" s="358">
        <v>16795.23</v>
      </c>
      <c r="BR42" s="358">
        <v>16807.939999999999</v>
      </c>
      <c r="BS42" s="358">
        <v>16820.59</v>
      </c>
      <c r="BT42" s="358">
        <v>16833.34</v>
      </c>
      <c r="BU42" s="358">
        <v>16846.169999999998</v>
      </c>
      <c r="BV42" s="358">
        <v>16859.04</v>
      </c>
    </row>
    <row r="43" spans="1:74" ht="11.1" customHeight="1" x14ac:dyDescent="0.2">
      <c r="A43" s="81" t="s">
        <v>416</v>
      </c>
      <c r="B43" s="528" t="s">
        <v>1008</v>
      </c>
      <c r="C43" s="347">
        <v>9653.9180957999997</v>
      </c>
      <c r="D43" s="347">
        <v>9661.0354769000005</v>
      </c>
      <c r="E43" s="347">
        <v>9667.4130308000003</v>
      </c>
      <c r="F43" s="347">
        <v>9672.9029152999992</v>
      </c>
      <c r="G43" s="347">
        <v>9679.1672557999991</v>
      </c>
      <c r="H43" s="347">
        <v>9688.3206702000007</v>
      </c>
      <c r="I43" s="347">
        <v>9701.7633267000001</v>
      </c>
      <c r="J43" s="347">
        <v>9718.0375958000004</v>
      </c>
      <c r="K43" s="347">
        <v>9734.9713984000009</v>
      </c>
      <c r="L43" s="347">
        <v>9750.8589800000009</v>
      </c>
      <c r="M43" s="347">
        <v>9765.8598839999995</v>
      </c>
      <c r="N43" s="347">
        <v>9780.5999780999991</v>
      </c>
      <c r="O43" s="347">
        <v>9795.5620178999998</v>
      </c>
      <c r="P43" s="347">
        <v>9810.6563100999992</v>
      </c>
      <c r="Q43" s="347">
        <v>9825.6500493999993</v>
      </c>
      <c r="R43" s="347">
        <v>9840.4231949000005</v>
      </c>
      <c r="S43" s="347">
        <v>9855.3067644999992</v>
      </c>
      <c r="T43" s="347">
        <v>9870.7445406000006</v>
      </c>
      <c r="U43" s="347">
        <v>9887.0495434999993</v>
      </c>
      <c r="V43" s="347">
        <v>9904.0117453000003</v>
      </c>
      <c r="W43" s="347">
        <v>9921.2903556000001</v>
      </c>
      <c r="X43" s="347">
        <v>9938.5823627999998</v>
      </c>
      <c r="Y43" s="347">
        <v>9955.7358691999998</v>
      </c>
      <c r="Z43" s="347">
        <v>9972.6367554000008</v>
      </c>
      <c r="AA43" s="347">
        <v>9989.2800294000008</v>
      </c>
      <c r="AB43" s="347">
        <v>10006.097207000001</v>
      </c>
      <c r="AC43" s="347">
        <v>10023.628930999999</v>
      </c>
      <c r="AD43" s="347">
        <v>10041.935552000001</v>
      </c>
      <c r="AE43" s="347">
        <v>10059.156252000001</v>
      </c>
      <c r="AF43" s="347">
        <v>10072.949922</v>
      </c>
      <c r="AG43" s="347">
        <v>10081.954457</v>
      </c>
      <c r="AH43" s="347">
        <v>10088.723774</v>
      </c>
      <c r="AI43" s="347">
        <v>10096.790794</v>
      </c>
      <c r="AJ43" s="347">
        <v>10108.675805999999</v>
      </c>
      <c r="AK43" s="347">
        <v>10122.848572000001</v>
      </c>
      <c r="AL43" s="347">
        <v>10136.766224000001</v>
      </c>
      <c r="AM43" s="347">
        <v>10148.489383</v>
      </c>
      <c r="AN43" s="347">
        <v>10158.492649</v>
      </c>
      <c r="AO43" s="347">
        <v>10167.854111000001</v>
      </c>
      <c r="AP43" s="347">
        <v>10177.444079000001</v>
      </c>
      <c r="AQ43" s="347">
        <v>10187.301740999999</v>
      </c>
      <c r="AR43" s="347">
        <v>10197.258505</v>
      </c>
      <c r="AS43" s="347">
        <v>10207.225326</v>
      </c>
      <c r="AT43" s="347">
        <v>10217.431350999999</v>
      </c>
      <c r="AU43" s="347">
        <v>10228.185278000001</v>
      </c>
      <c r="AV43" s="347">
        <v>10239.559535</v>
      </c>
      <c r="AW43" s="347">
        <v>10250.681481</v>
      </c>
      <c r="AX43" s="347">
        <v>10260.442204000001</v>
      </c>
      <c r="AY43" s="347">
        <v>10268.172149</v>
      </c>
      <c r="AZ43" s="897">
        <v>10274.95917</v>
      </c>
      <c r="BA43" s="897">
        <v>10282.330474</v>
      </c>
      <c r="BB43" s="897">
        <v>10291.362428</v>
      </c>
      <c r="BC43" s="358">
        <v>10301.33</v>
      </c>
      <c r="BD43" s="358">
        <v>10311.049999999999</v>
      </c>
      <c r="BE43" s="358">
        <v>10319.65</v>
      </c>
      <c r="BF43" s="358">
        <v>10327.42</v>
      </c>
      <c r="BG43" s="358">
        <v>10334.98</v>
      </c>
      <c r="BH43" s="358">
        <v>10342.82</v>
      </c>
      <c r="BI43" s="358">
        <v>10351.07</v>
      </c>
      <c r="BJ43" s="358">
        <v>10359.75</v>
      </c>
      <c r="BK43" s="358">
        <v>10368.879999999999</v>
      </c>
      <c r="BL43" s="358">
        <v>10378.36</v>
      </c>
      <c r="BM43" s="358">
        <v>10388.08</v>
      </c>
      <c r="BN43" s="358">
        <v>10397.93</v>
      </c>
      <c r="BO43" s="358">
        <v>10407.700000000001</v>
      </c>
      <c r="BP43" s="358">
        <v>10417.209999999999</v>
      </c>
      <c r="BQ43" s="358">
        <v>10426.33</v>
      </c>
      <c r="BR43" s="358">
        <v>10435.280000000001</v>
      </c>
      <c r="BS43" s="358">
        <v>10444.35</v>
      </c>
      <c r="BT43" s="358">
        <v>10453.76</v>
      </c>
      <c r="BU43" s="358">
        <v>10463.450000000001</v>
      </c>
      <c r="BV43" s="358">
        <v>10473.27</v>
      </c>
    </row>
    <row r="44" spans="1:74" ht="11.1" customHeight="1" x14ac:dyDescent="0.2">
      <c r="A44" s="81" t="s">
        <v>417</v>
      </c>
      <c r="B44" s="528" t="s">
        <v>1011</v>
      </c>
      <c r="C44" s="347">
        <v>18899.839733000001</v>
      </c>
      <c r="D44" s="347">
        <v>18904.409928000001</v>
      </c>
      <c r="E44" s="347">
        <v>18907.912507000001</v>
      </c>
      <c r="F44" s="347">
        <v>18909.973019000001</v>
      </c>
      <c r="G44" s="347">
        <v>18912.698402999999</v>
      </c>
      <c r="H44" s="347">
        <v>18918.815946999999</v>
      </c>
      <c r="I44" s="347">
        <v>18930.15597</v>
      </c>
      <c r="J44" s="347">
        <v>18944.960933999999</v>
      </c>
      <c r="K44" s="347">
        <v>18960.576333000001</v>
      </c>
      <c r="L44" s="347">
        <v>18974.916481</v>
      </c>
      <c r="M44" s="347">
        <v>18988.170968999999</v>
      </c>
      <c r="N44" s="347">
        <v>19001.098204999998</v>
      </c>
      <c r="O44" s="347">
        <v>19014.353186</v>
      </c>
      <c r="P44" s="347">
        <v>19028.177251000001</v>
      </c>
      <c r="Q44" s="347">
        <v>19042.708327</v>
      </c>
      <c r="R44" s="347">
        <v>19057.908931999998</v>
      </c>
      <c r="S44" s="347">
        <v>19073.039940999999</v>
      </c>
      <c r="T44" s="347">
        <v>19087.186822</v>
      </c>
      <c r="U44" s="347">
        <v>19099.743541</v>
      </c>
      <c r="V44" s="347">
        <v>19111.338059000002</v>
      </c>
      <c r="W44" s="347">
        <v>19122.906836999999</v>
      </c>
      <c r="X44" s="347">
        <v>19135.158512000002</v>
      </c>
      <c r="Y44" s="347">
        <v>19147.890422</v>
      </c>
      <c r="Z44" s="347">
        <v>19160.672078</v>
      </c>
      <c r="AA44" s="347">
        <v>19173.269773</v>
      </c>
      <c r="AB44" s="347">
        <v>19186.236915000001</v>
      </c>
      <c r="AC44" s="347">
        <v>19200.323692999998</v>
      </c>
      <c r="AD44" s="347">
        <v>19215.625155999998</v>
      </c>
      <c r="AE44" s="347">
        <v>19229.615792000001</v>
      </c>
      <c r="AF44" s="347">
        <v>19239.114949999999</v>
      </c>
      <c r="AG44" s="347">
        <v>19242.341154999998</v>
      </c>
      <c r="AH44" s="347">
        <v>19243.109633</v>
      </c>
      <c r="AI44" s="347">
        <v>19246.634785999999</v>
      </c>
      <c r="AJ44" s="347">
        <v>19256.575135999999</v>
      </c>
      <c r="AK44" s="347">
        <v>19270.365684</v>
      </c>
      <c r="AL44" s="347">
        <v>19283.885552</v>
      </c>
      <c r="AM44" s="347">
        <v>19294.000257</v>
      </c>
      <c r="AN44" s="347">
        <v>19301.520909999999</v>
      </c>
      <c r="AO44" s="347">
        <v>19308.245019999998</v>
      </c>
      <c r="AP44" s="347">
        <v>19315.608097</v>
      </c>
      <c r="AQ44" s="347">
        <v>19323.597662</v>
      </c>
      <c r="AR44" s="347">
        <v>19331.839237</v>
      </c>
      <c r="AS44" s="347">
        <v>19340.142951999998</v>
      </c>
      <c r="AT44" s="347">
        <v>19349.057363</v>
      </c>
      <c r="AU44" s="347">
        <v>19359.315630000001</v>
      </c>
      <c r="AV44" s="347">
        <v>19371.102516999999</v>
      </c>
      <c r="AW44" s="347">
        <v>19382.409195</v>
      </c>
      <c r="AX44" s="347">
        <v>19390.678433000001</v>
      </c>
      <c r="AY44" s="347">
        <v>19394.308045000002</v>
      </c>
      <c r="AZ44" s="897">
        <v>19395.516003000001</v>
      </c>
      <c r="BA44" s="897">
        <v>19397.475320000001</v>
      </c>
      <c r="BB44" s="897">
        <v>19402.500380000001</v>
      </c>
      <c r="BC44" s="358">
        <v>19409.47</v>
      </c>
      <c r="BD44" s="358">
        <v>19416.41</v>
      </c>
      <c r="BE44" s="358">
        <v>19421.8</v>
      </c>
      <c r="BF44" s="358">
        <v>19425.990000000002</v>
      </c>
      <c r="BG44" s="358">
        <v>19429.78</v>
      </c>
      <c r="BH44" s="358">
        <v>19433.89</v>
      </c>
      <c r="BI44" s="358">
        <v>19438.580000000002</v>
      </c>
      <c r="BJ44" s="358">
        <v>19444.03</v>
      </c>
      <c r="BK44" s="358">
        <v>19450.349999999999</v>
      </c>
      <c r="BL44" s="358">
        <v>19457.419999999998</v>
      </c>
      <c r="BM44" s="358">
        <v>19465.03</v>
      </c>
      <c r="BN44" s="358">
        <v>19473.009999999998</v>
      </c>
      <c r="BO44" s="358">
        <v>19481.099999999999</v>
      </c>
      <c r="BP44" s="358">
        <v>19489.060000000001</v>
      </c>
      <c r="BQ44" s="358">
        <v>19496.740000000002</v>
      </c>
      <c r="BR44" s="358">
        <v>19504.32</v>
      </c>
      <c r="BS44" s="358">
        <v>19512.09</v>
      </c>
      <c r="BT44" s="358">
        <v>19520.259999999998</v>
      </c>
      <c r="BU44" s="358">
        <v>19528.75</v>
      </c>
      <c r="BV44" s="358">
        <v>19537.400000000001</v>
      </c>
    </row>
    <row r="45" spans="1:74" ht="11.1" customHeight="1" x14ac:dyDescent="0.2">
      <c r="A45" s="81"/>
      <c r="B45" s="91" t="s">
        <v>1399</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960"/>
      <c r="BA45" s="960"/>
      <c r="BB45" s="960"/>
      <c r="BC45" s="527"/>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418</v>
      </c>
      <c r="B46" s="528" t="s">
        <v>1001</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7.5044998557999998</v>
      </c>
      <c r="M46" s="343">
        <v>7.5111999639000002</v>
      </c>
      <c r="N46" s="343">
        <v>7.5207001803000004</v>
      </c>
      <c r="O46" s="343">
        <v>7.5402051846999996</v>
      </c>
      <c r="P46" s="343">
        <v>7.5499021074000003</v>
      </c>
      <c r="Q46" s="343">
        <v>7.5569956284000002</v>
      </c>
      <c r="R46" s="343">
        <v>7.5556068267000001</v>
      </c>
      <c r="S46" s="343">
        <v>7.5619027347000003</v>
      </c>
      <c r="T46" s="343">
        <v>7.5700044315000001</v>
      </c>
      <c r="U46" s="343">
        <v>7.5845185078000004</v>
      </c>
      <c r="V46" s="343">
        <v>7.5927768393999999</v>
      </c>
      <c r="W46" s="343">
        <v>7.5993860169999996</v>
      </c>
      <c r="X46" s="343">
        <v>7.6030831522</v>
      </c>
      <c r="Y46" s="343">
        <v>7.6073411880000004</v>
      </c>
      <c r="Z46" s="343">
        <v>7.6108972360999996</v>
      </c>
      <c r="AA46" s="343">
        <v>7.6135155209000001</v>
      </c>
      <c r="AB46" s="343">
        <v>7.6158444252999997</v>
      </c>
      <c r="AC46" s="343">
        <v>7.6176481737000001</v>
      </c>
      <c r="AD46" s="343">
        <v>7.6183384707000004</v>
      </c>
      <c r="AE46" s="343">
        <v>7.6195331285999996</v>
      </c>
      <c r="AF46" s="343">
        <v>7.6206438520999997</v>
      </c>
      <c r="AG46" s="343">
        <v>7.6212279164999996</v>
      </c>
      <c r="AH46" s="343">
        <v>7.6225028145999998</v>
      </c>
      <c r="AI46" s="343">
        <v>7.6240258219000001</v>
      </c>
      <c r="AJ46" s="343">
        <v>7.6279799717000003</v>
      </c>
      <c r="AK46" s="343">
        <v>7.6283619219999999</v>
      </c>
      <c r="AL46" s="343">
        <v>7.6273547063000002</v>
      </c>
      <c r="AM46" s="343">
        <v>7.6224122844000002</v>
      </c>
      <c r="AN46" s="343">
        <v>7.6205362668000003</v>
      </c>
      <c r="AO46" s="343">
        <v>7.6191806133000002</v>
      </c>
      <c r="AP46" s="343">
        <v>7.6208453317</v>
      </c>
      <c r="AQ46" s="343">
        <v>7.6186554004999998</v>
      </c>
      <c r="AR46" s="343">
        <v>7.6151108274999997</v>
      </c>
      <c r="AS46" s="343">
        <v>7.6079662050000003</v>
      </c>
      <c r="AT46" s="343">
        <v>7.6033964040999997</v>
      </c>
      <c r="AU46" s="343">
        <v>7.5991560171000003</v>
      </c>
      <c r="AV46" s="343">
        <v>7.5929626410999997</v>
      </c>
      <c r="AW46" s="343">
        <v>7.5910928843000001</v>
      </c>
      <c r="AX46" s="343">
        <v>7.5912643437999998</v>
      </c>
      <c r="AY46" s="343">
        <v>7.597815615</v>
      </c>
      <c r="AZ46" s="893">
        <v>7.5988155603000003</v>
      </c>
      <c r="BA46" s="893">
        <v>7.5986027750999998</v>
      </c>
      <c r="BB46" s="893">
        <v>7.5962986096999998</v>
      </c>
      <c r="BC46" s="354">
        <v>7.5943189999999996</v>
      </c>
      <c r="BD46" s="354">
        <v>7.5917859999999999</v>
      </c>
      <c r="BE46" s="354">
        <v>7.5878009999999998</v>
      </c>
      <c r="BF46" s="354">
        <v>7.5848339999999999</v>
      </c>
      <c r="BG46" s="354">
        <v>7.5819879999999999</v>
      </c>
      <c r="BH46" s="354">
        <v>7.5781470000000004</v>
      </c>
      <c r="BI46" s="354">
        <v>7.5763780000000001</v>
      </c>
      <c r="BJ46" s="354">
        <v>7.5755679999999996</v>
      </c>
      <c r="BK46" s="354">
        <v>7.5767300000000004</v>
      </c>
      <c r="BL46" s="354">
        <v>7.5770720000000003</v>
      </c>
      <c r="BM46" s="354">
        <v>7.5776110000000001</v>
      </c>
      <c r="BN46" s="354">
        <v>7.5780339999999997</v>
      </c>
      <c r="BO46" s="354">
        <v>7.5791979999999999</v>
      </c>
      <c r="BP46" s="354">
        <v>7.5807929999999999</v>
      </c>
      <c r="BQ46" s="354">
        <v>7.5829800000000001</v>
      </c>
      <c r="BR46" s="354">
        <v>7.5853109999999999</v>
      </c>
      <c r="BS46" s="354">
        <v>7.5879490000000001</v>
      </c>
      <c r="BT46" s="354">
        <v>7.5908939999999996</v>
      </c>
      <c r="BU46" s="354">
        <v>7.5941460000000003</v>
      </c>
      <c r="BV46" s="354">
        <v>7.5977050000000004</v>
      </c>
    </row>
    <row r="47" spans="1:74" ht="11.1" customHeight="1" x14ac:dyDescent="0.2">
      <c r="A47" s="81" t="s">
        <v>419</v>
      </c>
      <c r="B47" s="528" t="s">
        <v>1002</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19.898710465000001</v>
      </c>
      <c r="M47" s="343">
        <v>19.924908171999999</v>
      </c>
      <c r="N47" s="343">
        <v>19.954381363</v>
      </c>
      <c r="O47" s="343">
        <v>19.998136507000002</v>
      </c>
      <c r="P47" s="343">
        <v>20.025905816000002</v>
      </c>
      <c r="Q47" s="343">
        <v>20.048695759000001</v>
      </c>
      <c r="R47" s="343">
        <v>20.052574778</v>
      </c>
      <c r="S47" s="343">
        <v>20.075854657000001</v>
      </c>
      <c r="T47" s="343">
        <v>20.104603836999999</v>
      </c>
      <c r="U47" s="343">
        <v>20.153700204</v>
      </c>
      <c r="V47" s="343">
        <v>20.182229574000001</v>
      </c>
      <c r="W47" s="343">
        <v>20.205069834</v>
      </c>
      <c r="X47" s="343">
        <v>20.210916923999999</v>
      </c>
      <c r="Y47" s="343">
        <v>20.230857005000001</v>
      </c>
      <c r="Z47" s="343">
        <v>20.253586018</v>
      </c>
      <c r="AA47" s="343">
        <v>20.282398508</v>
      </c>
      <c r="AB47" s="343">
        <v>20.308234475999999</v>
      </c>
      <c r="AC47" s="343">
        <v>20.334388468</v>
      </c>
      <c r="AD47" s="343">
        <v>20.367837861999998</v>
      </c>
      <c r="AE47" s="343">
        <v>20.389394867</v>
      </c>
      <c r="AF47" s="343">
        <v>20.406036861</v>
      </c>
      <c r="AG47" s="343">
        <v>20.409205818</v>
      </c>
      <c r="AH47" s="343">
        <v>20.422436311999999</v>
      </c>
      <c r="AI47" s="343">
        <v>20.437170318</v>
      </c>
      <c r="AJ47" s="343">
        <v>20.453941928999999</v>
      </c>
      <c r="AK47" s="343">
        <v>20.471282382999998</v>
      </c>
      <c r="AL47" s="343">
        <v>20.489725775</v>
      </c>
      <c r="AM47" s="343">
        <v>20.520682241999999</v>
      </c>
      <c r="AN47" s="343">
        <v>20.532773905999999</v>
      </c>
      <c r="AO47" s="343">
        <v>20.537410906000002</v>
      </c>
      <c r="AP47" s="343">
        <v>20.515668213000001</v>
      </c>
      <c r="AQ47" s="343">
        <v>20.519589654000001</v>
      </c>
      <c r="AR47" s="343">
        <v>20.530250199000001</v>
      </c>
      <c r="AS47" s="343">
        <v>20.563863795</v>
      </c>
      <c r="AT47" s="343">
        <v>20.575842091999998</v>
      </c>
      <c r="AU47" s="343">
        <v>20.582399036000002</v>
      </c>
      <c r="AV47" s="343">
        <v>20.574348269000001</v>
      </c>
      <c r="AW47" s="343">
        <v>20.576952274</v>
      </c>
      <c r="AX47" s="343">
        <v>20.581024694</v>
      </c>
      <c r="AY47" s="343">
        <v>20.592634039</v>
      </c>
      <c r="AZ47" s="893">
        <v>20.595091904</v>
      </c>
      <c r="BA47" s="893">
        <v>20.594466799999999</v>
      </c>
      <c r="BB47" s="893">
        <v>20.588481957999999</v>
      </c>
      <c r="BC47" s="354">
        <v>20.583400000000001</v>
      </c>
      <c r="BD47" s="354">
        <v>20.57694</v>
      </c>
      <c r="BE47" s="354">
        <v>20.566279999999999</v>
      </c>
      <c r="BF47" s="354">
        <v>20.559190000000001</v>
      </c>
      <c r="BG47" s="354">
        <v>20.552849999999999</v>
      </c>
      <c r="BH47" s="354">
        <v>20.545020000000001</v>
      </c>
      <c r="BI47" s="354">
        <v>20.54185</v>
      </c>
      <c r="BJ47" s="354">
        <v>20.541090000000001</v>
      </c>
      <c r="BK47" s="354">
        <v>20.545590000000001</v>
      </c>
      <c r="BL47" s="354">
        <v>20.547550000000001</v>
      </c>
      <c r="BM47" s="354">
        <v>20.549790000000002</v>
      </c>
      <c r="BN47" s="354">
        <v>20.551839999999999</v>
      </c>
      <c r="BO47" s="354">
        <v>20.555040000000002</v>
      </c>
      <c r="BP47" s="354">
        <v>20.558910000000001</v>
      </c>
      <c r="BQ47" s="354">
        <v>20.56343</v>
      </c>
      <c r="BR47" s="354">
        <v>20.568639999999998</v>
      </c>
      <c r="BS47" s="354">
        <v>20.5745</v>
      </c>
      <c r="BT47" s="354">
        <v>20.581040000000002</v>
      </c>
      <c r="BU47" s="354">
        <v>20.588249999999999</v>
      </c>
      <c r="BV47" s="354">
        <v>20.596129999999999</v>
      </c>
    </row>
    <row r="48" spans="1:74" ht="11.1" customHeight="1" x14ac:dyDescent="0.2">
      <c r="A48" s="81" t="s">
        <v>420</v>
      </c>
      <c r="B48" s="528" t="s">
        <v>1003</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22.229391516</v>
      </c>
      <c r="M48" s="343">
        <v>22.255114546000001</v>
      </c>
      <c r="N48" s="343">
        <v>22.288093937999999</v>
      </c>
      <c r="O48" s="343">
        <v>22.344990483</v>
      </c>
      <c r="P48" s="343">
        <v>22.379987009000001</v>
      </c>
      <c r="Q48" s="343">
        <v>22.409744306</v>
      </c>
      <c r="R48" s="343">
        <v>22.429404052999999</v>
      </c>
      <c r="S48" s="343">
        <v>22.452326631999998</v>
      </c>
      <c r="T48" s="343">
        <v>22.473653721000002</v>
      </c>
      <c r="U48" s="343">
        <v>22.499208978999999</v>
      </c>
      <c r="V48" s="343">
        <v>22.512977347</v>
      </c>
      <c r="W48" s="343">
        <v>22.520782484000001</v>
      </c>
      <c r="X48" s="343">
        <v>22.509568497</v>
      </c>
      <c r="Y48" s="343">
        <v>22.515239088000001</v>
      </c>
      <c r="Z48" s="343">
        <v>22.524738366000001</v>
      </c>
      <c r="AA48" s="343">
        <v>22.543544084000001</v>
      </c>
      <c r="AB48" s="343">
        <v>22.556592420000001</v>
      </c>
      <c r="AC48" s="343">
        <v>22.569361127000001</v>
      </c>
      <c r="AD48" s="343">
        <v>22.583264056000001</v>
      </c>
      <c r="AE48" s="343">
        <v>22.594413117999999</v>
      </c>
      <c r="AF48" s="343">
        <v>22.604222163999999</v>
      </c>
      <c r="AG48" s="343">
        <v>22.612808649000002</v>
      </c>
      <c r="AH48" s="343">
        <v>22.61984957</v>
      </c>
      <c r="AI48" s="343">
        <v>22.625462383999999</v>
      </c>
      <c r="AJ48" s="343">
        <v>22.628317649</v>
      </c>
      <c r="AK48" s="343">
        <v>22.632071326999998</v>
      </c>
      <c r="AL48" s="343">
        <v>22.635393977</v>
      </c>
      <c r="AM48" s="343">
        <v>22.633698061</v>
      </c>
      <c r="AN48" s="343">
        <v>22.639599310000001</v>
      </c>
      <c r="AO48" s="343">
        <v>22.648510185999999</v>
      </c>
      <c r="AP48" s="343">
        <v>22.666724198000001</v>
      </c>
      <c r="AQ48" s="343">
        <v>22.676934194000001</v>
      </c>
      <c r="AR48" s="343">
        <v>22.685433686</v>
      </c>
      <c r="AS48" s="343">
        <v>22.700483170999998</v>
      </c>
      <c r="AT48" s="343">
        <v>22.699366276999999</v>
      </c>
      <c r="AU48" s="343">
        <v>22.690343503000001</v>
      </c>
      <c r="AV48" s="343">
        <v>22.652774223000002</v>
      </c>
      <c r="AW48" s="343">
        <v>22.643420157000001</v>
      </c>
      <c r="AX48" s="343">
        <v>22.641640679000002</v>
      </c>
      <c r="AY48" s="343">
        <v>22.660200281000002</v>
      </c>
      <c r="AZ48" s="893">
        <v>22.663996613999998</v>
      </c>
      <c r="BA48" s="893">
        <v>22.665794167000001</v>
      </c>
      <c r="BB48" s="893">
        <v>22.663922850999999</v>
      </c>
      <c r="BC48" s="354">
        <v>22.662980000000001</v>
      </c>
      <c r="BD48" s="354">
        <v>22.661280000000001</v>
      </c>
      <c r="BE48" s="354">
        <v>22.660699999999999</v>
      </c>
      <c r="BF48" s="354">
        <v>22.656120000000001</v>
      </c>
      <c r="BG48" s="354">
        <v>22.6494</v>
      </c>
      <c r="BH48" s="354">
        <v>22.637080000000001</v>
      </c>
      <c r="BI48" s="354">
        <v>22.628679999999999</v>
      </c>
      <c r="BJ48" s="354">
        <v>22.620740000000001</v>
      </c>
      <c r="BK48" s="354">
        <v>22.609290000000001</v>
      </c>
      <c r="BL48" s="354">
        <v>22.605250000000002</v>
      </c>
      <c r="BM48" s="354">
        <v>22.60464</v>
      </c>
      <c r="BN48" s="354">
        <v>22.611360000000001</v>
      </c>
      <c r="BO48" s="354">
        <v>22.614709999999999</v>
      </c>
      <c r="BP48" s="354">
        <v>22.618569999999998</v>
      </c>
      <c r="BQ48" s="354">
        <v>22.621880000000001</v>
      </c>
      <c r="BR48" s="354">
        <v>22.627559999999999</v>
      </c>
      <c r="BS48" s="354">
        <v>22.63456</v>
      </c>
      <c r="BT48" s="354">
        <v>22.642859999999999</v>
      </c>
      <c r="BU48" s="354">
        <v>22.652470000000001</v>
      </c>
      <c r="BV48" s="354">
        <v>22.66339</v>
      </c>
    </row>
    <row r="49" spans="1:74" ht="11.1" customHeight="1" x14ac:dyDescent="0.2">
      <c r="A49" s="81" t="s">
        <v>421</v>
      </c>
      <c r="B49" s="528" t="s">
        <v>1004</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10.811532286</v>
      </c>
      <c r="M49" s="343">
        <v>10.826983072000001</v>
      </c>
      <c r="N49" s="343">
        <v>10.844984642</v>
      </c>
      <c r="O49" s="343">
        <v>10.87224267</v>
      </c>
      <c r="P49" s="343">
        <v>10.890316556</v>
      </c>
      <c r="Q49" s="343">
        <v>10.905911974</v>
      </c>
      <c r="R49" s="343">
        <v>10.91729342</v>
      </c>
      <c r="S49" s="343">
        <v>10.929233526000001</v>
      </c>
      <c r="T49" s="343">
        <v>10.939996789</v>
      </c>
      <c r="U49" s="343">
        <v>10.947804165000001</v>
      </c>
      <c r="V49" s="343">
        <v>10.957548024999999</v>
      </c>
      <c r="W49" s="343">
        <v>10.967449326000001</v>
      </c>
      <c r="X49" s="343">
        <v>10.979659012000001</v>
      </c>
      <c r="Y49" s="343">
        <v>10.988261984999999</v>
      </c>
      <c r="Z49" s="343">
        <v>10.995409189</v>
      </c>
      <c r="AA49" s="343">
        <v>10.996700647000001</v>
      </c>
      <c r="AB49" s="343">
        <v>11.004236299</v>
      </c>
      <c r="AC49" s="343">
        <v>11.013616165</v>
      </c>
      <c r="AD49" s="343">
        <v>11.032210382000001</v>
      </c>
      <c r="AE49" s="343">
        <v>11.039751078</v>
      </c>
      <c r="AF49" s="343">
        <v>11.043608387000001</v>
      </c>
      <c r="AG49" s="343">
        <v>11.036067316</v>
      </c>
      <c r="AH49" s="343">
        <v>11.038344099</v>
      </c>
      <c r="AI49" s="343">
        <v>11.042723742</v>
      </c>
      <c r="AJ49" s="343">
        <v>11.055439853999999</v>
      </c>
      <c r="AK49" s="343">
        <v>11.059350008999999</v>
      </c>
      <c r="AL49" s="343">
        <v>11.060687817</v>
      </c>
      <c r="AM49" s="343">
        <v>11.05298054</v>
      </c>
      <c r="AN49" s="343">
        <v>11.054028204</v>
      </c>
      <c r="AO49" s="343">
        <v>11.057358073</v>
      </c>
      <c r="AP49" s="343">
        <v>11.066741054</v>
      </c>
      <c r="AQ49" s="343">
        <v>11.071807151</v>
      </c>
      <c r="AR49" s="343">
        <v>11.076327273</v>
      </c>
      <c r="AS49" s="343">
        <v>11.077037314</v>
      </c>
      <c r="AT49" s="343">
        <v>11.082913561</v>
      </c>
      <c r="AU49" s="343">
        <v>11.09069191</v>
      </c>
      <c r="AV49" s="343">
        <v>11.105226403</v>
      </c>
      <c r="AW49" s="343">
        <v>11.113168423999999</v>
      </c>
      <c r="AX49" s="343">
        <v>11.119372015</v>
      </c>
      <c r="AY49" s="343">
        <v>11.123211197</v>
      </c>
      <c r="AZ49" s="893">
        <v>11.126407414999999</v>
      </c>
      <c r="BA49" s="893">
        <v>11.128334687000001</v>
      </c>
      <c r="BB49" s="893">
        <v>11.127889039999999</v>
      </c>
      <c r="BC49" s="354">
        <v>11.12811</v>
      </c>
      <c r="BD49" s="354">
        <v>11.127879999999999</v>
      </c>
      <c r="BE49" s="354">
        <v>11.126749999999999</v>
      </c>
      <c r="BF49" s="354">
        <v>11.12599</v>
      </c>
      <c r="BG49" s="354">
        <v>11.125159999999999</v>
      </c>
      <c r="BH49" s="354">
        <v>11.12326</v>
      </c>
      <c r="BI49" s="354">
        <v>11.12298</v>
      </c>
      <c r="BJ49" s="354">
        <v>11.123340000000001</v>
      </c>
      <c r="BK49" s="354">
        <v>11.12435</v>
      </c>
      <c r="BL49" s="354">
        <v>11.126010000000001</v>
      </c>
      <c r="BM49" s="354">
        <v>11.128310000000001</v>
      </c>
      <c r="BN49" s="354">
        <v>11.131550000000001</v>
      </c>
      <c r="BO49" s="354">
        <v>11.13491</v>
      </c>
      <c r="BP49" s="354">
        <v>11.13869</v>
      </c>
      <c r="BQ49" s="354">
        <v>11.143039999999999</v>
      </c>
      <c r="BR49" s="354">
        <v>11.14756</v>
      </c>
      <c r="BS49" s="354">
        <v>11.15239</v>
      </c>
      <c r="BT49" s="354">
        <v>11.15753</v>
      </c>
      <c r="BU49" s="354">
        <v>11.162979999999999</v>
      </c>
      <c r="BV49" s="354">
        <v>11.168749999999999</v>
      </c>
    </row>
    <row r="50" spans="1:74" ht="11.1" customHeight="1" x14ac:dyDescent="0.2">
      <c r="A50" s="81" t="s">
        <v>422</v>
      </c>
      <c r="B50" s="528" t="s">
        <v>1005</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30.328164672</v>
      </c>
      <c r="M50" s="343">
        <v>30.383727278999999</v>
      </c>
      <c r="N50" s="343">
        <v>30.447208049</v>
      </c>
      <c r="O50" s="343">
        <v>30.535232959999998</v>
      </c>
      <c r="P50" s="343">
        <v>30.602080569999998</v>
      </c>
      <c r="Q50" s="343">
        <v>30.664376858000001</v>
      </c>
      <c r="R50" s="343">
        <v>30.719449994000001</v>
      </c>
      <c r="S50" s="343">
        <v>30.774647510000001</v>
      </c>
      <c r="T50" s="343">
        <v>30.827297575999999</v>
      </c>
      <c r="U50" s="343">
        <v>30.871649343000001</v>
      </c>
      <c r="V50" s="343">
        <v>30.923517646000001</v>
      </c>
      <c r="W50" s="343">
        <v>30.977151633999998</v>
      </c>
      <c r="X50" s="343">
        <v>31.040303435999999</v>
      </c>
      <c r="Y50" s="343">
        <v>31.091654702</v>
      </c>
      <c r="Z50" s="343">
        <v>31.138957558000001</v>
      </c>
      <c r="AA50" s="343">
        <v>31.179313870000001</v>
      </c>
      <c r="AB50" s="343">
        <v>31.220693509</v>
      </c>
      <c r="AC50" s="343">
        <v>31.260198339999999</v>
      </c>
      <c r="AD50" s="343">
        <v>31.304433001</v>
      </c>
      <c r="AE50" s="343">
        <v>31.335234736</v>
      </c>
      <c r="AF50" s="343">
        <v>31.359208185</v>
      </c>
      <c r="AG50" s="343">
        <v>31.367371287000001</v>
      </c>
      <c r="AH50" s="343">
        <v>31.384424708000001</v>
      </c>
      <c r="AI50" s="343">
        <v>31.401386386999999</v>
      </c>
      <c r="AJ50" s="343">
        <v>31.413067099999999</v>
      </c>
      <c r="AK50" s="343">
        <v>31.433737213000001</v>
      </c>
      <c r="AL50" s="343">
        <v>31.458207503000001</v>
      </c>
      <c r="AM50" s="343">
        <v>31.49501137</v>
      </c>
      <c r="AN50" s="343">
        <v>31.520681960000001</v>
      </c>
      <c r="AO50" s="343">
        <v>31.543752675</v>
      </c>
      <c r="AP50" s="343">
        <v>31.573451722000001</v>
      </c>
      <c r="AQ50" s="343">
        <v>31.584401532000001</v>
      </c>
      <c r="AR50" s="343">
        <v>31.585830311999999</v>
      </c>
      <c r="AS50" s="343">
        <v>31.57060426</v>
      </c>
      <c r="AT50" s="343">
        <v>31.558341330000001</v>
      </c>
      <c r="AU50" s="343">
        <v>31.541907722000001</v>
      </c>
      <c r="AV50" s="343">
        <v>31.504224316999998</v>
      </c>
      <c r="AW50" s="343">
        <v>31.492258688</v>
      </c>
      <c r="AX50" s="343">
        <v>31.488931719</v>
      </c>
      <c r="AY50" s="343">
        <v>31.505800935</v>
      </c>
      <c r="AZ50" s="893">
        <v>31.511083139</v>
      </c>
      <c r="BA50" s="893">
        <v>31.516335856000001</v>
      </c>
      <c r="BB50" s="893">
        <v>31.524245343</v>
      </c>
      <c r="BC50" s="354">
        <v>31.527419999999999</v>
      </c>
      <c r="BD50" s="354">
        <v>31.528559999999999</v>
      </c>
      <c r="BE50" s="354">
        <v>31.524830000000001</v>
      </c>
      <c r="BF50" s="354">
        <v>31.523990000000001</v>
      </c>
      <c r="BG50" s="354">
        <v>31.523219999999998</v>
      </c>
      <c r="BH50" s="354">
        <v>31.518270000000001</v>
      </c>
      <c r="BI50" s="354">
        <v>31.52084</v>
      </c>
      <c r="BJ50" s="354">
        <v>31.526679999999999</v>
      </c>
      <c r="BK50" s="354">
        <v>31.53726</v>
      </c>
      <c r="BL50" s="354">
        <v>31.54852</v>
      </c>
      <c r="BM50" s="354">
        <v>31.56194</v>
      </c>
      <c r="BN50" s="354">
        <v>31.57723</v>
      </c>
      <c r="BO50" s="354">
        <v>31.59516</v>
      </c>
      <c r="BP50" s="354">
        <v>31.615459999999999</v>
      </c>
      <c r="BQ50" s="354">
        <v>31.63993</v>
      </c>
      <c r="BR50" s="354">
        <v>31.663609999999998</v>
      </c>
      <c r="BS50" s="354">
        <v>31.688310000000001</v>
      </c>
      <c r="BT50" s="354">
        <v>31.714020000000001</v>
      </c>
      <c r="BU50" s="354">
        <v>31.740739999999999</v>
      </c>
      <c r="BV50" s="354">
        <v>31.76848</v>
      </c>
    </row>
    <row r="51" spans="1:74" ht="11.1" customHeight="1" x14ac:dyDescent="0.2">
      <c r="A51" s="81" t="s">
        <v>423</v>
      </c>
      <c r="B51" s="528" t="s">
        <v>1006</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8.5687456822999994</v>
      </c>
      <c r="M51" s="343">
        <v>8.5839058650000002</v>
      </c>
      <c r="N51" s="343">
        <v>8.6009484526000008</v>
      </c>
      <c r="O51" s="343">
        <v>8.6259018871999995</v>
      </c>
      <c r="P51" s="343">
        <v>8.6421879531000005</v>
      </c>
      <c r="Q51" s="343">
        <v>8.6558350923000003</v>
      </c>
      <c r="R51" s="343">
        <v>8.6620694983999993</v>
      </c>
      <c r="S51" s="343">
        <v>8.6740191393000003</v>
      </c>
      <c r="T51" s="343">
        <v>8.6869102085000005</v>
      </c>
      <c r="U51" s="343">
        <v>8.7032904082000009</v>
      </c>
      <c r="V51" s="343">
        <v>8.7161535572000002</v>
      </c>
      <c r="W51" s="343">
        <v>8.7280473577999995</v>
      </c>
      <c r="X51" s="343">
        <v>8.7393203260999996</v>
      </c>
      <c r="Y51" s="343">
        <v>8.7490140428000007</v>
      </c>
      <c r="Z51" s="343">
        <v>8.7574770239999999</v>
      </c>
      <c r="AA51" s="343">
        <v>8.7626266663999992</v>
      </c>
      <c r="AB51" s="343">
        <v>8.7701901290999995</v>
      </c>
      <c r="AC51" s="343">
        <v>8.7780848087999992</v>
      </c>
      <c r="AD51" s="343">
        <v>8.7886467929999998</v>
      </c>
      <c r="AE51" s="343">
        <v>8.7954518409000002</v>
      </c>
      <c r="AF51" s="343">
        <v>8.8008360401000001</v>
      </c>
      <c r="AG51" s="343">
        <v>8.8024023514999996</v>
      </c>
      <c r="AH51" s="343">
        <v>8.8067426327000007</v>
      </c>
      <c r="AI51" s="343">
        <v>8.8114598443999999</v>
      </c>
      <c r="AJ51" s="343">
        <v>8.8194502706000009</v>
      </c>
      <c r="AK51" s="343">
        <v>8.8227491307000001</v>
      </c>
      <c r="AL51" s="343">
        <v>8.8242527084999995</v>
      </c>
      <c r="AM51" s="343">
        <v>8.8185049907999993</v>
      </c>
      <c r="AN51" s="343">
        <v>8.8205100139999999</v>
      </c>
      <c r="AO51" s="343">
        <v>8.8248117647999997</v>
      </c>
      <c r="AP51" s="343">
        <v>8.8352868949999994</v>
      </c>
      <c r="AQ51" s="343">
        <v>8.8412746122999994</v>
      </c>
      <c r="AR51" s="343">
        <v>8.8466515685000005</v>
      </c>
      <c r="AS51" s="343">
        <v>8.8542369324999992</v>
      </c>
      <c r="AT51" s="343">
        <v>8.8562779898000006</v>
      </c>
      <c r="AU51" s="343">
        <v>8.8555939092999996</v>
      </c>
      <c r="AV51" s="343">
        <v>8.8462077897999993</v>
      </c>
      <c r="AW51" s="343">
        <v>8.8445561095999992</v>
      </c>
      <c r="AX51" s="343">
        <v>8.8446619675000004</v>
      </c>
      <c r="AY51" s="343">
        <v>8.8489318132000001</v>
      </c>
      <c r="AZ51" s="893">
        <v>8.8507479100000008</v>
      </c>
      <c r="BA51" s="893">
        <v>8.8525167075999995</v>
      </c>
      <c r="BB51" s="893">
        <v>8.8548252934999994</v>
      </c>
      <c r="BC51" s="354">
        <v>8.8560590000000001</v>
      </c>
      <c r="BD51" s="354">
        <v>8.8568049999999996</v>
      </c>
      <c r="BE51" s="354">
        <v>8.8570019999999996</v>
      </c>
      <c r="BF51" s="354">
        <v>8.8568200000000008</v>
      </c>
      <c r="BG51" s="354">
        <v>8.8561960000000006</v>
      </c>
      <c r="BH51" s="354">
        <v>8.8541729999999994</v>
      </c>
      <c r="BI51" s="354">
        <v>8.8533860000000004</v>
      </c>
      <c r="BJ51" s="354">
        <v>8.8528769999999994</v>
      </c>
      <c r="BK51" s="354">
        <v>8.8513699999999993</v>
      </c>
      <c r="BL51" s="354">
        <v>8.852373</v>
      </c>
      <c r="BM51" s="354">
        <v>8.8546099999999992</v>
      </c>
      <c r="BN51" s="354">
        <v>8.8593270000000004</v>
      </c>
      <c r="BO51" s="354">
        <v>8.8630999999999993</v>
      </c>
      <c r="BP51" s="354">
        <v>8.8671720000000001</v>
      </c>
      <c r="BQ51" s="354">
        <v>8.8711920000000006</v>
      </c>
      <c r="BR51" s="354">
        <v>8.8761290000000006</v>
      </c>
      <c r="BS51" s="354">
        <v>8.8816319999999997</v>
      </c>
      <c r="BT51" s="354">
        <v>8.8877009999999999</v>
      </c>
      <c r="BU51" s="354">
        <v>8.8943340000000006</v>
      </c>
      <c r="BV51" s="354">
        <v>8.9015319999999996</v>
      </c>
    </row>
    <row r="52" spans="1:74" ht="11.1" customHeight="1" x14ac:dyDescent="0.2">
      <c r="A52" s="81" t="s">
        <v>424</v>
      </c>
      <c r="B52" s="528" t="s">
        <v>1007</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18.667111536</v>
      </c>
      <c r="M52" s="343">
        <v>18.711130661999999</v>
      </c>
      <c r="N52" s="343">
        <v>18.758857802000001</v>
      </c>
      <c r="O52" s="343">
        <v>18.824233330999999</v>
      </c>
      <c r="P52" s="343">
        <v>18.868921218000001</v>
      </c>
      <c r="Q52" s="343">
        <v>18.906861837000001</v>
      </c>
      <c r="R52" s="343">
        <v>18.931604163999999</v>
      </c>
      <c r="S52" s="343">
        <v>18.960888517000001</v>
      </c>
      <c r="T52" s="343">
        <v>18.988263870000001</v>
      </c>
      <c r="U52" s="343">
        <v>19.010546938000001</v>
      </c>
      <c r="V52" s="343">
        <v>19.036491757</v>
      </c>
      <c r="W52" s="343">
        <v>19.062915041</v>
      </c>
      <c r="X52" s="343">
        <v>19.090982313000001</v>
      </c>
      <c r="Y52" s="343">
        <v>19.117488385000001</v>
      </c>
      <c r="Z52" s="343">
        <v>19.143598779000001</v>
      </c>
      <c r="AA52" s="343">
        <v>19.170922079</v>
      </c>
      <c r="AB52" s="343">
        <v>19.195034679999999</v>
      </c>
      <c r="AC52" s="343">
        <v>19.217545167000001</v>
      </c>
      <c r="AD52" s="343">
        <v>19.240386740999998</v>
      </c>
      <c r="AE52" s="343">
        <v>19.258243096000001</v>
      </c>
      <c r="AF52" s="343">
        <v>19.273047434999999</v>
      </c>
      <c r="AG52" s="343">
        <v>19.277640906999999</v>
      </c>
      <c r="AH52" s="343">
        <v>19.291710350999999</v>
      </c>
      <c r="AI52" s="343">
        <v>19.308096916</v>
      </c>
      <c r="AJ52" s="343">
        <v>19.328937489000001</v>
      </c>
      <c r="AK52" s="343">
        <v>19.348355631</v>
      </c>
      <c r="AL52" s="343">
        <v>19.368488228</v>
      </c>
      <c r="AM52" s="343">
        <v>19.393516136999999</v>
      </c>
      <c r="AN52" s="343">
        <v>19.411942003</v>
      </c>
      <c r="AO52" s="343">
        <v>19.427946682999998</v>
      </c>
      <c r="AP52" s="343">
        <v>19.442982456999999</v>
      </c>
      <c r="AQ52" s="343">
        <v>19.453055553999999</v>
      </c>
      <c r="AR52" s="343">
        <v>19.459618252999999</v>
      </c>
      <c r="AS52" s="343">
        <v>19.459664892999999</v>
      </c>
      <c r="AT52" s="343">
        <v>19.461461047</v>
      </c>
      <c r="AU52" s="343">
        <v>19.462001051000001</v>
      </c>
      <c r="AV52" s="343">
        <v>19.454078963000001</v>
      </c>
      <c r="AW52" s="343">
        <v>19.457511124</v>
      </c>
      <c r="AX52" s="343">
        <v>19.465091592</v>
      </c>
      <c r="AY52" s="343">
        <v>19.484333157999998</v>
      </c>
      <c r="AZ52" s="893">
        <v>19.494575648000001</v>
      </c>
      <c r="BA52" s="893">
        <v>19.503331852999999</v>
      </c>
      <c r="BB52" s="893">
        <v>19.509336154</v>
      </c>
      <c r="BC52" s="354">
        <v>19.516069999999999</v>
      </c>
      <c r="BD52" s="354">
        <v>19.522259999999999</v>
      </c>
      <c r="BE52" s="354">
        <v>19.527159999999999</v>
      </c>
      <c r="BF52" s="354">
        <v>19.53285</v>
      </c>
      <c r="BG52" s="354">
        <v>19.53858</v>
      </c>
      <c r="BH52" s="354">
        <v>19.542380000000001</v>
      </c>
      <c r="BI52" s="354">
        <v>19.54965</v>
      </c>
      <c r="BJ52" s="354">
        <v>19.558430000000001</v>
      </c>
      <c r="BK52" s="354">
        <v>19.569849999999999</v>
      </c>
      <c r="BL52" s="354">
        <v>19.58079</v>
      </c>
      <c r="BM52" s="354">
        <v>19.592410000000001</v>
      </c>
      <c r="BN52" s="354">
        <v>19.604220000000002</v>
      </c>
      <c r="BO52" s="354">
        <v>19.6175</v>
      </c>
      <c r="BP52" s="354">
        <v>19.631779999999999</v>
      </c>
      <c r="BQ52" s="354">
        <v>19.64744</v>
      </c>
      <c r="BR52" s="354">
        <v>19.66347</v>
      </c>
      <c r="BS52" s="354">
        <v>19.680230000000002</v>
      </c>
      <c r="BT52" s="354">
        <v>19.69773</v>
      </c>
      <c r="BU52" s="354">
        <v>19.715969999999999</v>
      </c>
      <c r="BV52" s="354">
        <v>19.734950000000001</v>
      </c>
    </row>
    <row r="53" spans="1:74" ht="11.1" customHeight="1" x14ac:dyDescent="0.2">
      <c r="A53" s="81" t="s">
        <v>425</v>
      </c>
      <c r="B53" s="528" t="s">
        <v>1008</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11.737307827</v>
      </c>
      <c r="M53" s="343">
        <v>11.759346401</v>
      </c>
      <c r="N53" s="343">
        <v>11.780545771</v>
      </c>
      <c r="O53" s="343">
        <v>11.794877908</v>
      </c>
      <c r="P53" s="343">
        <v>11.818919892</v>
      </c>
      <c r="Q53" s="343">
        <v>11.846643694000001</v>
      </c>
      <c r="R53" s="343">
        <v>11.887037927</v>
      </c>
      <c r="S53" s="343">
        <v>11.915383905000001</v>
      </c>
      <c r="T53" s="343">
        <v>11.940670239999999</v>
      </c>
      <c r="U53" s="343">
        <v>11.962241443</v>
      </c>
      <c r="V53" s="343">
        <v>11.98190011</v>
      </c>
      <c r="W53" s="343">
        <v>11.998990750999999</v>
      </c>
      <c r="X53" s="343">
        <v>12.006618510999999</v>
      </c>
      <c r="Y53" s="343">
        <v>12.023744244</v>
      </c>
      <c r="Z53" s="343">
        <v>12.043473091999999</v>
      </c>
      <c r="AA53" s="343">
        <v>12.078201740000001</v>
      </c>
      <c r="AB53" s="343">
        <v>12.093839309</v>
      </c>
      <c r="AC53" s="343">
        <v>12.102782482</v>
      </c>
      <c r="AD53" s="343">
        <v>12.097302922000001</v>
      </c>
      <c r="AE53" s="343">
        <v>12.098653557</v>
      </c>
      <c r="AF53" s="343">
        <v>12.099106047999999</v>
      </c>
      <c r="AG53" s="343">
        <v>12.091287476</v>
      </c>
      <c r="AH53" s="343">
        <v>12.095473371000001</v>
      </c>
      <c r="AI53" s="343">
        <v>12.104290814000001</v>
      </c>
      <c r="AJ53" s="343">
        <v>12.127857431000001</v>
      </c>
      <c r="AK53" s="343">
        <v>12.138349746999999</v>
      </c>
      <c r="AL53" s="343">
        <v>12.14588539</v>
      </c>
      <c r="AM53" s="343">
        <v>12.144679098999999</v>
      </c>
      <c r="AN53" s="343">
        <v>12.150640341000001</v>
      </c>
      <c r="AO53" s="343">
        <v>12.157983854999999</v>
      </c>
      <c r="AP53" s="343">
        <v>12.173642668999999</v>
      </c>
      <c r="AQ53" s="343">
        <v>12.178550955</v>
      </c>
      <c r="AR53" s="343">
        <v>12.179641740999999</v>
      </c>
      <c r="AS53" s="343">
        <v>12.168717990999999</v>
      </c>
      <c r="AT53" s="343">
        <v>12.168321555</v>
      </c>
      <c r="AU53" s="343">
        <v>12.170255397</v>
      </c>
      <c r="AV53" s="343">
        <v>12.176607413999999</v>
      </c>
      <c r="AW53" s="343">
        <v>12.181635890000001</v>
      </c>
      <c r="AX53" s="343">
        <v>12.187428721</v>
      </c>
      <c r="AY53" s="343">
        <v>12.197062836000001</v>
      </c>
      <c r="AZ53" s="893">
        <v>12.202076680999999</v>
      </c>
      <c r="BA53" s="893">
        <v>12.205547183</v>
      </c>
      <c r="BB53" s="893">
        <v>12.206103422</v>
      </c>
      <c r="BC53" s="354">
        <v>12.207520000000001</v>
      </c>
      <c r="BD53" s="354">
        <v>12.208410000000001</v>
      </c>
      <c r="BE53" s="354">
        <v>12.208019999999999</v>
      </c>
      <c r="BF53" s="354">
        <v>12.20847</v>
      </c>
      <c r="BG53" s="354">
        <v>12.20898</v>
      </c>
      <c r="BH53" s="354">
        <v>12.20763</v>
      </c>
      <c r="BI53" s="354">
        <v>12.20973</v>
      </c>
      <c r="BJ53" s="354">
        <v>12.21335</v>
      </c>
      <c r="BK53" s="354">
        <v>12.21978</v>
      </c>
      <c r="BL53" s="354">
        <v>12.22547</v>
      </c>
      <c r="BM53" s="354">
        <v>12.2317</v>
      </c>
      <c r="BN53" s="354">
        <v>12.23798</v>
      </c>
      <c r="BO53" s="354">
        <v>12.24569</v>
      </c>
      <c r="BP53" s="354">
        <v>12.25432</v>
      </c>
      <c r="BQ53" s="354">
        <v>12.26431</v>
      </c>
      <c r="BR53" s="354">
        <v>12.274459999999999</v>
      </c>
      <c r="BS53" s="354">
        <v>12.2852</v>
      </c>
      <c r="BT53" s="354">
        <v>12.29654</v>
      </c>
      <c r="BU53" s="354">
        <v>12.30847</v>
      </c>
      <c r="BV53" s="354">
        <v>12.32099</v>
      </c>
    </row>
    <row r="54" spans="1:74" ht="11.1" customHeight="1" x14ac:dyDescent="0.2">
      <c r="A54" s="82" t="s">
        <v>426</v>
      </c>
      <c r="B54" s="529" t="s">
        <v>1011</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24.255088851</v>
      </c>
      <c r="M54" s="522">
        <v>24.266722213000001</v>
      </c>
      <c r="N54" s="522">
        <v>24.274888936</v>
      </c>
      <c r="O54" s="522">
        <v>24.266531065999999</v>
      </c>
      <c r="P54" s="522">
        <v>24.277557978000001</v>
      </c>
      <c r="Q54" s="522">
        <v>24.294911718000002</v>
      </c>
      <c r="R54" s="522">
        <v>24.330341837999999</v>
      </c>
      <c r="S54" s="522">
        <v>24.351537067999999</v>
      </c>
      <c r="T54" s="522">
        <v>24.370246959999999</v>
      </c>
      <c r="U54" s="522">
        <v>24.383470819999999</v>
      </c>
      <c r="V54" s="522">
        <v>24.399460560000001</v>
      </c>
      <c r="W54" s="522">
        <v>24.415215483000001</v>
      </c>
      <c r="X54" s="522">
        <v>24.423134195999999</v>
      </c>
      <c r="Y54" s="522">
        <v>24.444120534</v>
      </c>
      <c r="Z54" s="522">
        <v>24.470573104</v>
      </c>
      <c r="AA54" s="522">
        <v>24.523318714999998</v>
      </c>
      <c r="AB54" s="522">
        <v>24.545083638000001</v>
      </c>
      <c r="AC54" s="522">
        <v>24.556694684</v>
      </c>
      <c r="AD54" s="522">
        <v>24.540327205000001</v>
      </c>
      <c r="AE54" s="522">
        <v>24.544998982999999</v>
      </c>
      <c r="AF54" s="522">
        <v>24.552885371999999</v>
      </c>
      <c r="AG54" s="522">
        <v>24.564405882999999</v>
      </c>
      <c r="AH54" s="522">
        <v>24.578406855000001</v>
      </c>
      <c r="AI54" s="522">
        <v>24.595307802000001</v>
      </c>
      <c r="AJ54" s="522">
        <v>24.629488291000001</v>
      </c>
      <c r="AK54" s="522">
        <v>24.641404509000001</v>
      </c>
      <c r="AL54" s="522">
        <v>24.645436024999999</v>
      </c>
      <c r="AM54" s="522">
        <v>24.632475234000001</v>
      </c>
      <c r="AN54" s="522">
        <v>24.627568047</v>
      </c>
      <c r="AO54" s="522">
        <v>24.621606861</v>
      </c>
      <c r="AP54" s="522">
        <v>24.614084803000001</v>
      </c>
      <c r="AQ54" s="522">
        <v>24.606395770999999</v>
      </c>
      <c r="AR54" s="522">
        <v>24.598032891999999</v>
      </c>
      <c r="AS54" s="522">
        <v>24.584017136</v>
      </c>
      <c r="AT54" s="522">
        <v>24.578040838</v>
      </c>
      <c r="AU54" s="522">
        <v>24.575124968000001</v>
      </c>
      <c r="AV54" s="522">
        <v>24.579025492</v>
      </c>
      <c r="AW54" s="522">
        <v>24.579413501000001</v>
      </c>
      <c r="AX54" s="522">
        <v>24.580044961999999</v>
      </c>
      <c r="AY54" s="522">
        <v>24.581289976000001</v>
      </c>
      <c r="AZ54" s="922">
        <v>24.582130763999999</v>
      </c>
      <c r="BA54" s="922">
        <v>24.582937427000001</v>
      </c>
      <c r="BB54" s="922">
        <v>24.588291272999999</v>
      </c>
      <c r="BC54" s="507">
        <v>24.58559</v>
      </c>
      <c r="BD54" s="507">
        <v>24.579429999999999</v>
      </c>
      <c r="BE54" s="507">
        <v>24.565069999999999</v>
      </c>
      <c r="BF54" s="507">
        <v>24.555499999999999</v>
      </c>
      <c r="BG54" s="507">
        <v>24.546009999999999</v>
      </c>
      <c r="BH54" s="507">
        <v>24.531569999999999</v>
      </c>
      <c r="BI54" s="507">
        <v>24.525980000000001</v>
      </c>
      <c r="BJ54" s="507">
        <v>24.52422</v>
      </c>
      <c r="BK54" s="507">
        <v>24.530159999999999</v>
      </c>
      <c r="BL54" s="507">
        <v>24.533149999999999</v>
      </c>
      <c r="BM54" s="507">
        <v>24.53707</v>
      </c>
      <c r="BN54" s="507">
        <v>24.540649999999999</v>
      </c>
      <c r="BO54" s="507">
        <v>24.547370000000001</v>
      </c>
      <c r="BP54" s="507">
        <v>24.555969999999999</v>
      </c>
      <c r="BQ54" s="507">
        <v>24.567620000000002</v>
      </c>
      <c r="BR54" s="507">
        <v>24.579090000000001</v>
      </c>
      <c r="BS54" s="507">
        <v>24.591560000000001</v>
      </c>
      <c r="BT54" s="507">
        <v>24.60502</v>
      </c>
      <c r="BU54" s="507">
        <v>24.61947</v>
      </c>
      <c r="BV54" s="507">
        <v>24.634920000000001</v>
      </c>
    </row>
    <row r="55" spans="1:74" s="291" customFormat="1" ht="12" customHeight="1" x14ac:dyDescent="0.25">
      <c r="A55" s="293"/>
      <c r="B55" s="326" t="s">
        <v>808</v>
      </c>
      <c r="C55" s="326"/>
      <c r="D55" s="326"/>
      <c r="E55" s="326"/>
      <c r="F55" s="326"/>
      <c r="G55" s="326"/>
      <c r="H55" s="572"/>
      <c r="I55" s="326"/>
      <c r="J55" s="326"/>
      <c r="K55" s="326"/>
      <c r="L55" s="326"/>
      <c r="M55" s="326"/>
      <c r="N55" s="326"/>
      <c r="O55" s="326"/>
      <c r="P55" s="326"/>
      <c r="Q55" s="326"/>
      <c r="R55" s="769"/>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s="190" customFormat="1" ht="12" customHeight="1" x14ac:dyDescent="0.2">
      <c r="A56" s="189"/>
      <c r="B56" s="993" t="str">
        <f>Dates!$G$2</f>
        <v>EIA completed modeling and analysis for this report on Thursday, May 7, 2026.</v>
      </c>
      <c r="C56" s="980"/>
      <c r="D56" s="980"/>
      <c r="E56" s="980"/>
      <c r="F56" s="980"/>
      <c r="G56" s="980"/>
      <c r="H56" s="980"/>
      <c r="I56" s="980"/>
      <c r="J56" s="980"/>
      <c r="K56" s="980"/>
      <c r="L56" s="980"/>
      <c r="M56" s="980"/>
      <c r="N56" s="980"/>
      <c r="O56" s="980"/>
      <c r="P56" s="980"/>
      <c r="Q56" s="980"/>
      <c r="R56" s="768"/>
      <c r="AZ56" s="842"/>
      <c r="BA56" s="842"/>
      <c r="BB56" s="842"/>
      <c r="BC56" s="842"/>
      <c r="BD56" s="711"/>
      <c r="BE56" s="711"/>
      <c r="BF56" s="711"/>
      <c r="BG56" s="711"/>
      <c r="BH56" s="842"/>
      <c r="BI56" s="842"/>
      <c r="BJ56" s="201"/>
    </row>
    <row r="57" spans="1:74" s="190" customFormat="1" ht="12" customHeight="1" x14ac:dyDescent="0.2">
      <c r="A57" s="189"/>
      <c r="B57" s="988" t="s">
        <v>481</v>
      </c>
      <c r="C57" s="989"/>
      <c r="D57" s="989"/>
      <c r="E57" s="989"/>
      <c r="F57" s="989"/>
      <c r="G57" s="989"/>
      <c r="H57" s="989"/>
      <c r="I57" s="989"/>
      <c r="J57" s="989"/>
      <c r="K57" s="989"/>
      <c r="L57" s="989"/>
      <c r="M57" s="989"/>
      <c r="N57" s="989"/>
      <c r="O57" s="989"/>
      <c r="P57" s="989"/>
      <c r="Q57" s="989"/>
      <c r="R57" s="807"/>
      <c r="AY57" s="842"/>
      <c r="AZ57" s="842"/>
      <c r="BA57" s="842"/>
      <c r="BB57" s="842"/>
      <c r="BC57" s="842"/>
      <c r="BD57" s="711"/>
      <c r="BE57" s="711"/>
      <c r="BF57" s="711"/>
      <c r="BG57" s="711"/>
      <c r="BH57" s="842"/>
      <c r="BI57" s="842"/>
      <c r="BJ57" s="201"/>
    </row>
    <row r="58" spans="1:74" s="190" customFormat="1" ht="12" customHeight="1" x14ac:dyDescent="0.2">
      <c r="A58" s="189"/>
      <c r="B58" s="1100" t="s">
        <v>1402</v>
      </c>
      <c r="C58" s="1101"/>
      <c r="D58" s="1101"/>
      <c r="E58" s="1101"/>
      <c r="F58" s="1101"/>
      <c r="G58" s="1101"/>
      <c r="H58" s="1101"/>
      <c r="I58" s="1101"/>
      <c r="J58" s="1101"/>
      <c r="K58" s="1101"/>
      <c r="L58" s="1101"/>
      <c r="M58" s="1101"/>
      <c r="N58" s="1101"/>
      <c r="O58" s="1101"/>
      <c r="P58" s="1101"/>
      <c r="Q58" s="1101"/>
      <c r="R58" s="808"/>
      <c r="AY58" s="842"/>
      <c r="AZ58" s="842"/>
      <c r="BA58" s="842"/>
      <c r="BB58" s="842"/>
      <c r="BC58" s="842"/>
      <c r="BD58" s="711"/>
      <c r="BE58" s="711"/>
      <c r="BF58" s="711"/>
      <c r="BG58" s="711"/>
      <c r="BH58" s="842"/>
      <c r="BI58" s="842"/>
      <c r="BJ58" s="201"/>
    </row>
    <row r="59" spans="1:74" s="190" customFormat="1" ht="12" customHeight="1" x14ac:dyDescent="0.2">
      <c r="A59" s="189"/>
      <c r="B59" s="1014" t="s">
        <v>491</v>
      </c>
      <c r="C59" s="1071"/>
      <c r="D59" s="1071"/>
      <c r="E59" s="1071"/>
      <c r="F59" s="1071"/>
      <c r="G59" s="1071"/>
      <c r="H59" s="1071"/>
      <c r="I59" s="1071"/>
      <c r="J59" s="1071"/>
      <c r="K59" s="1071"/>
      <c r="L59" s="1071"/>
      <c r="M59" s="1071"/>
      <c r="N59" s="1071"/>
      <c r="O59" s="1071"/>
      <c r="P59" s="1071"/>
      <c r="Q59" s="1015"/>
      <c r="R59" s="808"/>
      <c r="AY59" s="842"/>
      <c r="AZ59" s="842"/>
      <c r="BA59" s="842"/>
      <c r="BB59" s="842"/>
      <c r="BC59" s="842"/>
      <c r="BD59" s="711"/>
      <c r="BE59" s="711"/>
      <c r="BF59" s="711"/>
      <c r="BG59" s="711"/>
      <c r="BH59" s="842"/>
      <c r="BI59" s="842"/>
      <c r="BJ59" s="201"/>
    </row>
    <row r="60" spans="1:74" s="190" customFormat="1" ht="12" customHeight="1" x14ac:dyDescent="0.2">
      <c r="A60" s="189"/>
      <c r="B60" s="1113" t="s">
        <v>1551</v>
      </c>
      <c r="C60" s="1015"/>
      <c r="D60" s="1015"/>
      <c r="E60" s="1015"/>
      <c r="F60" s="1015"/>
      <c r="G60" s="1015"/>
      <c r="H60" s="1015"/>
      <c r="I60" s="1015"/>
      <c r="J60" s="1015"/>
      <c r="K60" s="1015"/>
      <c r="L60" s="1015"/>
      <c r="M60" s="1015"/>
      <c r="N60" s="1015"/>
      <c r="O60" s="1015"/>
      <c r="P60" s="1015"/>
      <c r="Q60" s="1015"/>
      <c r="R60" s="808"/>
      <c r="AY60" s="842"/>
      <c r="AZ60" s="842"/>
      <c r="BA60" s="842"/>
      <c r="BB60" s="842"/>
      <c r="BC60" s="842"/>
      <c r="BD60" s="711"/>
      <c r="BE60" s="711"/>
      <c r="BF60" s="711"/>
      <c r="BG60" s="842"/>
      <c r="BH60" s="842"/>
      <c r="BI60" s="842"/>
      <c r="BJ60" s="201"/>
    </row>
    <row r="61" spans="1:74" s="190" customFormat="1" ht="12" customHeight="1" x14ac:dyDescent="0.2">
      <c r="A61" s="189"/>
      <c r="B61" s="1114" t="s">
        <v>821</v>
      </c>
      <c r="C61" s="1114"/>
      <c r="D61" s="1114"/>
      <c r="E61" s="1114"/>
      <c r="F61" s="1114"/>
      <c r="G61" s="1114"/>
      <c r="H61" s="1114"/>
      <c r="I61" s="1114"/>
      <c r="J61" s="1114"/>
      <c r="K61" s="1114"/>
      <c r="L61" s="1114"/>
      <c r="M61" s="1114"/>
      <c r="N61" s="1114"/>
      <c r="O61" s="1114"/>
      <c r="P61" s="1114"/>
      <c r="Q61" s="1114"/>
      <c r="R61" s="1114"/>
      <c r="AY61" s="842"/>
      <c r="AZ61" s="842"/>
      <c r="BA61" s="842"/>
      <c r="BB61" s="842"/>
      <c r="BC61" s="842"/>
      <c r="BD61" s="711"/>
      <c r="BE61" s="711"/>
      <c r="BF61" s="711"/>
      <c r="BG61" s="842"/>
      <c r="BH61" s="842"/>
      <c r="BI61" s="842"/>
      <c r="BJ61" s="201"/>
    </row>
    <row r="62" spans="1:74" s="190" customFormat="1" ht="12" customHeight="1" x14ac:dyDescent="0.2">
      <c r="A62" s="158"/>
      <c r="B62" s="1014" t="s">
        <v>1443</v>
      </c>
      <c r="C62" s="1071"/>
      <c r="D62" s="1071"/>
      <c r="E62" s="1071"/>
      <c r="F62" s="1071"/>
      <c r="G62" s="1071"/>
      <c r="H62" s="1071"/>
      <c r="I62" s="1071"/>
      <c r="J62" s="1071"/>
      <c r="K62" s="1071"/>
      <c r="L62" s="1071"/>
      <c r="M62" s="1071"/>
      <c r="N62" s="1071"/>
      <c r="O62" s="1071"/>
      <c r="P62" s="1071"/>
      <c r="Q62" s="1015"/>
      <c r="R62" s="808"/>
      <c r="AY62" s="842"/>
      <c r="AZ62" s="842"/>
      <c r="BA62" s="842"/>
      <c r="BB62" s="842"/>
      <c r="BC62" s="842"/>
      <c r="BD62" s="711"/>
      <c r="BE62" s="711"/>
      <c r="BF62" s="711"/>
      <c r="BG62" s="842"/>
      <c r="BH62" s="842"/>
      <c r="BI62" s="842"/>
      <c r="BJ62" s="201"/>
    </row>
    <row r="63" spans="1:74" ht="12.75" x14ac:dyDescent="0.2">
      <c r="A63" s="158"/>
      <c r="B63" s="1014" t="s">
        <v>489</v>
      </c>
      <c r="C63" s="1015"/>
      <c r="D63" s="1015"/>
      <c r="E63" s="1015"/>
      <c r="F63" s="1015"/>
      <c r="G63" s="1015"/>
      <c r="H63" s="1015"/>
      <c r="I63" s="1015"/>
      <c r="J63" s="1015"/>
      <c r="K63" s="1015"/>
      <c r="L63" s="1015"/>
      <c r="M63" s="1015"/>
      <c r="N63" s="1015"/>
      <c r="O63" s="1015"/>
      <c r="P63" s="1015"/>
      <c r="Q63" s="1015"/>
      <c r="R63" s="808"/>
      <c r="BK63" s="133"/>
      <c r="BL63" s="133"/>
      <c r="BM63" s="133"/>
      <c r="BN63" s="133"/>
      <c r="BO63" s="133"/>
      <c r="BP63" s="133"/>
      <c r="BQ63" s="133"/>
      <c r="BR63" s="133"/>
      <c r="BS63" s="133"/>
      <c r="BT63" s="133"/>
      <c r="BU63" s="133"/>
      <c r="BV63" s="133"/>
    </row>
    <row r="64" spans="1:74" ht="11.25" customHeight="1" x14ac:dyDescent="0.2">
      <c r="A64" s="158"/>
      <c r="B64" s="1001" t="s">
        <v>1603</v>
      </c>
      <c r="C64" s="999"/>
      <c r="D64" s="999"/>
      <c r="E64" s="999"/>
      <c r="F64" s="999"/>
      <c r="G64" s="999"/>
      <c r="H64" s="999"/>
      <c r="I64" s="999"/>
      <c r="J64" s="999"/>
      <c r="K64" s="999"/>
      <c r="L64" s="999"/>
      <c r="M64" s="999"/>
      <c r="N64" s="999"/>
      <c r="O64" s="999"/>
      <c r="P64" s="999"/>
      <c r="Q64" s="999"/>
      <c r="R64" s="808"/>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5" activePane="bottomRight" state="frozen"/>
      <selection activeCell="BI18" sqref="BI18"/>
      <selection pane="topRight" activeCell="BI18" sqref="BI18"/>
      <selection pane="bottomLeft" activeCell="BI18" sqref="BI18"/>
      <selection pane="bottomRight" activeCell="BB1" sqref="BB1:BB1048576"/>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3" customWidth="1"/>
    <col min="56" max="58" width="6.5703125" style="712" customWidth="1"/>
    <col min="59" max="61" width="6.5703125" style="843" customWidth="1"/>
    <col min="62" max="62" width="6.5703125" style="132" customWidth="1"/>
    <col min="63" max="74" width="6.5703125" style="95" customWidth="1"/>
    <col min="75" max="16384" width="9.5703125" style="95"/>
  </cols>
  <sheetData>
    <row r="1" spans="1:74" ht="13.35" customHeight="1" x14ac:dyDescent="0.2">
      <c r="A1" s="977" t="s">
        <v>477</v>
      </c>
      <c r="B1" s="1117" t="s">
        <v>744</v>
      </c>
      <c r="C1" s="1050"/>
      <c r="D1" s="1050"/>
      <c r="E1" s="1050"/>
      <c r="F1" s="1050"/>
      <c r="G1" s="1050"/>
      <c r="H1" s="1050"/>
      <c r="I1" s="1050"/>
      <c r="J1" s="1050"/>
      <c r="K1" s="1050"/>
      <c r="L1" s="1050"/>
      <c r="M1" s="1050"/>
      <c r="N1" s="1050"/>
      <c r="O1" s="1050"/>
      <c r="P1" s="1050"/>
      <c r="Q1" s="1050"/>
      <c r="R1" s="1050"/>
      <c r="S1" s="1050"/>
      <c r="T1" s="1050"/>
      <c r="U1" s="1050"/>
      <c r="V1" s="1050"/>
      <c r="W1" s="1050"/>
      <c r="X1" s="1050"/>
      <c r="Y1" s="1050"/>
      <c r="Z1" s="1050"/>
      <c r="AA1" s="1050"/>
      <c r="AB1" s="1050"/>
      <c r="AC1" s="1050"/>
      <c r="AD1" s="1050"/>
      <c r="AE1" s="1050"/>
      <c r="AF1" s="1050"/>
      <c r="AG1" s="1050"/>
      <c r="AH1" s="1050"/>
      <c r="AI1" s="1050"/>
      <c r="AJ1" s="1050"/>
      <c r="AK1" s="1050"/>
      <c r="AL1" s="1050"/>
    </row>
    <row r="2" spans="1:74" s="96" customFormat="1" ht="13.35" customHeight="1" x14ac:dyDescent="0.2">
      <c r="A2" s="978"/>
      <c r="B2" s="296" t="str">
        <f>"U.S. Energy Information Administration  |  Short-Term Energy Outlook  - "&amp;Dates!D1</f>
        <v>U.S. Energy Information Administration  |  Short-Term Energy Outlook  - May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4"/>
      <c r="AZ2" s="844"/>
      <c r="BA2" s="844"/>
      <c r="BB2" s="844"/>
      <c r="BC2" s="844"/>
      <c r="BD2" s="713"/>
      <c r="BE2" s="713"/>
      <c r="BF2" s="713"/>
      <c r="BG2" s="844"/>
      <c r="BH2" s="844"/>
      <c r="BI2" s="844"/>
      <c r="BJ2" s="199"/>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ht="11.25"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961"/>
      <c r="BA5" s="961"/>
      <c r="BB5" s="970"/>
      <c r="BC5" s="888"/>
      <c r="BD5" s="889"/>
      <c r="BE5" s="889"/>
      <c r="BF5" s="889"/>
      <c r="BG5" s="889"/>
      <c r="BH5" s="889"/>
      <c r="BI5" s="889"/>
      <c r="BJ5" s="533"/>
      <c r="BK5" s="533"/>
      <c r="BL5" s="533"/>
      <c r="BM5" s="533"/>
      <c r="BN5" s="533"/>
      <c r="BO5" s="533"/>
      <c r="BP5" s="533"/>
      <c r="BQ5" s="533"/>
      <c r="BR5" s="533"/>
      <c r="BS5" s="533"/>
      <c r="BT5" s="533"/>
      <c r="BU5" s="533"/>
      <c r="BV5" s="533"/>
    </row>
    <row r="6" spans="1:74" ht="11.1" customHeight="1" x14ac:dyDescent="0.2">
      <c r="A6" s="6" t="s">
        <v>282</v>
      </c>
      <c r="B6" s="536" t="s">
        <v>1147</v>
      </c>
      <c r="C6" s="386">
        <v>914.11585088000004</v>
      </c>
      <c r="D6" s="386">
        <v>711.89321710000002</v>
      </c>
      <c r="E6" s="386">
        <v>524.57678324999995</v>
      </c>
      <c r="F6" s="386">
        <v>341.58065744999999</v>
      </c>
      <c r="G6" s="386">
        <v>122.25727241</v>
      </c>
      <c r="H6" s="386">
        <v>25.901892105999998</v>
      </c>
      <c r="I6" s="386">
        <v>3.6293388627000001</v>
      </c>
      <c r="J6" s="386">
        <v>5.8137647882000003</v>
      </c>
      <c r="K6" s="386">
        <v>44.428107937</v>
      </c>
      <c r="L6" s="386">
        <v>257.45060373000001</v>
      </c>
      <c r="M6" s="386">
        <v>511.03636972999999</v>
      </c>
      <c r="N6" s="386">
        <v>780.75006823000001</v>
      </c>
      <c r="O6" s="386">
        <v>714.88941227999999</v>
      </c>
      <c r="P6" s="386">
        <v>621.20274444999995</v>
      </c>
      <c r="Q6" s="386">
        <v>585.28674481999997</v>
      </c>
      <c r="R6" s="386">
        <v>297.31027644</v>
      </c>
      <c r="S6" s="386">
        <v>144.71554836999999</v>
      </c>
      <c r="T6" s="386">
        <v>42.917058607000001</v>
      </c>
      <c r="U6" s="386">
        <v>4.7347716228000003</v>
      </c>
      <c r="V6" s="386">
        <v>9.7153106406000003</v>
      </c>
      <c r="W6" s="386">
        <v>45.635457441</v>
      </c>
      <c r="X6" s="386">
        <v>206.57469596000001</v>
      </c>
      <c r="Y6" s="386">
        <v>504.64866369999999</v>
      </c>
      <c r="Z6" s="386">
        <v>624.01699600999996</v>
      </c>
      <c r="AA6" s="386">
        <v>840.79430055</v>
      </c>
      <c r="AB6" s="386">
        <v>575.84743762999994</v>
      </c>
      <c r="AC6" s="386">
        <v>489.43984014</v>
      </c>
      <c r="AD6" s="386">
        <v>281.14185309999999</v>
      </c>
      <c r="AE6" s="386">
        <v>113.80764044999999</v>
      </c>
      <c r="AF6" s="386">
        <v>19.583541867000001</v>
      </c>
      <c r="AG6" s="386">
        <v>4.0195693864999997</v>
      </c>
      <c r="AH6" s="386">
        <v>9.0910849652000003</v>
      </c>
      <c r="AI6" s="386">
        <v>37.343344125999998</v>
      </c>
      <c r="AJ6" s="386">
        <v>186.49301091999999</v>
      </c>
      <c r="AK6" s="386">
        <v>430.10002577</v>
      </c>
      <c r="AL6" s="386">
        <v>704.27032731999998</v>
      </c>
      <c r="AM6" s="386">
        <v>946.44775923999998</v>
      </c>
      <c r="AN6" s="386">
        <v>686.69171811000001</v>
      </c>
      <c r="AO6" s="386">
        <v>470.18922392000002</v>
      </c>
      <c r="AP6" s="386">
        <v>279.51072639</v>
      </c>
      <c r="AQ6" s="386">
        <v>136.38655836000001</v>
      </c>
      <c r="AR6" s="386">
        <v>19.835982957999999</v>
      </c>
      <c r="AS6" s="386">
        <v>4.1410761213000002</v>
      </c>
      <c r="AT6" s="386">
        <v>10.657855016999999</v>
      </c>
      <c r="AU6" s="386">
        <v>39.764725402000003</v>
      </c>
      <c r="AV6" s="386">
        <v>215.59009684</v>
      </c>
      <c r="AW6" s="386">
        <v>463.66147295000002</v>
      </c>
      <c r="AX6" s="386">
        <v>747.64385707999998</v>
      </c>
      <c r="AY6" s="386">
        <v>876.20167214000003</v>
      </c>
      <c r="AZ6" s="897">
        <v>653.12108231000002</v>
      </c>
      <c r="BA6" s="897">
        <v>401.84880156999998</v>
      </c>
      <c r="BB6" s="897">
        <v>257.54719467000001</v>
      </c>
      <c r="BC6" s="358">
        <v>146.66986695</v>
      </c>
      <c r="BD6" s="358">
        <v>30.891522495</v>
      </c>
      <c r="BE6" s="358">
        <v>7.2206431809999998</v>
      </c>
      <c r="BF6" s="358">
        <v>11.092387508</v>
      </c>
      <c r="BG6" s="358">
        <v>55.177018335</v>
      </c>
      <c r="BH6" s="358">
        <v>236.96464986999999</v>
      </c>
      <c r="BI6" s="358">
        <v>479.13544371</v>
      </c>
      <c r="BJ6" s="358">
        <v>714.01891394999996</v>
      </c>
      <c r="BK6" s="358">
        <v>791.28213059999996</v>
      </c>
      <c r="BL6" s="358">
        <v>644.41217472000005</v>
      </c>
      <c r="BM6" s="358">
        <v>525.78963765000003</v>
      </c>
      <c r="BN6" s="358">
        <v>297.85590696000003</v>
      </c>
      <c r="BO6" s="358">
        <v>134.35868508999999</v>
      </c>
      <c r="BP6" s="358">
        <v>30.793874035000002</v>
      </c>
      <c r="BQ6" s="358">
        <v>7.2064713968999996</v>
      </c>
      <c r="BR6" s="358">
        <v>11.062378289</v>
      </c>
      <c r="BS6" s="358">
        <v>54.985411620000001</v>
      </c>
      <c r="BT6" s="358">
        <v>236.00934025000001</v>
      </c>
      <c r="BU6" s="358">
        <v>477.17788017999999</v>
      </c>
      <c r="BV6" s="358">
        <v>711.06041384000002</v>
      </c>
    </row>
    <row r="7" spans="1:74" ht="11.1" customHeight="1" x14ac:dyDescent="0.2">
      <c r="A7" s="6" t="s">
        <v>42</v>
      </c>
      <c r="B7" s="758" t="s">
        <v>1001</v>
      </c>
      <c r="C7" s="386">
        <v>1302.8332127000001</v>
      </c>
      <c r="D7" s="386">
        <v>993.62573215999998</v>
      </c>
      <c r="E7" s="386">
        <v>840.82610921000003</v>
      </c>
      <c r="F7" s="386">
        <v>543.76703329999998</v>
      </c>
      <c r="G7" s="386">
        <v>186.81895363999999</v>
      </c>
      <c r="H7" s="386">
        <v>53.313839643000001</v>
      </c>
      <c r="I7" s="386">
        <v>2.9952189972999999</v>
      </c>
      <c r="J7" s="386">
        <v>3.4605077423999999</v>
      </c>
      <c r="K7" s="386">
        <v>108.01024042</v>
      </c>
      <c r="L7" s="386">
        <v>386.30016271</v>
      </c>
      <c r="M7" s="386">
        <v>613.49943017999999</v>
      </c>
      <c r="N7" s="386">
        <v>982.55737772999998</v>
      </c>
      <c r="O7" s="386">
        <v>925.58537387000001</v>
      </c>
      <c r="P7" s="386">
        <v>940.19358399999999</v>
      </c>
      <c r="Q7" s="386">
        <v>850.32885721000002</v>
      </c>
      <c r="R7" s="386">
        <v>467.92891680000002</v>
      </c>
      <c r="S7" s="386">
        <v>282.74799974000001</v>
      </c>
      <c r="T7" s="386">
        <v>69.103916960000006</v>
      </c>
      <c r="U7" s="386">
        <v>1.1579557711999999</v>
      </c>
      <c r="V7" s="386">
        <v>24.628594521</v>
      </c>
      <c r="W7" s="386">
        <v>65.566994909000002</v>
      </c>
      <c r="X7" s="386">
        <v>288.65432265999999</v>
      </c>
      <c r="Y7" s="386">
        <v>788.41146776999994</v>
      </c>
      <c r="Z7" s="386">
        <v>853.45779215000005</v>
      </c>
      <c r="AA7" s="386">
        <v>1087.7639849</v>
      </c>
      <c r="AB7" s="386">
        <v>915.36549548999994</v>
      </c>
      <c r="AC7" s="386">
        <v>762.28174275000003</v>
      </c>
      <c r="AD7" s="386">
        <v>543.66061711999998</v>
      </c>
      <c r="AE7" s="386">
        <v>191.32625569999999</v>
      </c>
      <c r="AF7" s="386">
        <v>17.138877818000001</v>
      </c>
      <c r="AG7" s="386">
        <v>0.62553883630999996</v>
      </c>
      <c r="AH7" s="386">
        <v>16.725113736000001</v>
      </c>
      <c r="AI7" s="386">
        <v>95.061071587000001</v>
      </c>
      <c r="AJ7" s="386">
        <v>380.89374018000001</v>
      </c>
      <c r="AK7" s="386">
        <v>607.01222224000003</v>
      </c>
      <c r="AL7" s="386">
        <v>1060.0096214</v>
      </c>
      <c r="AM7" s="386">
        <v>1247.8123085</v>
      </c>
      <c r="AN7" s="386">
        <v>1074.8758485999999</v>
      </c>
      <c r="AO7" s="386">
        <v>790.62764666999999</v>
      </c>
      <c r="AP7" s="386">
        <v>515.19594257000006</v>
      </c>
      <c r="AQ7" s="386">
        <v>230.62609542000001</v>
      </c>
      <c r="AR7" s="386">
        <v>25.733747345000001</v>
      </c>
      <c r="AS7" s="386">
        <v>1.7436283303</v>
      </c>
      <c r="AT7" s="386">
        <v>26.707151830000001</v>
      </c>
      <c r="AU7" s="386">
        <v>92.565088973000002</v>
      </c>
      <c r="AV7" s="386">
        <v>380.81065630000001</v>
      </c>
      <c r="AW7" s="386">
        <v>756.33397571</v>
      </c>
      <c r="AX7" s="386">
        <v>1174.0599007999999</v>
      </c>
      <c r="AY7" s="386">
        <v>1292.0596069000001</v>
      </c>
      <c r="AZ7" s="897">
        <v>1163.7617932999999</v>
      </c>
      <c r="BA7" s="897">
        <v>838.39152165999997</v>
      </c>
      <c r="BB7" s="897">
        <v>526.19004522</v>
      </c>
      <c r="BC7" s="358">
        <v>277.30849941999998</v>
      </c>
      <c r="BD7" s="358">
        <v>47.656027262999999</v>
      </c>
      <c r="BE7" s="358">
        <v>8.0453718554000009</v>
      </c>
      <c r="BF7" s="358">
        <v>17.351602779</v>
      </c>
      <c r="BG7" s="358">
        <v>104.81254638</v>
      </c>
      <c r="BH7" s="358">
        <v>400.09173506000002</v>
      </c>
      <c r="BI7" s="358">
        <v>670.26659432999998</v>
      </c>
      <c r="BJ7" s="358">
        <v>963.83277507000003</v>
      </c>
      <c r="BK7" s="358">
        <v>1124.9897638</v>
      </c>
      <c r="BL7" s="358">
        <v>964.13813137</v>
      </c>
      <c r="BM7" s="358">
        <v>852.31385865000004</v>
      </c>
      <c r="BN7" s="358">
        <v>523.38921479999999</v>
      </c>
      <c r="BO7" s="358">
        <v>246.68191037</v>
      </c>
      <c r="BP7" s="358">
        <v>47.519505072999998</v>
      </c>
      <c r="BQ7" s="358">
        <v>8.0281817368000006</v>
      </c>
      <c r="BR7" s="358">
        <v>17.307940039000002</v>
      </c>
      <c r="BS7" s="358">
        <v>104.49771703</v>
      </c>
      <c r="BT7" s="358">
        <v>398.77072482</v>
      </c>
      <c r="BU7" s="358">
        <v>668.01563098999998</v>
      </c>
      <c r="BV7" s="358">
        <v>960.58359628000005</v>
      </c>
    </row>
    <row r="8" spans="1:74" ht="11.1" customHeight="1" x14ac:dyDescent="0.2">
      <c r="A8" s="6" t="s">
        <v>43</v>
      </c>
      <c r="B8" s="758" t="s">
        <v>1002</v>
      </c>
      <c r="C8" s="386">
        <v>1242.2806759</v>
      </c>
      <c r="D8" s="386">
        <v>932.53877408999995</v>
      </c>
      <c r="E8" s="386">
        <v>758.35561323000002</v>
      </c>
      <c r="F8" s="386">
        <v>494.65055379</v>
      </c>
      <c r="G8" s="386">
        <v>145.74568611999999</v>
      </c>
      <c r="H8" s="386">
        <v>27.061136876999999</v>
      </c>
      <c r="I8" s="386">
        <v>1.7168175261</v>
      </c>
      <c r="J8" s="386">
        <v>3.4220830318000002</v>
      </c>
      <c r="K8" s="386">
        <v>67.347165191000002</v>
      </c>
      <c r="L8" s="386">
        <v>393.37230145000001</v>
      </c>
      <c r="M8" s="386">
        <v>588.38385447999997</v>
      </c>
      <c r="N8" s="386">
        <v>980.39113009000005</v>
      </c>
      <c r="O8" s="386">
        <v>843.05680001999997</v>
      </c>
      <c r="P8" s="386">
        <v>813.77148066999996</v>
      </c>
      <c r="Q8" s="386">
        <v>794.46310738</v>
      </c>
      <c r="R8" s="386">
        <v>367.26657602</v>
      </c>
      <c r="S8" s="386">
        <v>241.39693668999999</v>
      </c>
      <c r="T8" s="386">
        <v>44.023852570000003</v>
      </c>
      <c r="U8" s="386">
        <v>1.2462686449</v>
      </c>
      <c r="V8" s="386">
        <v>12.809023404</v>
      </c>
      <c r="W8" s="386">
        <v>57.234644178000003</v>
      </c>
      <c r="X8" s="386">
        <v>272.57730736000002</v>
      </c>
      <c r="Y8" s="386">
        <v>714.67941928000005</v>
      </c>
      <c r="Z8" s="386">
        <v>789.61880156999996</v>
      </c>
      <c r="AA8" s="386">
        <v>1021.6992931</v>
      </c>
      <c r="AB8" s="386">
        <v>831.82661469000004</v>
      </c>
      <c r="AC8" s="386">
        <v>671.09400567</v>
      </c>
      <c r="AD8" s="386">
        <v>430.61290656</v>
      </c>
      <c r="AE8" s="386">
        <v>128.30341462000001</v>
      </c>
      <c r="AF8" s="386">
        <v>9.0120479638000006</v>
      </c>
      <c r="AG8" s="386">
        <v>1.2464926680999999</v>
      </c>
      <c r="AH8" s="386">
        <v>7.6213750918000001</v>
      </c>
      <c r="AI8" s="386">
        <v>62.183621545000001</v>
      </c>
      <c r="AJ8" s="386">
        <v>306.03093225999999</v>
      </c>
      <c r="AK8" s="386">
        <v>551.60911999999996</v>
      </c>
      <c r="AL8" s="386">
        <v>999.24800837999999</v>
      </c>
      <c r="AM8" s="386">
        <v>1217.3858324</v>
      </c>
      <c r="AN8" s="386">
        <v>975.72916882000004</v>
      </c>
      <c r="AO8" s="386">
        <v>673.82822259</v>
      </c>
      <c r="AP8" s="386">
        <v>424.73924751999999</v>
      </c>
      <c r="AQ8" s="386">
        <v>192.57216185999999</v>
      </c>
      <c r="AR8" s="386">
        <v>10.063264724</v>
      </c>
      <c r="AS8" s="386">
        <v>1E-10</v>
      </c>
      <c r="AT8" s="386">
        <v>16.229322460999999</v>
      </c>
      <c r="AU8" s="386">
        <v>55.105477759999999</v>
      </c>
      <c r="AV8" s="386">
        <v>341.16167732000002</v>
      </c>
      <c r="AW8" s="386">
        <v>687.98536968999997</v>
      </c>
      <c r="AX8" s="386">
        <v>1108.5719102</v>
      </c>
      <c r="AY8" s="386">
        <v>1242.7495690000001</v>
      </c>
      <c r="AZ8" s="897">
        <v>1073.9873184999999</v>
      </c>
      <c r="BA8" s="897">
        <v>702.51734009999996</v>
      </c>
      <c r="BB8" s="897">
        <v>398.14683510999998</v>
      </c>
      <c r="BC8" s="358">
        <v>228.18622146000001</v>
      </c>
      <c r="BD8" s="358">
        <v>23.688488725999999</v>
      </c>
      <c r="BE8" s="358">
        <v>4.2672114434999999</v>
      </c>
      <c r="BF8" s="358">
        <v>9.7549245137000007</v>
      </c>
      <c r="BG8" s="358">
        <v>71.876945464000002</v>
      </c>
      <c r="BH8" s="358">
        <v>342.77210227</v>
      </c>
      <c r="BI8" s="358">
        <v>620.33589683000002</v>
      </c>
      <c r="BJ8" s="358">
        <v>900.89103020000005</v>
      </c>
      <c r="BK8" s="358">
        <v>1051.5383039999999</v>
      </c>
      <c r="BL8" s="358">
        <v>896.23207916000001</v>
      </c>
      <c r="BM8" s="358">
        <v>774.71178658999997</v>
      </c>
      <c r="BN8" s="358">
        <v>442.47533411000001</v>
      </c>
      <c r="BO8" s="358">
        <v>187.92546485</v>
      </c>
      <c r="BP8" s="358">
        <v>23.599696430000002</v>
      </c>
      <c r="BQ8" s="358">
        <v>4.2511751737000001</v>
      </c>
      <c r="BR8" s="358">
        <v>9.7194579455000003</v>
      </c>
      <c r="BS8" s="358">
        <v>71.629060143999993</v>
      </c>
      <c r="BT8" s="358">
        <v>341.64009511</v>
      </c>
      <c r="BU8" s="358">
        <v>618.30131670000003</v>
      </c>
      <c r="BV8" s="358">
        <v>897.93644689999996</v>
      </c>
    </row>
    <row r="9" spans="1:74" ht="11.1" customHeight="1" x14ac:dyDescent="0.2">
      <c r="A9" s="6" t="s">
        <v>44</v>
      </c>
      <c r="B9" s="758" t="s">
        <v>1003</v>
      </c>
      <c r="C9" s="386">
        <v>1391.4709289</v>
      </c>
      <c r="D9" s="386">
        <v>1084.4220359999999</v>
      </c>
      <c r="E9" s="386">
        <v>791.00943671000005</v>
      </c>
      <c r="F9" s="386">
        <v>567.17016418000003</v>
      </c>
      <c r="G9" s="386">
        <v>159.44644821</v>
      </c>
      <c r="H9" s="386">
        <v>26.039835212</v>
      </c>
      <c r="I9" s="386">
        <v>3.4267470162999998</v>
      </c>
      <c r="J9" s="386">
        <v>13.617616686</v>
      </c>
      <c r="K9" s="386">
        <v>82.050259217999994</v>
      </c>
      <c r="L9" s="386">
        <v>425.39829472999998</v>
      </c>
      <c r="M9" s="386">
        <v>694.66636015999995</v>
      </c>
      <c r="N9" s="386">
        <v>1105.4559561000001</v>
      </c>
      <c r="O9" s="386">
        <v>998.50363273999994</v>
      </c>
      <c r="P9" s="386">
        <v>880.92645124000001</v>
      </c>
      <c r="Q9" s="386">
        <v>848.97743041000001</v>
      </c>
      <c r="R9" s="386">
        <v>441.64725735000002</v>
      </c>
      <c r="S9" s="386">
        <v>215.85363407</v>
      </c>
      <c r="T9" s="386">
        <v>43.475758034000002</v>
      </c>
      <c r="U9" s="386">
        <v>5.9578660214000001</v>
      </c>
      <c r="V9" s="386">
        <v>20.823483760999999</v>
      </c>
      <c r="W9" s="386">
        <v>67.203305583000002</v>
      </c>
      <c r="X9" s="386">
        <v>337.25173955999998</v>
      </c>
      <c r="Y9" s="386">
        <v>735.53284689999998</v>
      </c>
      <c r="Z9" s="386">
        <v>825.59601080000004</v>
      </c>
      <c r="AA9" s="386">
        <v>1192.485572</v>
      </c>
      <c r="AB9" s="386">
        <v>775.18006370000001</v>
      </c>
      <c r="AC9" s="386">
        <v>689.76431176999995</v>
      </c>
      <c r="AD9" s="386">
        <v>392.78324053</v>
      </c>
      <c r="AE9" s="386">
        <v>133.88789881</v>
      </c>
      <c r="AF9" s="386">
        <v>19.312488403</v>
      </c>
      <c r="AG9" s="386">
        <v>7.1066558050999999</v>
      </c>
      <c r="AH9" s="386">
        <v>13.145604468</v>
      </c>
      <c r="AI9" s="386">
        <v>47.437007792999999</v>
      </c>
      <c r="AJ9" s="386">
        <v>293.35040003</v>
      </c>
      <c r="AK9" s="386">
        <v>594.18147467999995</v>
      </c>
      <c r="AL9" s="386">
        <v>1030.3169648999999</v>
      </c>
      <c r="AM9" s="386">
        <v>1357.8996797</v>
      </c>
      <c r="AN9" s="386">
        <v>1075.3707595999999</v>
      </c>
      <c r="AO9" s="386">
        <v>676.85482704000003</v>
      </c>
      <c r="AP9" s="386">
        <v>455.66932158999998</v>
      </c>
      <c r="AQ9" s="386">
        <v>247.20088873</v>
      </c>
      <c r="AR9" s="386">
        <v>17.469135472000001</v>
      </c>
      <c r="AS9" s="386">
        <v>1.7642051969000001</v>
      </c>
      <c r="AT9" s="386">
        <v>21.163235269000001</v>
      </c>
      <c r="AU9" s="386">
        <v>63.521623261000002</v>
      </c>
      <c r="AV9" s="386">
        <v>303.83565680999999</v>
      </c>
      <c r="AW9" s="386">
        <v>741.28178030000004</v>
      </c>
      <c r="AX9" s="386">
        <v>1187.7174460000001</v>
      </c>
      <c r="AY9" s="386">
        <v>1367.3604256000001</v>
      </c>
      <c r="AZ9" s="897">
        <v>995.25557179999998</v>
      </c>
      <c r="BA9" s="897">
        <v>673.42974188000005</v>
      </c>
      <c r="BB9" s="897">
        <v>365.47464711999999</v>
      </c>
      <c r="BC9" s="358">
        <v>252.19273330999999</v>
      </c>
      <c r="BD9" s="358">
        <v>33.844471388000002</v>
      </c>
      <c r="BE9" s="358">
        <v>8.3129868793000004</v>
      </c>
      <c r="BF9" s="358">
        <v>19.102624720000001</v>
      </c>
      <c r="BG9" s="358">
        <v>91.885766316000002</v>
      </c>
      <c r="BH9" s="358">
        <v>377.17778213999998</v>
      </c>
      <c r="BI9" s="358">
        <v>704.44473517999995</v>
      </c>
      <c r="BJ9" s="358">
        <v>1028.4686741</v>
      </c>
      <c r="BK9" s="358">
        <v>1181.2160268</v>
      </c>
      <c r="BL9" s="358">
        <v>981.68582368</v>
      </c>
      <c r="BM9" s="358">
        <v>804.13920346999998</v>
      </c>
      <c r="BN9" s="358">
        <v>455.80133047999999</v>
      </c>
      <c r="BO9" s="358">
        <v>203.42031609</v>
      </c>
      <c r="BP9" s="358">
        <v>33.762292723999998</v>
      </c>
      <c r="BQ9" s="358">
        <v>8.2946062216000005</v>
      </c>
      <c r="BR9" s="358">
        <v>19.056842356000001</v>
      </c>
      <c r="BS9" s="358">
        <v>91.664001784000007</v>
      </c>
      <c r="BT9" s="358">
        <v>376.23122058000001</v>
      </c>
      <c r="BU9" s="358">
        <v>702.66280902000005</v>
      </c>
      <c r="BV9" s="358">
        <v>1025.8565908</v>
      </c>
    </row>
    <row r="10" spans="1:74" ht="11.1" customHeight="1" x14ac:dyDescent="0.2">
      <c r="A10" s="6" t="s">
        <v>45</v>
      </c>
      <c r="B10" s="758" t="s">
        <v>1004</v>
      </c>
      <c r="C10" s="386">
        <v>1442.0931335</v>
      </c>
      <c r="D10" s="386">
        <v>1194.3045516</v>
      </c>
      <c r="E10" s="386">
        <v>847.42847698000003</v>
      </c>
      <c r="F10" s="386">
        <v>577.66784634999999</v>
      </c>
      <c r="G10" s="386">
        <v>184.67933213000001</v>
      </c>
      <c r="H10" s="386">
        <v>29.606314397999999</v>
      </c>
      <c r="I10" s="386">
        <v>9.1610843668000008</v>
      </c>
      <c r="J10" s="386">
        <v>18.221836608</v>
      </c>
      <c r="K10" s="386">
        <v>83.963756468</v>
      </c>
      <c r="L10" s="386">
        <v>405.01951199000001</v>
      </c>
      <c r="M10" s="386">
        <v>825.18015731000003</v>
      </c>
      <c r="N10" s="386">
        <v>1288.9486532999999</v>
      </c>
      <c r="O10" s="386">
        <v>1182.8111320999999</v>
      </c>
      <c r="P10" s="386">
        <v>1031.1346747</v>
      </c>
      <c r="Q10" s="386">
        <v>955.87016454000002</v>
      </c>
      <c r="R10" s="386">
        <v>487.60446920999999</v>
      </c>
      <c r="S10" s="386">
        <v>144.6744947</v>
      </c>
      <c r="T10" s="386">
        <v>22.449127141000002</v>
      </c>
      <c r="U10" s="386">
        <v>17.118876643</v>
      </c>
      <c r="V10" s="386">
        <v>16.506739491000001</v>
      </c>
      <c r="W10" s="386">
        <v>57.842519641999999</v>
      </c>
      <c r="X10" s="386">
        <v>359.84632950000002</v>
      </c>
      <c r="Y10" s="386">
        <v>744.46152193</v>
      </c>
      <c r="Z10" s="386">
        <v>903.39572100999999</v>
      </c>
      <c r="AA10" s="386">
        <v>1340.7759051999999</v>
      </c>
      <c r="AB10" s="386">
        <v>760.47048357000006</v>
      </c>
      <c r="AC10" s="386">
        <v>737.80050920999997</v>
      </c>
      <c r="AD10" s="386">
        <v>398.19040226999999</v>
      </c>
      <c r="AE10" s="386">
        <v>164.17423592</v>
      </c>
      <c r="AF10" s="386">
        <v>35.173729672</v>
      </c>
      <c r="AG10" s="386">
        <v>12.200888791000001</v>
      </c>
      <c r="AH10" s="386">
        <v>21.548045521999999</v>
      </c>
      <c r="AI10" s="386">
        <v>54.103941497000001</v>
      </c>
      <c r="AJ10" s="386">
        <v>267.89547594999999</v>
      </c>
      <c r="AK10" s="386">
        <v>698.73363164</v>
      </c>
      <c r="AL10" s="386">
        <v>1082.5759986999999</v>
      </c>
      <c r="AM10" s="386">
        <v>1405.1938987000001</v>
      </c>
      <c r="AN10" s="386">
        <v>1196.6896425</v>
      </c>
      <c r="AO10" s="386">
        <v>669.13407728000004</v>
      </c>
      <c r="AP10" s="386">
        <v>436.39118454999999</v>
      </c>
      <c r="AQ10" s="386">
        <v>200.13202919</v>
      </c>
      <c r="AR10" s="386">
        <v>34.190169193999999</v>
      </c>
      <c r="AS10" s="386">
        <v>8.6290880654999995</v>
      </c>
      <c r="AT10" s="386">
        <v>23.488645890000001</v>
      </c>
      <c r="AU10" s="386">
        <v>66.750733206000007</v>
      </c>
      <c r="AV10" s="386">
        <v>271.05546615999998</v>
      </c>
      <c r="AW10" s="386">
        <v>703.86399175999998</v>
      </c>
      <c r="AX10" s="386">
        <v>1178.2771250000001</v>
      </c>
      <c r="AY10" s="386">
        <v>1354.4474541</v>
      </c>
      <c r="AZ10" s="897">
        <v>877.16324286999998</v>
      </c>
      <c r="BA10" s="897">
        <v>661.54481181000006</v>
      </c>
      <c r="BB10" s="897">
        <v>402.85688157999999</v>
      </c>
      <c r="BC10" s="358">
        <v>231.74409818000001</v>
      </c>
      <c r="BD10" s="358">
        <v>41.565399006</v>
      </c>
      <c r="BE10" s="358">
        <v>14.198578635000001</v>
      </c>
      <c r="BF10" s="358">
        <v>24.835339217000001</v>
      </c>
      <c r="BG10" s="358">
        <v>112.27923723000001</v>
      </c>
      <c r="BH10" s="358">
        <v>404.28722895999999</v>
      </c>
      <c r="BI10" s="358">
        <v>772.27025983999999</v>
      </c>
      <c r="BJ10" s="358">
        <v>1135.0847663</v>
      </c>
      <c r="BK10" s="358">
        <v>1272.8453701000001</v>
      </c>
      <c r="BL10" s="358">
        <v>1029.8391337</v>
      </c>
      <c r="BM10" s="358">
        <v>809.40953659000002</v>
      </c>
      <c r="BN10" s="358">
        <v>452.82860656999998</v>
      </c>
      <c r="BO10" s="358">
        <v>198.93270656999999</v>
      </c>
      <c r="BP10" s="358">
        <v>41.530020055999998</v>
      </c>
      <c r="BQ10" s="358">
        <v>14.188040804</v>
      </c>
      <c r="BR10" s="358">
        <v>24.808556161999999</v>
      </c>
      <c r="BS10" s="358">
        <v>112.13516955</v>
      </c>
      <c r="BT10" s="358">
        <v>403.66344478000002</v>
      </c>
      <c r="BU10" s="358">
        <v>770.96346774999995</v>
      </c>
      <c r="BV10" s="358">
        <v>1133.108635</v>
      </c>
    </row>
    <row r="11" spans="1:74" ht="11.1" customHeight="1" x14ac:dyDescent="0.2">
      <c r="A11" s="6" t="s">
        <v>191</v>
      </c>
      <c r="B11" s="758" t="s">
        <v>1060</v>
      </c>
      <c r="C11" s="386">
        <v>643.91543064999996</v>
      </c>
      <c r="D11" s="386">
        <v>411.42867594000001</v>
      </c>
      <c r="E11" s="386">
        <v>285.49928496000001</v>
      </c>
      <c r="F11" s="386">
        <v>156.13623314</v>
      </c>
      <c r="G11" s="386">
        <v>30.838293579999998</v>
      </c>
      <c r="H11" s="386">
        <v>0.93792302633000002</v>
      </c>
      <c r="I11" s="386">
        <v>2.6130814286999999E-2</v>
      </c>
      <c r="J11" s="386">
        <v>5.2180594614E-2</v>
      </c>
      <c r="K11" s="386">
        <v>12.671653911</v>
      </c>
      <c r="L11" s="386">
        <v>176.04988839999999</v>
      </c>
      <c r="M11" s="386">
        <v>266.60395482000001</v>
      </c>
      <c r="N11" s="386">
        <v>534.73330620000002</v>
      </c>
      <c r="O11" s="386">
        <v>448.55592116999998</v>
      </c>
      <c r="P11" s="386">
        <v>306.56886771000001</v>
      </c>
      <c r="Q11" s="386">
        <v>300.52648268000002</v>
      </c>
      <c r="R11" s="386">
        <v>116.01872304</v>
      </c>
      <c r="S11" s="386">
        <v>64.894968512000005</v>
      </c>
      <c r="T11" s="386">
        <v>8.5187023367000005</v>
      </c>
      <c r="U11" s="386">
        <v>2.5709147182E-2</v>
      </c>
      <c r="V11" s="386">
        <v>0.15406657791</v>
      </c>
      <c r="W11" s="386">
        <v>9.3039233125000003</v>
      </c>
      <c r="X11" s="386">
        <v>110.01577525</v>
      </c>
      <c r="Y11" s="386">
        <v>324.63759563000002</v>
      </c>
      <c r="Z11" s="386">
        <v>452.38457799999998</v>
      </c>
      <c r="AA11" s="386">
        <v>572.84584696000002</v>
      </c>
      <c r="AB11" s="386">
        <v>403.92533155000001</v>
      </c>
      <c r="AC11" s="386">
        <v>269.52834607</v>
      </c>
      <c r="AD11" s="386">
        <v>110.88775379</v>
      </c>
      <c r="AE11" s="386">
        <v>24.040005991000001</v>
      </c>
      <c r="AF11" s="386">
        <v>0.61543961303000005</v>
      </c>
      <c r="AG11" s="386">
        <v>2.5351143053E-2</v>
      </c>
      <c r="AH11" s="386">
        <v>5.0659977387000003E-2</v>
      </c>
      <c r="AI11" s="386">
        <v>9.9748490044999993</v>
      </c>
      <c r="AJ11" s="386">
        <v>108.95102174</v>
      </c>
      <c r="AK11" s="386">
        <v>223.20501503</v>
      </c>
      <c r="AL11" s="386">
        <v>512.12368572000003</v>
      </c>
      <c r="AM11" s="386">
        <v>723.66659741000001</v>
      </c>
      <c r="AN11" s="386">
        <v>404.46226844</v>
      </c>
      <c r="AO11" s="386">
        <v>271.62041792999997</v>
      </c>
      <c r="AP11" s="386">
        <v>92.335082947000004</v>
      </c>
      <c r="AQ11" s="386">
        <v>38.215080293</v>
      </c>
      <c r="AR11" s="386">
        <v>0.51591844914999996</v>
      </c>
      <c r="AS11" s="386">
        <v>1E-10</v>
      </c>
      <c r="AT11" s="386">
        <v>1.0325347668</v>
      </c>
      <c r="AU11" s="386">
        <v>10.22753383</v>
      </c>
      <c r="AV11" s="386">
        <v>131.99276405000001</v>
      </c>
      <c r="AW11" s="386">
        <v>305.30060057999998</v>
      </c>
      <c r="AX11" s="386">
        <v>532.27141977999997</v>
      </c>
      <c r="AY11" s="386">
        <v>635.90634779000004</v>
      </c>
      <c r="AZ11" s="897">
        <v>504.56116280999998</v>
      </c>
      <c r="BA11" s="897">
        <v>221.85613076000001</v>
      </c>
      <c r="BB11" s="897">
        <v>112.57198973</v>
      </c>
      <c r="BC11" s="358">
        <v>55.705128283000001</v>
      </c>
      <c r="BD11" s="358">
        <v>1.9988373077999999</v>
      </c>
      <c r="BE11" s="358">
        <v>9.3345820790999998E-2</v>
      </c>
      <c r="BF11" s="358">
        <v>0.36154354490000001</v>
      </c>
      <c r="BG11" s="358">
        <v>11.920154954999999</v>
      </c>
      <c r="BH11" s="358">
        <v>118.44964315999999</v>
      </c>
      <c r="BI11" s="358">
        <v>295.29718487000002</v>
      </c>
      <c r="BJ11" s="358">
        <v>460.78415044000002</v>
      </c>
      <c r="BK11" s="358">
        <v>530.86066510000001</v>
      </c>
      <c r="BL11" s="358">
        <v>414.61921556999999</v>
      </c>
      <c r="BM11" s="358">
        <v>314.78875780999999</v>
      </c>
      <c r="BN11" s="358">
        <v>132.58808593000001</v>
      </c>
      <c r="BO11" s="358">
        <v>41.768600786</v>
      </c>
      <c r="BP11" s="358">
        <v>1.9853953302</v>
      </c>
      <c r="BQ11" s="358">
        <v>9.2365084257999996E-2</v>
      </c>
      <c r="BR11" s="358">
        <v>0.35841644358000002</v>
      </c>
      <c r="BS11" s="358">
        <v>11.843321209999999</v>
      </c>
      <c r="BT11" s="358">
        <v>117.76760113</v>
      </c>
      <c r="BU11" s="358">
        <v>293.54304653000003</v>
      </c>
      <c r="BV11" s="358">
        <v>457.93337042000002</v>
      </c>
    </row>
    <row r="12" spans="1:74" ht="11.1" customHeight="1" x14ac:dyDescent="0.2">
      <c r="A12" s="6" t="s">
        <v>46</v>
      </c>
      <c r="B12" s="758" t="s">
        <v>1006</v>
      </c>
      <c r="C12" s="386">
        <v>846.86864717000003</v>
      </c>
      <c r="D12" s="386">
        <v>591.04782685999999</v>
      </c>
      <c r="E12" s="386">
        <v>387.59378935000001</v>
      </c>
      <c r="F12" s="386">
        <v>217.07928774999999</v>
      </c>
      <c r="G12" s="386">
        <v>31.853915033</v>
      </c>
      <c r="H12" s="386">
        <v>0.69175301149000001</v>
      </c>
      <c r="I12" s="386">
        <v>1E-10</v>
      </c>
      <c r="J12" s="386">
        <v>1E-10</v>
      </c>
      <c r="K12" s="386">
        <v>22.617820556000002</v>
      </c>
      <c r="L12" s="386">
        <v>240.38389429</v>
      </c>
      <c r="M12" s="386">
        <v>429.08019328</v>
      </c>
      <c r="N12" s="386">
        <v>671.11951939999994</v>
      </c>
      <c r="O12" s="386">
        <v>577.55688143999998</v>
      </c>
      <c r="P12" s="386">
        <v>413.50630325999998</v>
      </c>
      <c r="Q12" s="386">
        <v>398.52676917999997</v>
      </c>
      <c r="R12" s="386">
        <v>187.21110786</v>
      </c>
      <c r="S12" s="386">
        <v>61.884969048999999</v>
      </c>
      <c r="T12" s="386">
        <v>6.9415322120000003</v>
      </c>
      <c r="U12" s="386">
        <v>1E-10</v>
      </c>
      <c r="V12" s="386">
        <v>1E-10</v>
      </c>
      <c r="W12" s="386">
        <v>13.759118527</v>
      </c>
      <c r="X12" s="386">
        <v>145.57933294</v>
      </c>
      <c r="Y12" s="386">
        <v>414.82857913999999</v>
      </c>
      <c r="Z12" s="386">
        <v>598.14319118000003</v>
      </c>
      <c r="AA12" s="386">
        <v>853.20827885999995</v>
      </c>
      <c r="AB12" s="386">
        <v>450.05269442999997</v>
      </c>
      <c r="AC12" s="386">
        <v>357.64486677999997</v>
      </c>
      <c r="AD12" s="386">
        <v>139.33552166000001</v>
      </c>
      <c r="AE12" s="386">
        <v>28.224708019000001</v>
      </c>
      <c r="AF12" s="386">
        <v>0.22976837297</v>
      </c>
      <c r="AG12" s="386">
        <v>1E-10</v>
      </c>
      <c r="AH12" s="386">
        <v>1E-10</v>
      </c>
      <c r="AI12" s="386">
        <v>10.759841499</v>
      </c>
      <c r="AJ12" s="386">
        <v>132.0058525</v>
      </c>
      <c r="AK12" s="386">
        <v>273.39828621999999</v>
      </c>
      <c r="AL12" s="386">
        <v>632.43500028999995</v>
      </c>
      <c r="AM12" s="386">
        <v>940.29014182000003</v>
      </c>
      <c r="AN12" s="386">
        <v>547.19429003000005</v>
      </c>
      <c r="AO12" s="386">
        <v>348.08858672000002</v>
      </c>
      <c r="AP12" s="386">
        <v>117.26914884999999</v>
      </c>
      <c r="AQ12" s="386">
        <v>57.212373446000001</v>
      </c>
      <c r="AR12" s="386">
        <v>1E-10</v>
      </c>
      <c r="AS12" s="386">
        <v>1E-10</v>
      </c>
      <c r="AT12" s="386">
        <v>1E-10</v>
      </c>
      <c r="AU12" s="386">
        <v>12.496284636</v>
      </c>
      <c r="AV12" s="386">
        <v>141.29513231999999</v>
      </c>
      <c r="AW12" s="386">
        <v>391.52363703999998</v>
      </c>
      <c r="AX12" s="386">
        <v>672.92035389</v>
      </c>
      <c r="AY12" s="386">
        <v>826.54612791</v>
      </c>
      <c r="AZ12" s="897">
        <v>563.33948754000005</v>
      </c>
      <c r="BA12" s="897">
        <v>246.97207649999999</v>
      </c>
      <c r="BB12" s="897">
        <v>119.20849348</v>
      </c>
      <c r="BC12" s="358">
        <v>73.965008392000001</v>
      </c>
      <c r="BD12" s="358">
        <v>2.1619842388000001</v>
      </c>
      <c r="BE12" s="358">
        <v>0</v>
      </c>
      <c r="BF12" s="358">
        <v>0.21286129645999999</v>
      </c>
      <c r="BG12" s="358">
        <v>18.772955114999998</v>
      </c>
      <c r="BH12" s="358">
        <v>164.52084748999999</v>
      </c>
      <c r="BI12" s="358">
        <v>414.26643690999998</v>
      </c>
      <c r="BJ12" s="358">
        <v>628.56821563000005</v>
      </c>
      <c r="BK12" s="358">
        <v>709.47241763</v>
      </c>
      <c r="BL12" s="358">
        <v>542.76860779000003</v>
      </c>
      <c r="BM12" s="358">
        <v>403.72465148999999</v>
      </c>
      <c r="BN12" s="358">
        <v>173.51875749999999</v>
      </c>
      <c r="BO12" s="358">
        <v>53.105892517000001</v>
      </c>
      <c r="BP12" s="358">
        <v>2.1535103454</v>
      </c>
      <c r="BQ12" s="358">
        <v>0</v>
      </c>
      <c r="BR12" s="358">
        <v>0.21181579020999999</v>
      </c>
      <c r="BS12" s="358">
        <v>18.702590390000001</v>
      </c>
      <c r="BT12" s="358">
        <v>163.82724762000001</v>
      </c>
      <c r="BU12" s="358">
        <v>412.40735458</v>
      </c>
      <c r="BV12" s="358">
        <v>625.70272305000003</v>
      </c>
    </row>
    <row r="13" spans="1:74" ht="11.1" customHeight="1" x14ac:dyDescent="0.2">
      <c r="A13" s="6" t="s">
        <v>47</v>
      </c>
      <c r="B13" s="758" t="s">
        <v>1007</v>
      </c>
      <c r="C13" s="386">
        <v>578.00204081000004</v>
      </c>
      <c r="D13" s="386">
        <v>498.28392321000001</v>
      </c>
      <c r="E13" s="386">
        <v>262.5517653</v>
      </c>
      <c r="F13" s="386">
        <v>51.957381615999999</v>
      </c>
      <c r="G13" s="386">
        <v>3.8456931417</v>
      </c>
      <c r="H13" s="386">
        <v>1E-10</v>
      </c>
      <c r="I13" s="386">
        <v>1E-10</v>
      </c>
      <c r="J13" s="386">
        <v>7.2774998500999999E-2</v>
      </c>
      <c r="K13" s="386">
        <v>1.6650892131999999</v>
      </c>
      <c r="L13" s="386">
        <v>66.195016186000004</v>
      </c>
      <c r="M13" s="386">
        <v>298.10444529</v>
      </c>
      <c r="N13" s="386">
        <v>438.55686508999997</v>
      </c>
      <c r="O13" s="386">
        <v>401.87842352000001</v>
      </c>
      <c r="P13" s="386">
        <v>329.55836667</v>
      </c>
      <c r="Q13" s="386">
        <v>199.65866668000001</v>
      </c>
      <c r="R13" s="386">
        <v>85.814557738999994</v>
      </c>
      <c r="S13" s="386">
        <v>5.6919437083000002</v>
      </c>
      <c r="T13" s="386">
        <v>7.2268223957E-2</v>
      </c>
      <c r="U13" s="386">
        <v>1E-10</v>
      </c>
      <c r="V13" s="386">
        <v>1E-10</v>
      </c>
      <c r="W13" s="386">
        <v>1.1732692916</v>
      </c>
      <c r="X13" s="386">
        <v>47.003832410999998</v>
      </c>
      <c r="Y13" s="386">
        <v>255.60796159</v>
      </c>
      <c r="Z13" s="386">
        <v>391.13310213</v>
      </c>
      <c r="AA13" s="386">
        <v>634.47727785999996</v>
      </c>
      <c r="AB13" s="386">
        <v>255.62230192999999</v>
      </c>
      <c r="AC13" s="386">
        <v>185.02567324</v>
      </c>
      <c r="AD13" s="386">
        <v>45.758744489999998</v>
      </c>
      <c r="AE13" s="386">
        <v>3.2978863212</v>
      </c>
      <c r="AF13" s="386">
        <v>1E-10</v>
      </c>
      <c r="AG13" s="386">
        <v>1E-10</v>
      </c>
      <c r="AH13" s="386">
        <v>1E-10</v>
      </c>
      <c r="AI13" s="386">
        <v>2.0703204844999998</v>
      </c>
      <c r="AJ13" s="386">
        <v>17.458311141999999</v>
      </c>
      <c r="AK13" s="386">
        <v>153.29578343</v>
      </c>
      <c r="AL13" s="386">
        <v>338.77367227000002</v>
      </c>
      <c r="AM13" s="386">
        <v>656.80503583999996</v>
      </c>
      <c r="AN13" s="386">
        <v>378.26698319000002</v>
      </c>
      <c r="AO13" s="386">
        <v>148.6527902</v>
      </c>
      <c r="AP13" s="386">
        <v>41.852496440000003</v>
      </c>
      <c r="AQ13" s="386">
        <v>10.743088591999999</v>
      </c>
      <c r="AR13" s="386">
        <v>1E-10</v>
      </c>
      <c r="AS13" s="386">
        <v>1E-10</v>
      </c>
      <c r="AT13" s="386">
        <v>7.1456256435999996E-2</v>
      </c>
      <c r="AU13" s="386">
        <v>1.8723961636999999</v>
      </c>
      <c r="AV13" s="386">
        <v>22.92890852</v>
      </c>
      <c r="AW13" s="386">
        <v>146.48795390999999</v>
      </c>
      <c r="AX13" s="386">
        <v>365.90097387999998</v>
      </c>
      <c r="AY13" s="386">
        <v>532.50764826</v>
      </c>
      <c r="AZ13" s="897">
        <v>230.99595887999999</v>
      </c>
      <c r="BA13" s="897">
        <v>97.823832139000004</v>
      </c>
      <c r="BB13" s="897">
        <v>62.514854876999998</v>
      </c>
      <c r="BC13" s="358">
        <v>15.385170953999999</v>
      </c>
      <c r="BD13" s="358">
        <v>0.22038685339</v>
      </c>
      <c r="BE13" s="358">
        <v>0</v>
      </c>
      <c r="BF13" s="358">
        <v>0.22028224927000001</v>
      </c>
      <c r="BG13" s="358">
        <v>4.4887760870999998</v>
      </c>
      <c r="BH13" s="358">
        <v>58.403986277999998</v>
      </c>
      <c r="BI13" s="358">
        <v>240.95888687999999</v>
      </c>
      <c r="BJ13" s="358">
        <v>433.52934969</v>
      </c>
      <c r="BK13" s="358">
        <v>483.60648448000001</v>
      </c>
      <c r="BL13" s="358">
        <v>341.25888221000002</v>
      </c>
      <c r="BM13" s="358">
        <v>218.6130789</v>
      </c>
      <c r="BN13" s="358">
        <v>71.157209309999999</v>
      </c>
      <c r="BO13" s="358">
        <v>9.6677555500000008</v>
      </c>
      <c r="BP13" s="358">
        <v>0.21891182329</v>
      </c>
      <c r="BQ13" s="358">
        <v>0</v>
      </c>
      <c r="BR13" s="358">
        <v>0.21877705257999999</v>
      </c>
      <c r="BS13" s="358">
        <v>4.4617352289000003</v>
      </c>
      <c r="BT13" s="358">
        <v>58.057880976</v>
      </c>
      <c r="BU13" s="358">
        <v>239.58230677</v>
      </c>
      <c r="BV13" s="358">
        <v>431.08563061000001</v>
      </c>
    </row>
    <row r="14" spans="1:74" ht="11.1" customHeight="1" x14ac:dyDescent="0.2">
      <c r="A14" s="6" t="s">
        <v>48</v>
      </c>
      <c r="B14" s="758" t="s">
        <v>1008</v>
      </c>
      <c r="C14" s="386">
        <v>887.79665652000006</v>
      </c>
      <c r="D14" s="386">
        <v>806.07525364000003</v>
      </c>
      <c r="E14" s="386">
        <v>608.43363295999995</v>
      </c>
      <c r="F14" s="386">
        <v>422.26157021</v>
      </c>
      <c r="G14" s="386">
        <v>240.50773932999999</v>
      </c>
      <c r="H14" s="386">
        <v>68.988876203999993</v>
      </c>
      <c r="I14" s="386">
        <v>6.8306095705000001</v>
      </c>
      <c r="J14" s="386">
        <v>11.421485981</v>
      </c>
      <c r="K14" s="386">
        <v>65.766690667999995</v>
      </c>
      <c r="L14" s="386">
        <v>311.35557119999999</v>
      </c>
      <c r="M14" s="386">
        <v>770.08893175000003</v>
      </c>
      <c r="N14" s="386">
        <v>926.60383431000002</v>
      </c>
      <c r="O14" s="386">
        <v>967.74305095</v>
      </c>
      <c r="P14" s="386">
        <v>830.99716237999996</v>
      </c>
      <c r="Q14" s="386">
        <v>778.76356224000006</v>
      </c>
      <c r="R14" s="386">
        <v>451.77739766000002</v>
      </c>
      <c r="S14" s="386">
        <v>184.32213326999999</v>
      </c>
      <c r="T14" s="386">
        <v>101.98610291</v>
      </c>
      <c r="U14" s="386">
        <v>10.773434722999999</v>
      </c>
      <c r="V14" s="386">
        <v>18.767799809</v>
      </c>
      <c r="W14" s="386">
        <v>99.340316169000005</v>
      </c>
      <c r="X14" s="386">
        <v>319.92155391</v>
      </c>
      <c r="Y14" s="386">
        <v>579.40287740999997</v>
      </c>
      <c r="Z14" s="386">
        <v>774.75208330999999</v>
      </c>
      <c r="AA14" s="386">
        <v>926.14009410000006</v>
      </c>
      <c r="AB14" s="386">
        <v>678.06726964999996</v>
      </c>
      <c r="AC14" s="386">
        <v>642.89655954</v>
      </c>
      <c r="AD14" s="386">
        <v>393.40524938999999</v>
      </c>
      <c r="AE14" s="386">
        <v>256.74748140000003</v>
      </c>
      <c r="AF14" s="386">
        <v>45.942300338999999</v>
      </c>
      <c r="AG14" s="386">
        <v>10.293631193</v>
      </c>
      <c r="AH14" s="386">
        <v>17.098301749000001</v>
      </c>
      <c r="AI14" s="386">
        <v>72.599632186999997</v>
      </c>
      <c r="AJ14" s="386">
        <v>229.01121769</v>
      </c>
      <c r="AK14" s="386">
        <v>680.57084832999999</v>
      </c>
      <c r="AL14" s="386">
        <v>730.21898754999995</v>
      </c>
      <c r="AM14" s="386">
        <v>1005.3740486</v>
      </c>
      <c r="AN14" s="386">
        <v>679.31475296999997</v>
      </c>
      <c r="AO14" s="386">
        <v>555.30462376000003</v>
      </c>
      <c r="AP14" s="386">
        <v>392.27756419000002</v>
      </c>
      <c r="AQ14" s="386">
        <v>204.03249937999999</v>
      </c>
      <c r="AR14" s="386">
        <v>54.882720440999996</v>
      </c>
      <c r="AS14" s="386">
        <v>10.690770589</v>
      </c>
      <c r="AT14" s="386">
        <v>16.578270055000001</v>
      </c>
      <c r="AU14" s="386">
        <v>88.399752950000007</v>
      </c>
      <c r="AV14" s="386">
        <v>310.25305952000002</v>
      </c>
      <c r="AW14" s="386">
        <v>483.89274296999997</v>
      </c>
      <c r="AX14" s="386">
        <v>641.58951285000001</v>
      </c>
      <c r="AY14" s="386">
        <v>799.32612796000001</v>
      </c>
      <c r="AZ14" s="897">
        <v>545.56338349999999</v>
      </c>
      <c r="BA14" s="897">
        <v>355.41734824000002</v>
      </c>
      <c r="BB14" s="897">
        <v>345.68233067</v>
      </c>
      <c r="BC14" s="358">
        <v>197.45389517000001</v>
      </c>
      <c r="BD14" s="358">
        <v>78.430866792000003</v>
      </c>
      <c r="BE14" s="358">
        <v>15.482530513</v>
      </c>
      <c r="BF14" s="358">
        <v>23.701800070000001</v>
      </c>
      <c r="BG14" s="358">
        <v>111.53409310000001</v>
      </c>
      <c r="BH14" s="358">
        <v>334.45063722999998</v>
      </c>
      <c r="BI14" s="358">
        <v>605.48624186999996</v>
      </c>
      <c r="BJ14" s="358">
        <v>866.04779682000003</v>
      </c>
      <c r="BK14" s="358">
        <v>852.98137018</v>
      </c>
      <c r="BL14" s="358">
        <v>695.80437947999997</v>
      </c>
      <c r="BM14" s="358">
        <v>573.55119677000005</v>
      </c>
      <c r="BN14" s="358">
        <v>398.99520023000002</v>
      </c>
      <c r="BO14" s="358">
        <v>218.57445189000001</v>
      </c>
      <c r="BP14" s="358">
        <v>78.32079487</v>
      </c>
      <c r="BQ14" s="358">
        <v>15.464664914</v>
      </c>
      <c r="BR14" s="358">
        <v>23.658570953000002</v>
      </c>
      <c r="BS14" s="358">
        <v>111.31360110999999</v>
      </c>
      <c r="BT14" s="358">
        <v>333.72016436000001</v>
      </c>
      <c r="BU14" s="358">
        <v>604.10618131000001</v>
      </c>
      <c r="BV14" s="358">
        <v>864.05045559999996</v>
      </c>
    </row>
    <row r="15" spans="1:74" ht="11.1" customHeight="1" x14ac:dyDescent="0.2">
      <c r="A15" s="6" t="s">
        <v>49</v>
      </c>
      <c r="B15" s="758" t="s">
        <v>1011</v>
      </c>
      <c r="C15" s="386">
        <v>548.50987935000001</v>
      </c>
      <c r="D15" s="386">
        <v>478.14823553999997</v>
      </c>
      <c r="E15" s="386">
        <v>401.09313250000002</v>
      </c>
      <c r="F15" s="386">
        <v>336.73788896999997</v>
      </c>
      <c r="G15" s="386">
        <v>212.45268228</v>
      </c>
      <c r="H15" s="386">
        <v>56.203564683000003</v>
      </c>
      <c r="I15" s="386">
        <v>10.475914738</v>
      </c>
      <c r="J15" s="386">
        <v>7.7107324008999996</v>
      </c>
      <c r="K15" s="386">
        <v>30.814839568</v>
      </c>
      <c r="L15" s="386">
        <v>139.97143366</v>
      </c>
      <c r="M15" s="386">
        <v>516.26422176000005</v>
      </c>
      <c r="N15" s="386">
        <v>626.56368758999997</v>
      </c>
      <c r="O15" s="386">
        <v>629.31604200000004</v>
      </c>
      <c r="P15" s="386">
        <v>590.90519479</v>
      </c>
      <c r="Q15" s="386">
        <v>606.59748123999998</v>
      </c>
      <c r="R15" s="386">
        <v>354.63660734000001</v>
      </c>
      <c r="S15" s="386">
        <v>190.49138453</v>
      </c>
      <c r="T15" s="386">
        <v>105.47346308</v>
      </c>
      <c r="U15" s="386">
        <v>11.031877894999999</v>
      </c>
      <c r="V15" s="386">
        <v>9.6651286994000003</v>
      </c>
      <c r="W15" s="386">
        <v>74.742534230999993</v>
      </c>
      <c r="X15" s="386">
        <v>172.10689518999999</v>
      </c>
      <c r="Y15" s="386">
        <v>383.19191602000001</v>
      </c>
      <c r="Z15" s="386">
        <v>478.94558232000003</v>
      </c>
      <c r="AA15" s="386">
        <v>576.52299934999996</v>
      </c>
      <c r="AB15" s="386">
        <v>499.79353693000002</v>
      </c>
      <c r="AC15" s="386">
        <v>491.38074121</v>
      </c>
      <c r="AD15" s="386">
        <v>348.12340083999999</v>
      </c>
      <c r="AE15" s="386">
        <v>208.92799661999999</v>
      </c>
      <c r="AF15" s="386">
        <v>57.187275458000002</v>
      </c>
      <c r="AG15" s="386">
        <v>7.9569340144999998</v>
      </c>
      <c r="AH15" s="386">
        <v>17.902647444999999</v>
      </c>
      <c r="AI15" s="386">
        <v>41.953982721000003</v>
      </c>
      <c r="AJ15" s="386">
        <v>144.58980897999999</v>
      </c>
      <c r="AK15" s="386">
        <v>455.98844501000002</v>
      </c>
      <c r="AL15" s="386">
        <v>483.79663441999998</v>
      </c>
      <c r="AM15" s="386">
        <v>590.34802781999997</v>
      </c>
      <c r="AN15" s="386">
        <v>465.46349838999998</v>
      </c>
      <c r="AO15" s="386">
        <v>474.96924579</v>
      </c>
      <c r="AP15" s="386">
        <v>318.12705044</v>
      </c>
      <c r="AQ15" s="386">
        <v>166.71791845999999</v>
      </c>
      <c r="AR15" s="386">
        <v>53.620177769999998</v>
      </c>
      <c r="AS15" s="386">
        <v>15.475702099999999</v>
      </c>
      <c r="AT15" s="386">
        <v>9.3004089589000003</v>
      </c>
      <c r="AU15" s="386">
        <v>36.016352947999998</v>
      </c>
      <c r="AV15" s="386">
        <v>214.85286606</v>
      </c>
      <c r="AW15" s="386">
        <v>339.15741717999998</v>
      </c>
      <c r="AX15" s="386">
        <v>444.59653933999999</v>
      </c>
      <c r="AY15" s="386">
        <v>485.05209590999999</v>
      </c>
      <c r="AZ15" s="897">
        <v>402.68568871999997</v>
      </c>
      <c r="BA15" s="897">
        <v>255.34629249</v>
      </c>
      <c r="BB15" s="897">
        <v>271.24015048000001</v>
      </c>
      <c r="BC15" s="358">
        <v>144.70751336999999</v>
      </c>
      <c r="BD15" s="358">
        <v>75.076757800999999</v>
      </c>
      <c r="BE15" s="358">
        <v>19.370542366999999</v>
      </c>
      <c r="BF15" s="358">
        <v>18.426118095</v>
      </c>
      <c r="BG15" s="358">
        <v>55.757538246999999</v>
      </c>
      <c r="BH15" s="358">
        <v>194.04320007999999</v>
      </c>
      <c r="BI15" s="358">
        <v>390.52579175</v>
      </c>
      <c r="BJ15" s="358">
        <v>561.77165575000004</v>
      </c>
      <c r="BK15" s="358">
        <v>540.26866512000004</v>
      </c>
      <c r="BL15" s="358">
        <v>459.30125729999997</v>
      </c>
      <c r="BM15" s="358">
        <v>423.68315024999998</v>
      </c>
      <c r="BN15" s="358">
        <v>315.45831313999997</v>
      </c>
      <c r="BO15" s="358">
        <v>185.28219240000001</v>
      </c>
      <c r="BP15" s="358">
        <v>74.979777869000003</v>
      </c>
      <c r="BQ15" s="358">
        <v>19.392070081</v>
      </c>
      <c r="BR15" s="358">
        <v>18.447423203</v>
      </c>
      <c r="BS15" s="358">
        <v>55.756327005999999</v>
      </c>
      <c r="BT15" s="358">
        <v>193.72726098000001</v>
      </c>
      <c r="BU15" s="358">
        <v>389.45252178999999</v>
      </c>
      <c r="BV15" s="358">
        <v>559.97916421000002</v>
      </c>
    </row>
    <row r="16" spans="1:74" ht="11.1" customHeight="1" x14ac:dyDescent="0.2">
      <c r="A16" s="6"/>
      <c r="B16" s="758"/>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897"/>
      <c r="BA16" s="897"/>
      <c r="BB16" s="897"/>
      <c r="BC16" s="35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1400</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962"/>
      <c r="BA17" s="962"/>
      <c r="BB17" s="962"/>
      <c r="BC17" s="534"/>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1147</v>
      </c>
      <c r="C18" s="386">
        <v>840.06175152000003</v>
      </c>
      <c r="D18" s="386">
        <v>700.58598502999996</v>
      </c>
      <c r="E18" s="386">
        <v>554.48332131999996</v>
      </c>
      <c r="F18" s="386">
        <v>319.32006976000002</v>
      </c>
      <c r="G18" s="386">
        <v>133.73134508000001</v>
      </c>
      <c r="H18" s="386">
        <v>25.331254851000001</v>
      </c>
      <c r="I18" s="386">
        <v>5.5177073194000004</v>
      </c>
      <c r="J18" s="386">
        <v>9.5867946384000007</v>
      </c>
      <c r="K18" s="386">
        <v>46.972515573000003</v>
      </c>
      <c r="L18" s="386">
        <v>229.64737291</v>
      </c>
      <c r="M18" s="386">
        <v>520.37088864999998</v>
      </c>
      <c r="N18" s="386">
        <v>721.98946807000004</v>
      </c>
      <c r="O18" s="386">
        <v>855.20742129999996</v>
      </c>
      <c r="P18" s="386">
        <v>708.85682313999996</v>
      </c>
      <c r="Q18" s="386">
        <v>568.82874518999995</v>
      </c>
      <c r="R18" s="386">
        <v>324.27902325000002</v>
      </c>
      <c r="S18" s="386">
        <v>136.08688215999999</v>
      </c>
      <c r="T18" s="386">
        <v>24.772425626</v>
      </c>
      <c r="U18" s="386">
        <v>5.3848423104999998</v>
      </c>
      <c r="V18" s="386">
        <v>9.3011331219999995</v>
      </c>
      <c r="W18" s="386">
        <v>45.338211555000001</v>
      </c>
      <c r="X18" s="386">
        <v>229.19088067999999</v>
      </c>
      <c r="Y18" s="386">
        <v>517.39198198999998</v>
      </c>
      <c r="Z18" s="386">
        <v>730.15872368999999</v>
      </c>
      <c r="AA18" s="386">
        <v>843.83420639999997</v>
      </c>
      <c r="AB18" s="386">
        <v>697.59632164000004</v>
      </c>
      <c r="AC18" s="386">
        <v>561.31024180999998</v>
      </c>
      <c r="AD18" s="386">
        <v>319.19684231000002</v>
      </c>
      <c r="AE18" s="386">
        <v>136.95459294</v>
      </c>
      <c r="AF18" s="386">
        <v>26.434933745999999</v>
      </c>
      <c r="AG18" s="386">
        <v>5.3412189298000001</v>
      </c>
      <c r="AH18" s="386">
        <v>9.1134948384999994</v>
      </c>
      <c r="AI18" s="386">
        <v>43.972656303999997</v>
      </c>
      <c r="AJ18" s="386">
        <v>224.09688346999999</v>
      </c>
      <c r="AK18" s="386">
        <v>510.58192345999998</v>
      </c>
      <c r="AL18" s="386">
        <v>709.54171011999995</v>
      </c>
      <c r="AM18" s="386">
        <v>830.76152506000005</v>
      </c>
      <c r="AN18" s="386">
        <v>675.16698946999998</v>
      </c>
      <c r="AO18" s="386">
        <v>541.84111069000005</v>
      </c>
      <c r="AP18" s="386">
        <v>314.77940632000002</v>
      </c>
      <c r="AQ18" s="386">
        <v>135.64634667999999</v>
      </c>
      <c r="AR18" s="386">
        <v>25.628409312999999</v>
      </c>
      <c r="AS18" s="386">
        <v>4.7572653921999999</v>
      </c>
      <c r="AT18" s="386">
        <v>8.7312896274000007</v>
      </c>
      <c r="AU18" s="386">
        <v>41.962028717000003</v>
      </c>
      <c r="AV18" s="386">
        <v>220.65560181000001</v>
      </c>
      <c r="AW18" s="386">
        <v>492.08709240000002</v>
      </c>
      <c r="AX18" s="386">
        <v>709.31045346999997</v>
      </c>
      <c r="AY18" s="386">
        <v>836.20995326000002</v>
      </c>
      <c r="AZ18" s="897">
        <v>656.92966309999997</v>
      </c>
      <c r="BA18" s="897">
        <v>530.32218360000002</v>
      </c>
      <c r="BB18" s="897">
        <v>312.69151677000002</v>
      </c>
      <c r="BC18" s="358">
        <v>137.4186</v>
      </c>
      <c r="BD18" s="358">
        <v>25.183440000000001</v>
      </c>
      <c r="BE18" s="358">
        <v>4.5400349999999996</v>
      </c>
      <c r="BF18" s="358">
        <v>8.7073079999999994</v>
      </c>
      <c r="BG18" s="358">
        <v>42.757060000000003</v>
      </c>
      <c r="BH18" s="358">
        <v>219.4298</v>
      </c>
      <c r="BI18" s="358">
        <v>493.863</v>
      </c>
      <c r="BJ18" s="358">
        <v>725.89260000000002</v>
      </c>
      <c r="BK18" s="358">
        <v>836.59100000000001</v>
      </c>
      <c r="BL18" s="358">
        <v>659.28030000000001</v>
      </c>
      <c r="BM18" s="358">
        <v>525.41759999999999</v>
      </c>
      <c r="BN18" s="358">
        <v>307.4196</v>
      </c>
      <c r="BO18" s="358">
        <v>137.0247</v>
      </c>
      <c r="BP18" s="358">
        <v>26.199680000000001</v>
      </c>
      <c r="BQ18" s="358">
        <v>4.6968730000000001</v>
      </c>
      <c r="BR18" s="358">
        <v>9.1786879999999993</v>
      </c>
      <c r="BS18" s="358">
        <v>44.396599999999999</v>
      </c>
      <c r="BT18" s="358">
        <v>223.31319999999999</v>
      </c>
      <c r="BU18" s="358">
        <v>499.87220000000002</v>
      </c>
      <c r="BV18" s="358">
        <v>718.84580000000005</v>
      </c>
    </row>
    <row r="19" spans="1:74" ht="11.1" customHeight="1" x14ac:dyDescent="0.2">
      <c r="A19" s="6" t="s">
        <v>70</v>
      </c>
      <c r="B19" s="758" t="s">
        <v>1001</v>
      </c>
      <c r="C19" s="386">
        <v>1168.6436374</v>
      </c>
      <c r="D19" s="386">
        <v>1020.5370122</v>
      </c>
      <c r="E19" s="386">
        <v>910.68079398999998</v>
      </c>
      <c r="F19" s="386">
        <v>565.87193986</v>
      </c>
      <c r="G19" s="386">
        <v>239.65531562000001</v>
      </c>
      <c r="H19" s="386">
        <v>47.522572007999997</v>
      </c>
      <c r="I19" s="386">
        <v>4.5781775436999999</v>
      </c>
      <c r="J19" s="386">
        <v>13.824788313000001</v>
      </c>
      <c r="K19" s="386">
        <v>89.025420840999999</v>
      </c>
      <c r="L19" s="386">
        <v>371.47563122999998</v>
      </c>
      <c r="M19" s="386">
        <v>736.54483829000003</v>
      </c>
      <c r="N19" s="386">
        <v>994.72722012999998</v>
      </c>
      <c r="O19" s="386">
        <v>1190.9218883000001</v>
      </c>
      <c r="P19" s="386">
        <v>1030.891795</v>
      </c>
      <c r="Q19" s="386">
        <v>928.76871842000003</v>
      </c>
      <c r="R19" s="386">
        <v>571.21816507999995</v>
      </c>
      <c r="S19" s="386">
        <v>240.48604277999999</v>
      </c>
      <c r="T19" s="386">
        <v>47.005226299999997</v>
      </c>
      <c r="U19" s="386">
        <v>4.5830363767</v>
      </c>
      <c r="V19" s="386">
        <v>13.459235545</v>
      </c>
      <c r="W19" s="386">
        <v>87.867703887000005</v>
      </c>
      <c r="X19" s="386">
        <v>374.74618671000002</v>
      </c>
      <c r="Y19" s="386">
        <v>719.86606741000003</v>
      </c>
      <c r="Z19" s="386">
        <v>998.73687543000005</v>
      </c>
      <c r="AA19" s="386">
        <v>1166.530555</v>
      </c>
      <c r="AB19" s="386">
        <v>1022.2662144</v>
      </c>
      <c r="AC19" s="386">
        <v>921.71610225999996</v>
      </c>
      <c r="AD19" s="386">
        <v>561.43015543000001</v>
      </c>
      <c r="AE19" s="386">
        <v>244.33050850999999</v>
      </c>
      <c r="AF19" s="386">
        <v>50.334988242000001</v>
      </c>
      <c r="AG19" s="386">
        <v>4.5474200070000004</v>
      </c>
      <c r="AH19" s="386">
        <v>13.27032782</v>
      </c>
      <c r="AI19" s="386">
        <v>80.529707693000006</v>
      </c>
      <c r="AJ19" s="386">
        <v>363.88675265000001</v>
      </c>
      <c r="AK19" s="386">
        <v>720.18288221</v>
      </c>
      <c r="AL19" s="386">
        <v>972.80573927</v>
      </c>
      <c r="AM19" s="386">
        <v>1144.9753321999999</v>
      </c>
      <c r="AN19" s="386">
        <v>999.67199500000004</v>
      </c>
      <c r="AO19" s="386">
        <v>886.21125625000002</v>
      </c>
      <c r="AP19" s="386">
        <v>557.50768254000002</v>
      </c>
      <c r="AQ19" s="386">
        <v>238.02481146</v>
      </c>
      <c r="AR19" s="386">
        <v>47.431972733000002</v>
      </c>
      <c r="AS19" s="386">
        <v>4.1805068308999997</v>
      </c>
      <c r="AT19" s="386">
        <v>11.707469593000001</v>
      </c>
      <c r="AU19" s="386">
        <v>79.041333037000001</v>
      </c>
      <c r="AV19" s="386">
        <v>366.13880096000003</v>
      </c>
      <c r="AW19" s="386">
        <v>702.38414232000002</v>
      </c>
      <c r="AX19" s="386">
        <v>984.74614853000003</v>
      </c>
      <c r="AY19" s="386">
        <v>1136.2029734</v>
      </c>
      <c r="AZ19" s="897">
        <v>965.97600021000005</v>
      </c>
      <c r="BA19" s="897">
        <v>855.15024801000004</v>
      </c>
      <c r="BB19" s="897">
        <v>550.20068902000003</v>
      </c>
      <c r="BC19" s="358">
        <v>246.30889999999999</v>
      </c>
      <c r="BD19" s="358">
        <v>41.608269999999997</v>
      </c>
      <c r="BE19" s="358">
        <v>3.6387450000000001</v>
      </c>
      <c r="BF19" s="358">
        <v>13.57945</v>
      </c>
      <c r="BG19" s="358">
        <v>84.009550000000004</v>
      </c>
      <c r="BH19" s="358">
        <v>358.38389999999998</v>
      </c>
      <c r="BI19" s="358">
        <v>717.07429999999999</v>
      </c>
      <c r="BJ19" s="358">
        <v>1029.604</v>
      </c>
      <c r="BK19" s="358">
        <v>1152.6500000000001</v>
      </c>
      <c r="BL19" s="358">
        <v>986.71640000000002</v>
      </c>
      <c r="BM19" s="358">
        <v>863.5498</v>
      </c>
      <c r="BN19" s="358">
        <v>542.34050000000002</v>
      </c>
      <c r="BO19" s="358">
        <v>248.9033</v>
      </c>
      <c r="BP19" s="358">
        <v>41.889470000000003</v>
      </c>
      <c r="BQ19" s="358">
        <v>4.0935600000000001</v>
      </c>
      <c r="BR19" s="358">
        <v>14.80405</v>
      </c>
      <c r="BS19" s="358">
        <v>87.768230000000003</v>
      </c>
      <c r="BT19" s="358">
        <v>359.60860000000002</v>
      </c>
      <c r="BU19" s="358">
        <v>716.90970000000004</v>
      </c>
      <c r="BV19" s="358">
        <v>1020.705</v>
      </c>
    </row>
    <row r="20" spans="1:74" ht="11.1" customHeight="1" x14ac:dyDescent="0.2">
      <c r="A20" s="6" t="s">
        <v>71</v>
      </c>
      <c r="B20" s="758" t="s">
        <v>1002</v>
      </c>
      <c r="C20" s="386">
        <v>1109.8517996</v>
      </c>
      <c r="D20" s="386">
        <v>950.23111302999996</v>
      </c>
      <c r="E20" s="386">
        <v>821.03968841999995</v>
      </c>
      <c r="F20" s="386">
        <v>480.60303506999998</v>
      </c>
      <c r="G20" s="386">
        <v>177.99865191000001</v>
      </c>
      <c r="H20" s="386">
        <v>22.628609931</v>
      </c>
      <c r="I20" s="386">
        <v>2.1337264976000001</v>
      </c>
      <c r="J20" s="386">
        <v>8.5380017764999998</v>
      </c>
      <c r="K20" s="386">
        <v>59.466105382000002</v>
      </c>
      <c r="L20" s="386">
        <v>306.32982980999998</v>
      </c>
      <c r="M20" s="386">
        <v>689.62922945000003</v>
      </c>
      <c r="N20" s="386">
        <v>907.64355765000005</v>
      </c>
      <c r="O20" s="386">
        <v>1133.4027960999999</v>
      </c>
      <c r="P20" s="386">
        <v>962.10738603000004</v>
      </c>
      <c r="Q20" s="386">
        <v>843.23930685000005</v>
      </c>
      <c r="R20" s="386">
        <v>484.41415493</v>
      </c>
      <c r="S20" s="386">
        <v>181.72273085</v>
      </c>
      <c r="T20" s="386">
        <v>22.900905186999999</v>
      </c>
      <c r="U20" s="386">
        <v>2.257796194</v>
      </c>
      <c r="V20" s="386">
        <v>8.2524398437999995</v>
      </c>
      <c r="W20" s="386">
        <v>58.417285452999998</v>
      </c>
      <c r="X20" s="386">
        <v>313.28742770999997</v>
      </c>
      <c r="Y20" s="386">
        <v>672.92448820000004</v>
      </c>
      <c r="Z20" s="386">
        <v>920.67588419000003</v>
      </c>
      <c r="AA20" s="386">
        <v>1111.5176922000001</v>
      </c>
      <c r="AB20" s="386">
        <v>944.63269868999998</v>
      </c>
      <c r="AC20" s="386">
        <v>833.17372278000005</v>
      </c>
      <c r="AD20" s="386">
        <v>473.18909241</v>
      </c>
      <c r="AE20" s="386">
        <v>186.76596233000001</v>
      </c>
      <c r="AF20" s="386">
        <v>25.132708559000001</v>
      </c>
      <c r="AG20" s="386">
        <v>2.3039642819999999</v>
      </c>
      <c r="AH20" s="386">
        <v>7.8733941906</v>
      </c>
      <c r="AI20" s="386">
        <v>53.157926402999998</v>
      </c>
      <c r="AJ20" s="386">
        <v>309.09635364000002</v>
      </c>
      <c r="AK20" s="386">
        <v>669.73942081999996</v>
      </c>
      <c r="AL20" s="386">
        <v>899.50776599999995</v>
      </c>
      <c r="AM20" s="386">
        <v>1083.4047337</v>
      </c>
      <c r="AN20" s="386">
        <v>917.60272947999999</v>
      </c>
      <c r="AO20" s="386">
        <v>797.80924578999998</v>
      </c>
      <c r="AP20" s="386">
        <v>465.87104815999999</v>
      </c>
      <c r="AQ20" s="386">
        <v>181.76114437000001</v>
      </c>
      <c r="AR20" s="386">
        <v>24.097149192</v>
      </c>
      <c r="AS20" s="386">
        <v>1.7703874847000001</v>
      </c>
      <c r="AT20" s="386">
        <v>6.7361372916000004</v>
      </c>
      <c r="AU20" s="386">
        <v>52.091196828000001</v>
      </c>
      <c r="AV20" s="386">
        <v>308.69575765000002</v>
      </c>
      <c r="AW20" s="386">
        <v>649.33401421999997</v>
      </c>
      <c r="AX20" s="386">
        <v>909.95037765999996</v>
      </c>
      <c r="AY20" s="386">
        <v>1079.4175969999999</v>
      </c>
      <c r="AZ20" s="897">
        <v>883.55630306</v>
      </c>
      <c r="BA20" s="897">
        <v>765.15137082000001</v>
      </c>
      <c r="BB20" s="897">
        <v>460.35182825999999</v>
      </c>
      <c r="BC20" s="358">
        <v>191.12090000000001</v>
      </c>
      <c r="BD20" s="358">
        <v>22.181280000000001</v>
      </c>
      <c r="BE20" s="358">
        <v>1.3305849999999999</v>
      </c>
      <c r="BF20" s="358">
        <v>7.5614489999999996</v>
      </c>
      <c r="BG20" s="358">
        <v>54.998530000000002</v>
      </c>
      <c r="BH20" s="358">
        <v>303.7998</v>
      </c>
      <c r="BI20" s="358">
        <v>665.298</v>
      </c>
      <c r="BJ20" s="358">
        <v>958.47019999999998</v>
      </c>
      <c r="BK20" s="358">
        <v>1092.0129999999999</v>
      </c>
      <c r="BL20" s="358">
        <v>900.99739999999997</v>
      </c>
      <c r="BM20" s="358">
        <v>771.15089999999998</v>
      </c>
      <c r="BN20" s="358">
        <v>448.8664</v>
      </c>
      <c r="BO20" s="358">
        <v>192.77090000000001</v>
      </c>
      <c r="BP20" s="358">
        <v>22.436589999999999</v>
      </c>
      <c r="BQ20" s="358">
        <v>1.6789400000000001</v>
      </c>
      <c r="BR20" s="358">
        <v>8.4108350000000005</v>
      </c>
      <c r="BS20" s="358">
        <v>58.502929999999999</v>
      </c>
      <c r="BT20" s="358">
        <v>306.57990000000001</v>
      </c>
      <c r="BU20" s="358">
        <v>666.58590000000004</v>
      </c>
      <c r="BV20" s="358">
        <v>951.31029999999998</v>
      </c>
    </row>
    <row r="21" spans="1:74" ht="11.1" customHeight="1" x14ac:dyDescent="0.2">
      <c r="A21" s="6" t="s">
        <v>72</v>
      </c>
      <c r="B21" s="758" t="s">
        <v>1003</v>
      </c>
      <c r="C21" s="386">
        <v>1226.5932849999999</v>
      </c>
      <c r="D21" s="386">
        <v>1074.3520771999999</v>
      </c>
      <c r="E21" s="386">
        <v>832.01365018000001</v>
      </c>
      <c r="F21" s="386">
        <v>500.88692949</v>
      </c>
      <c r="G21" s="386">
        <v>196.50901339999999</v>
      </c>
      <c r="H21" s="386">
        <v>29.484588034000001</v>
      </c>
      <c r="I21" s="386">
        <v>7.1584232710000002</v>
      </c>
      <c r="J21" s="386">
        <v>16.894506790000001</v>
      </c>
      <c r="K21" s="386">
        <v>73.050172701999998</v>
      </c>
      <c r="L21" s="386">
        <v>369.81485041000002</v>
      </c>
      <c r="M21" s="386">
        <v>772.06323524000004</v>
      </c>
      <c r="N21" s="386">
        <v>1020.1090118</v>
      </c>
      <c r="O21" s="386">
        <v>1255.3535412000001</v>
      </c>
      <c r="P21" s="386">
        <v>1092.7024544999999</v>
      </c>
      <c r="Q21" s="386">
        <v>866.81334143000004</v>
      </c>
      <c r="R21" s="386">
        <v>510.87153925000001</v>
      </c>
      <c r="S21" s="386">
        <v>200.23050330999999</v>
      </c>
      <c r="T21" s="386">
        <v>29.860149718999999</v>
      </c>
      <c r="U21" s="386">
        <v>7.4675774745999997</v>
      </c>
      <c r="V21" s="386">
        <v>16.454478290000001</v>
      </c>
      <c r="W21" s="386">
        <v>69.259235468</v>
      </c>
      <c r="X21" s="386">
        <v>367.87958321000002</v>
      </c>
      <c r="Y21" s="386">
        <v>763.30946944000004</v>
      </c>
      <c r="Z21" s="386">
        <v>1037.5193982999999</v>
      </c>
      <c r="AA21" s="386">
        <v>1237.405941</v>
      </c>
      <c r="AB21" s="386">
        <v>1071.8087201999999</v>
      </c>
      <c r="AC21" s="386">
        <v>849.54653007000002</v>
      </c>
      <c r="AD21" s="386">
        <v>500.70267329000001</v>
      </c>
      <c r="AE21" s="386">
        <v>204.39490336</v>
      </c>
      <c r="AF21" s="386">
        <v>30.197952875999999</v>
      </c>
      <c r="AG21" s="386">
        <v>7.2149537792</v>
      </c>
      <c r="AH21" s="386">
        <v>16.380750107000001</v>
      </c>
      <c r="AI21" s="386">
        <v>67.152165052000001</v>
      </c>
      <c r="AJ21" s="386">
        <v>362.34810965999998</v>
      </c>
      <c r="AK21" s="386">
        <v>753.17177747999995</v>
      </c>
      <c r="AL21" s="386">
        <v>997.28168932000005</v>
      </c>
      <c r="AM21" s="386">
        <v>1204.7610150999999</v>
      </c>
      <c r="AN21" s="386">
        <v>1017.0522228999999</v>
      </c>
      <c r="AO21" s="386">
        <v>809.11682617999998</v>
      </c>
      <c r="AP21" s="386">
        <v>490.37213522000002</v>
      </c>
      <c r="AQ21" s="386">
        <v>197.34031787000001</v>
      </c>
      <c r="AR21" s="386">
        <v>29.484182813</v>
      </c>
      <c r="AS21" s="386">
        <v>4.9868870161999999</v>
      </c>
      <c r="AT21" s="386">
        <v>15.770225055999999</v>
      </c>
      <c r="AU21" s="386">
        <v>59.938221755000001</v>
      </c>
      <c r="AV21" s="386">
        <v>349.82999689000002</v>
      </c>
      <c r="AW21" s="386">
        <v>718.89429813000004</v>
      </c>
      <c r="AX21" s="386">
        <v>999.33496421999996</v>
      </c>
      <c r="AY21" s="386">
        <v>1207.1548679</v>
      </c>
      <c r="AZ21" s="897">
        <v>984.12694687999999</v>
      </c>
      <c r="BA21" s="897">
        <v>781.65891179000005</v>
      </c>
      <c r="BB21" s="897">
        <v>490.51614610000001</v>
      </c>
      <c r="BC21" s="358">
        <v>206.17689999999999</v>
      </c>
      <c r="BD21" s="358">
        <v>26.770379999999999</v>
      </c>
      <c r="BE21" s="358">
        <v>4.0018929999999999</v>
      </c>
      <c r="BF21" s="358">
        <v>15.45153</v>
      </c>
      <c r="BG21" s="358">
        <v>62.421309999999998</v>
      </c>
      <c r="BH21" s="358">
        <v>343.70850000000002</v>
      </c>
      <c r="BI21" s="358">
        <v>732.70079999999996</v>
      </c>
      <c r="BJ21" s="358">
        <v>1040.625</v>
      </c>
      <c r="BK21" s="358">
        <v>1219.752</v>
      </c>
      <c r="BL21" s="358">
        <v>987.93320000000006</v>
      </c>
      <c r="BM21" s="358">
        <v>782.05709999999999</v>
      </c>
      <c r="BN21" s="358">
        <v>476.47500000000002</v>
      </c>
      <c r="BO21" s="358">
        <v>209.26509999999999</v>
      </c>
      <c r="BP21" s="358">
        <v>27.63719</v>
      </c>
      <c r="BQ21" s="358">
        <v>4.5877980000000003</v>
      </c>
      <c r="BR21" s="358">
        <v>16.86084</v>
      </c>
      <c r="BS21" s="358">
        <v>67.567409999999995</v>
      </c>
      <c r="BT21" s="358">
        <v>352.93819999999999</v>
      </c>
      <c r="BU21" s="358">
        <v>744.96069999999997</v>
      </c>
      <c r="BV21" s="358">
        <v>1026.8630000000001</v>
      </c>
    </row>
    <row r="22" spans="1:74" ht="11.1" customHeight="1" x14ac:dyDescent="0.2">
      <c r="A22" s="6" t="s">
        <v>73</v>
      </c>
      <c r="B22" s="758" t="s">
        <v>1004</v>
      </c>
      <c r="C22" s="386">
        <v>1279.8607972</v>
      </c>
      <c r="D22" s="386">
        <v>1134.9770366</v>
      </c>
      <c r="E22" s="386">
        <v>806.43724039000006</v>
      </c>
      <c r="F22" s="386">
        <v>490.79570171</v>
      </c>
      <c r="G22" s="386">
        <v>203.04673707000001</v>
      </c>
      <c r="H22" s="386">
        <v>32.033918665000002</v>
      </c>
      <c r="I22" s="386">
        <v>11.110044268999999</v>
      </c>
      <c r="J22" s="386">
        <v>24.278957063</v>
      </c>
      <c r="K22" s="386">
        <v>89.330784910000006</v>
      </c>
      <c r="L22" s="386">
        <v>420.46322072999999</v>
      </c>
      <c r="M22" s="386">
        <v>801.55687642999999</v>
      </c>
      <c r="N22" s="386">
        <v>1136.1248535</v>
      </c>
      <c r="O22" s="386">
        <v>1311.7675827</v>
      </c>
      <c r="P22" s="386">
        <v>1161.5652797</v>
      </c>
      <c r="Q22" s="386">
        <v>845.86583031999999</v>
      </c>
      <c r="R22" s="386">
        <v>512.70202577999999</v>
      </c>
      <c r="S22" s="386">
        <v>209.07914912999999</v>
      </c>
      <c r="T22" s="386">
        <v>32.509590955</v>
      </c>
      <c r="U22" s="386">
        <v>11.954122624</v>
      </c>
      <c r="V22" s="386">
        <v>23.881957022999998</v>
      </c>
      <c r="W22" s="386">
        <v>84.864549714000006</v>
      </c>
      <c r="X22" s="386">
        <v>412.92275408</v>
      </c>
      <c r="Y22" s="386">
        <v>808.37405701</v>
      </c>
      <c r="Z22" s="386">
        <v>1153.155299</v>
      </c>
      <c r="AA22" s="386">
        <v>1303.6222327</v>
      </c>
      <c r="AB22" s="386">
        <v>1154.9254335000001</v>
      </c>
      <c r="AC22" s="386">
        <v>836.54382962</v>
      </c>
      <c r="AD22" s="386">
        <v>498.49175531999998</v>
      </c>
      <c r="AE22" s="386">
        <v>200.86091163</v>
      </c>
      <c r="AF22" s="386">
        <v>29.970666653999999</v>
      </c>
      <c r="AG22" s="386">
        <v>12.190444944999999</v>
      </c>
      <c r="AH22" s="386">
        <v>23.663024866000001</v>
      </c>
      <c r="AI22" s="386">
        <v>83.916841078999994</v>
      </c>
      <c r="AJ22" s="386">
        <v>405.02530612999999</v>
      </c>
      <c r="AK22" s="386">
        <v>794.82821758</v>
      </c>
      <c r="AL22" s="386">
        <v>1102.9563453000001</v>
      </c>
      <c r="AM22" s="386">
        <v>1289.2185409000001</v>
      </c>
      <c r="AN22" s="386">
        <v>1096.1130467999999</v>
      </c>
      <c r="AO22" s="386">
        <v>807.14403636999998</v>
      </c>
      <c r="AP22" s="386">
        <v>487.04006464000003</v>
      </c>
      <c r="AQ22" s="386">
        <v>197.29711501</v>
      </c>
      <c r="AR22" s="386">
        <v>29.448203753000001</v>
      </c>
      <c r="AS22" s="386">
        <v>10.455504118</v>
      </c>
      <c r="AT22" s="386">
        <v>23.721667085</v>
      </c>
      <c r="AU22" s="386">
        <v>76.707177711</v>
      </c>
      <c r="AV22" s="386">
        <v>392.91246957999999</v>
      </c>
      <c r="AW22" s="386">
        <v>762.54993329000001</v>
      </c>
      <c r="AX22" s="386">
        <v>1100.9106803</v>
      </c>
      <c r="AY22" s="386">
        <v>1303.0012048000001</v>
      </c>
      <c r="AZ22" s="897">
        <v>1085.1001143999999</v>
      </c>
      <c r="BA22" s="897">
        <v>793.76635083999997</v>
      </c>
      <c r="BB22" s="897">
        <v>490.78944604999998</v>
      </c>
      <c r="BC22" s="358">
        <v>195.8329</v>
      </c>
      <c r="BD22" s="358">
        <v>28.913799999999998</v>
      </c>
      <c r="BE22" s="358">
        <v>10.088340000000001</v>
      </c>
      <c r="BF22" s="358">
        <v>22.768380000000001</v>
      </c>
      <c r="BG22" s="358">
        <v>78.402699999999996</v>
      </c>
      <c r="BH22" s="358">
        <v>384.43819999999999</v>
      </c>
      <c r="BI22" s="358">
        <v>767.86469999999997</v>
      </c>
      <c r="BJ22" s="358">
        <v>1122.596</v>
      </c>
      <c r="BK22" s="358">
        <v>1307.9359999999999</v>
      </c>
      <c r="BL22" s="358">
        <v>1079.068</v>
      </c>
      <c r="BM22" s="358">
        <v>794.50720000000001</v>
      </c>
      <c r="BN22" s="358">
        <v>488.6103</v>
      </c>
      <c r="BO22" s="358">
        <v>198.26130000000001</v>
      </c>
      <c r="BP22" s="358">
        <v>30.326049999999999</v>
      </c>
      <c r="BQ22" s="358">
        <v>10.406129999999999</v>
      </c>
      <c r="BR22" s="358">
        <v>23.58032</v>
      </c>
      <c r="BS22" s="358">
        <v>82.11139</v>
      </c>
      <c r="BT22" s="358">
        <v>394.39449999999999</v>
      </c>
      <c r="BU22" s="358">
        <v>788.15480000000002</v>
      </c>
      <c r="BV22" s="358">
        <v>1110.298</v>
      </c>
    </row>
    <row r="23" spans="1:74" ht="11.1" customHeight="1" x14ac:dyDescent="0.2">
      <c r="A23" s="6" t="s">
        <v>74</v>
      </c>
      <c r="B23" s="758" t="s">
        <v>1060</v>
      </c>
      <c r="C23" s="386">
        <v>593.65580651000005</v>
      </c>
      <c r="D23" s="386">
        <v>445.20502826000001</v>
      </c>
      <c r="E23" s="386">
        <v>342.71794084999999</v>
      </c>
      <c r="F23" s="386">
        <v>145.64162031000001</v>
      </c>
      <c r="G23" s="386">
        <v>40.257952345</v>
      </c>
      <c r="H23" s="386">
        <v>1.4974853008</v>
      </c>
      <c r="I23" s="386">
        <v>9.2833469387999995E-2</v>
      </c>
      <c r="J23" s="386">
        <v>0.38998000018000001</v>
      </c>
      <c r="K23" s="386">
        <v>10.139460859</v>
      </c>
      <c r="L23" s="386">
        <v>105.1083878</v>
      </c>
      <c r="M23" s="386">
        <v>347.54983042999999</v>
      </c>
      <c r="N23" s="386">
        <v>453.95773223999998</v>
      </c>
      <c r="O23" s="386">
        <v>604.18798746000004</v>
      </c>
      <c r="P23" s="386">
        <v>445.66931454000002</v>
      </c>
      <c r="Q23" s="386">
        <v>352.80390096000002</v>
      </c>
      <c r="R23" s="386">
        <v>147.16673195999999</v>
      </c>
      <c r="S23" s="386">
        <v>41.407851635</v>
      </c>
      <c r="T23" s="386">
        <v>1.2767181997999999</v>
      </c>
      <c r="U23" s="386">
        <v>9.5446550807E-2</v>
      </c>
      <c r="V23" s="386">
        <v>0.37699709078999999</v>
      </c>
      <c r="W23" s="386">
        <v>9.8891342833000007</v>
      </c>
      <c r="X23" s="386">
        <v>108.63122783</v>
      </c>
      <c r="Y23" s="386">
        <v>332.46017870999998</v>
      </c>
      <c r="Z23" s="386">
        <v>463.68457747000002</v>
      </c>
      <c r="AA23" s="386">
        <v>598.43142044000001</v>
      </c>
      <c r="AB23" s="386">
        <v>425.72726177999999</v>
      </c>
      <c r="AC23" s="386">
        <v>332.32064251999998</v>
      </c>
      <c r="AD23" s="386">
        <v>143.73544881000001</v>
      </c>
      <c r="AE23" s="386">
        <v>41.882620301999999</v>
      </c>
      <c r="AF23" s="386">
        <v>2.0062113762</v>
      </c>
      <c r="AG23" s="386">
        <v>9.2009980581000003E-2</v>
      </c>
      <c r="AH23" s="386">
        <v>0.28465739025999998</v>
      </c>
      <c r="AI23" s="386">
        <v>8.9117345357000008</v>
      </c>
      <c r="AJ23" s="386">
        <v>107.18966460999999</v>
      </c>
      <c r="AK23" s="386">
        <v>326.42332549999998</v>
      </c>
      <c r="AL23" s="386">
        <v>461.22468705</v>
      </c>
      <c r="AM23" s="386">
        <v>579.69346704999998</v>
      </c>
      <c r="AN23" s="386">
        <v>416.76411466000002</v>
      </c>
      <c r="AO23" s="386">
        <v>313.12051123999998</v>
      </c>
      <c r="AP23" s="386">
        <v>139.09951429</v>
      </c>
      <c r="AQ23" s="386">
        <v>40.618406751000002</v>
      </c>
      <c r="AR23" s="386">
        <v>1.9999347566000001</v>
      </c>
      <c r="AS23" s="386">
        <v>3.5685091175000003E-2</v>
      </c>
      <c r="AT23" s="386">
        <v>0.14342546971</v>
      </c>
      <c r="AU23" s="386">
        <v>8.7656485877999994</v>
      </c>
      <c r="AV23" s="386">
        <v>106.29626355000001</v>
      </c>
      <c r="AW23" s="386">
        <v>304.62505907000002</v>
      </c>
      <c r="AX23" s="386">
        <v>464.54023339000003</v>
      </c>
      <c r="AY23" s="386">
        <v>587.51864035999995</v>
      </c>
      <c r="AZ23" s="897">
        <v>390.42942373</v>
      </c>
      <c r="BA23" s="897">
        <v>304.36822095999997</v>
      </c>
      <c r="BB23" s="897">
        <v>135.11597338999999</v>
      </c>
      <c r="BC23" s="358">
        <v>42.239939999999997</v>
      </c>
      <c r="BD23" s="358">
        <v>1.9772529999999999</v>
      </c>
      <c r="BE23" s="358">
        <v>2.9845300000000002E-2</v>
      </c>
      <c r="BF23" s="358">
        <v>0.20714920000000001</v>
      </c>
      <c r="BG23" s="358">
        <v>9.0099780000000003</v>
      </c>
      <c r="BH23" s="358">
        <v>105.1246</v>
      </c>
      <c r="BI23" s="358">
        <v>311.37920000000003</v>
      </c>
      <c r="BJ23" s="358">
        <v>489.7824</v>
      </c>
      <c r="BK23" s="358">
        <v>585.0403</v>
      </c>
      <c r="BL23" s="358">
        <v>392.41419999999999</v>
      </c>
      <c r="BM23" s="358">
        <v>302.50060000000002</v>
      </c>
      <c r="BN23" s="358">
        <v>131.1206</v>
      </c>
      <c r="BO23" s="358">
        <v>41.951309999999999</v>
      </c>
      <c r="BP23" s="358">
        <v>2.088943</v>
      </c>
      <c r="BQ23" s="358">
        <v>3.6311900000000001E-2</v>
      </c>
      <c r="BR23" s="358">
        <v>0.24330350000000001</v>
      </c>
      <c r="BS23" s="358">
        <v>9.9581520000000001</v>
      </c>
      <c r="BT23" s="358">
        <v>107.7766</v>
      </c>
      <c r="BU23" s="358">
        <v>311.77609999999999</v>
      </c>
      <c r="BV23" s="358">
        <v>487.76589999999999</v>
      </c>
    </row>
    <row r="24" spans="1:74" ht="11.1" customHeight="1" x14ac:dyDescent="0.2">
      <c r="A24" s="6" t="s">
        <v>75</v>
      </c>
      <c r="B24" s="758" t="s">
        <v>1006</v>
      </c>
      <c r="C24" s="386">
        <v>766.05017344999999</v>
      </c>
      <c r="D24" s="386">
        <v>581.78459913999995</v>
      </c>
      <c r="E24" s="386">
        <v>416.24986496000002</v>
      </c>
      <c r="F24" s="386">
        <v>190.96967587</v>
      </c>
      <c r="G24" s="386">
        <v>51.265570824999998</v>
      </c>
      <c r="H24" s="386">
        <v>1.5562878490000001</v>
      </c>
      <c r="I24" s="386">
        <v>7.0419343085999994E-2</v>
      </c>
      <c r="J24" s="386">
        <v>0.18725295136</v>
      </c>
      <c r="K24" s="386">
        <v>14.489260843</v>
      </c>
      <c r="L24" s="386">
        <v>148.67708669000001</v>
      </c>
      <c r="M24" s="386">
        <v>476.43895457999997</v>
      </c>
      <c r="N24" s="386">
        <v>603.61309294</v>
      </c>
      <c r="O24" s="386">
        <v>786.52868126999999</v>
      </c>
      <c r="P24" s="386">
        <v>589.09285034000004</v>
      </c>
      <c r="Q24" s="386">
        <v>434.99486352999998</v>
      </c>
      <c r="R24" s="386">
        <v>197.51300429</v>
      </c>
      <c r="S24" s="386">
        <v>52.250046470000001</v>
      </c>
      <c r="T24" s="386">
        <v>1.3915935036</v>
      </c>
      <c r="U24" s="386">
        <v>7.0419343085999994E-2</v>
      </c>
      <c r="V24" s="386">
        <v>0.18725295136</v>
      </c>
      <c r="W24" s="386">
        <v>14.119315541000001</v>
      </c>
      <c r="X24" s="386">
        <v>149.66592473</v>
      </c>
      <c r="Y24" s="386">
        <v>466.55644397999998</v>
      </c>
      <c r="Z24" s="386">
        <v>614.79943168</v>
      </c>
      <c r="AA24" s="386">
        <v>776.15958745</v>
      </c>
      <c r="AB24" s="386">
        <v>568.08503957999994</v>
      </c>
      <c r="AC24" s="386">
        <v>412.0282125</v>
      </c>
      <c r="AD24" s="386">
        <v>194.61519292</v>
      </c>
      <c r="AE24" s="386">
        <v>51.461487966999997</v>
      </c>
      <c r="AF24" s="386">
        <v>1.9446443339999999</v>
      </c>
      <c r="AG24" s="386">
        <v>7.0419343085999994E-2</v>
      </c>
      <c r="AH24" s="386">
        <v>0.18725295136</v>
      </c>
      <c r="AI24" s="386">
        <v>13.94072869</v>
      </c>
      <c r="AJ24" s="386">
        <v>147.23747427000001</v>
      </c>
      <c r="AK24" s="386">
        <v>453.61834838999999</v>
      </c>
      <c r="AL24" s="386">
        <v>604.49245105</v>
      </c>
      <c r="AM24" s="386">
        <v>759.92379151</v>
      </c>
      <c r="AN24" s="386">
        <v>544.04489497999998</v>
      </c>
      <c r="AO24" s="386">
        <v>391.28612442999997</v>
      </c>
      <c r="AP24" s="386">
        <v>190.33307285000001</v>
      </c>
      <c r="AQ24" s="386">
        <v>49.417835392000001</v>
      </c>
      <c r="AR24" s="386">
        <v>1.8971954313999999</v>
      </c>
      <c r="AS24" s="386">
        <v>1E-10</v>
      </c>
      <c r="AT24" s="386">
        <v>0.18725295136</v>
      </c>
      <c r="AU24" s="386">
        <v>13.299928851000001</v>
      </c>
      <c r="AV24" s="386">
        <v>144.26249774999999</v>
      </c>
      <c r="AW24" s="386">
        <v>418.37385469999998</v>
      </c>
      <c r="AX24" s="386">
        <v>605.00249573999997</v>
      </c>
      <c r="AY24" s="386">
        <v>770.36224027000003</v>
      </c>
      <c r="AZ24" s="897">
        <v>512.34521703999997</v>
      </c>
      <c r="BA24" s="897">
        <v>381.57032147000001</v>
      </c>
      <c r="BB24" s="897">
        <v>187.38452817000001</v>
      </c>
      <c r="BC24" s="358">
        <v>51.3994</v>
      </c>
      <c r="BD24" s="358">
        <v>1.8268610000000001</v>
      </c>
      <c r="BE24" s="358">
        <v>0</v>
      </c>
      <c r="BF24" s="358">
        <v>7.0067900000000002E-2</v>
      </c>
      <c r="BG24" s="358">
        <v>13.23217</v>
      </c>
      <c r="BH24" s="358">
        <v>141.93029999999999</v>
      </c>
      <c r="BI24" s="358">
        <v>426.17809999999997</v>
      </c>
      <c r="BJ24" s="358">
        <v>632.14409999999998</v>
      </c>
      <c r="BK24" s="358">
        <v>767.29250000000002</v>
      </c>
      <c r="BL24" s="358">
        <v>511.30200000000002</v>
      </c>
      <c r="BM24" s="358">
        <v>373.85270000000003</v>
      </c>
      <c r="BN24" s="358">
        <v>183.0386</v>
      </c>
      <c r="BO24" s="358">
        <v>51.673540000000003</v>
      </c>
      <c r="BP24" s="358">
        <v>2.0196580000000002</v>
      </c>
      <c r="BQ24" s="358">
        <v>0</v>
      </c>
      <c r="BR24" s="358">
        <v>9.1354000000000005E-2</v>
      </c>
      <c r="BS24" s="358">
        <v>14.606529999999999</v>
      </c>
      <c r="BT24" s="358">
        <v>149.46700000000001</v>
      </c>
      <c r="BU24" s="358">
        <v>433.67959999999999</v>
      </c>
      <c r="BV24" s="358">
        <v>627.78539999999998</v>
      </c>
    </row>
    <row r="25" spans="1:74" ht="11.1" customHeight="1" x14ac:dyDescent="0.2">
      <c r="A25" s="6" t="s">
        <v>76</v>
      </c>
      <c r="B25" s="758" t="s">
        <v>1007</v>
      </c>
      <c r="C25" s="386">
        <v>533.04623019999997</v>
      </c>
      <c r="D25" s="386">
        <v>389.24680520999999</v>
      </c>
      <c r="E25" s="386">
        <v>221.77184897000001</v>
      </c>
      <c r="F25" s="386">
        <v>81.334586896000005</v>
      </c>
      <c r="G25" s="386">
        <v>11.494111035</v>
      </c>
      <c r="H25" s="386">
        <v>7.7531431807999998E-2</v>
      </c>
      <c r="I25" s="386">
        <v>1.5399425159E-2</v>
      </c>
      <c r="J25" s="386">
        <v>0.17011543953</v>
      </c>
      <c r="K25" s="386">
        <v>2.5156961664000002</v>
      </c>
      <c r="L25" s="386">
        <v>57.79853585</v>
      </c>
      <c r="M25" s="386">
        <v>266.76399670000001</v>
      </c>
      <c r="N25" s="386">
        <v>428.62433127000003</v>
      </c>
      <c r="O25" s="386">
        <v>547.80188497999995</v>
      </c>
      <c r="P25" s="386">
        <v>404.68975320999999</v>
      </c>
      <c r="Q25" s="386">
        <v>235.75159095000001</v>
      </c>
      <c r="R25" s="386">
        <v>83.285945053999995</v>
      </c>
      <c r="S25" s="386">
        <v>11.638497045999999</v>
      </c>
      <c r="T25" s="386">
        <v>7.7531431807999998E-2</v>
      </c>
      <c r="U25" s="386">
        <v>1.5399425159E-2</v>
      </c>
      <c r="V25" s="386">
        <v>0.17739293937</v>
      </c>
      <c r="W25" s="386">
        <v>2.3960549199000001</v>
      </c>
      <c r="X25" s="386">
        <v>56.059491545</v>
      </c>
      <c r="Y25" s="386">
        <v>273.52939448000001</v>
      </c>
      <c r="Z25" s="386">
        <v>432.52624735000001</v>
      </c>
      <c r="AA25" s="386">
        <v>538.30039520000003</v>
      </c>
      <c r="AB25" s="386">
        <v>400.88093548000001</v>
      </c>
      <c r="AC25" s="386">
        <v>224.58281495</v>
      </c>
      <c r="AD25" s="386">
        <v>79.559568076999994</v>
      </c>
      <c r="AE25" s="386">
        <v>10.750488415</v>
      </c>
      <c r="AF25" s="386">
        <v>7.6962270971000002E-2</v>
      </c>
      <c r="AG25" s="386">
        <v>1.5399425159E-2</v>
      </c>
      <c r="AH25" s="386">
        <v>0.16183185856000001</v>
      </c>
      <c r="AI25" s="386">
        <v>2.3778772041999998</v>
      </c>
      <c r="AJ25" s="386">
        <v>54.139601382999999</v>
      </c>
      <c r="AK25" s="386">
        <v>264.36090562999999</v>
      </c>
      <c r="AL25" s="386">
        <v>411.94905399999999</v>
      </c>
      <c r="AM25" s="386">
        <v>536.75386126000001</v>
      </c>
      <c r="AN25" s="386">
        <v>378.60223867000002</v>
      </c>
      <c r="AO25" s="386">
        <v>208.02658851000001</v>
      </c>
      <c r="AP25" s="386">
        <v>76.040016088000002</v>
      </c>
      <c r="AQ25" s="386">
        <v>10.003610116000001</v>
      </c>
      <c r="AR25" s="386">
        <v>6.1548425905000002E-2</v>
      </c>
      <c r="AS25" s="386">
        <v>1E-10</v>
      </c>
      <c r="AT25" s="386">
        <v>0.15413935666</v>
      </c>
      <c r="AU25" s="386">
        <v>2.2153825468999999</v>
      </c>
      <c r="AV25" s="386">
        <v>52.223306069000003</v>
      </c>
      <c r="AW25" s="386">
        <v>240.76020108</v>
      </c>
      <c r="AX25" s="386">
        <v>403.78424401000001</v>
      </c>
      <c r="AY25" s="386">
        <v>540.19983782999998</v>
      </c>
      <c r="AZ25" s="897">
        <v>366.63010238999999</v>
      </c>
      <c r="BA25" s="897">
        <v>195.10365023</v>
      </c>
      <c r="BB25" s="897">
        <v>74.762693095000003</v>
      </c>
      <c r="BC25" s="358">
        <v>9.6297069999999998</v>
      </c>
      <c r="BD25" s="358">
        <v>6.1548400000000003E-2</v>
      </c>
      <c r="BE25" s="358">
        <v>0</v>
      </c>
      <c r="BF25" s="358">
        <v>0.1184523</v>
      </c>
      <c r="BG25" s="358">
        <v>2.2718280000000002</v>
      </c>
      <c r="BH25" s="358">
        <v>50.323259999999998</v>
      </c>
      <c r="BI25" s="358">
        <v>233.66409999999999</v>
      </c>
      <c r="BJ25" s="358">
        <v>404.7303</v>
      </c>
      <c r="BK25" s="358">
        <v>537.02470000000005</v>
      </c>
      <c r="BL25" s="358">
        <v>358.68860000000001</v>
      </c>
      <c r="BM25" s="358">
        <v>186.99109999999999</v>
      </c>
      <c r="BN25" s="358">
        <v>74.980620000000002</v>
      </c>
      <c r="BO25" s="358">
        <v>9.5163119999999992</v>
      </c>
      <c r="BP25" s="358">
        <v>8.3587099999999998E-2</v>
      </c>
      <c r="BQ25" s="358">
        <v>0</v>
      </c>
      <c r="BR25" s="358">
        <v>0.13292880000000001</v>
      </c>
      <c r="BS25" s="358">
        <v>2.5862219999999998</v>
      </c>
      <c r="BT25" s="358">
        <v>53.96754</v>
      </c>
      <c r="BU25" s="358">
        <v>242.42</v>
      </c>
      <c r="BV25" s="358">
        <v>403.76420000000002</v>
      </c>
    </row>
    <row r="26" spans="1:74" ht="11.1" customHeight="1" x14ac:dyDescent="0.2">
      <c r="A26" s="6" t="s">
        <v>77</v>
      </c>
      <c r="B26" s="758" t="s">
        <v>1008</v>
      </c>
      <c r="C26" s="386">
        <v>875.18926463000003</v>
      </c>
      <c r="D26" s="386">
        <v>726.59198918000004</v>
      </c>
      <c r="E26" s="386">
        <v>571.17129691000002</v>
      </c>
      <c r="F26" s="386">
        <v>394.25895204</v>
      </c>
      <c r="G26" s="386">
        <v>227.01991179000001</v>
      </c>
      <c r="H26" s="386">
        <v>59.946840846000001</v>
      </c>
      <c r="I26" s="386">
        <v>11.637225056</v>
      </c>
      <c r="J26" s="386">
        <v>21.796805574</v>
      </c>
      <c r="K26" s="386">
        <v>97.557359941000001</v>
      </c>
      <c r="L26" s="386">
        <v>343.30585337000002</v>
      </c>
      <c r="M26" s="386">
        <v>584.08052924000003</v>
      </c>
      <c r="N26" s="386">
        <v>882.65925101000005</v>
      </c>
      <c r="O26" s="386">
        <v>882.55439044000002</v>
      </c>
      <c r="P26" s="386">
        <v>732.39676598000005</v>
      </c>
      <c r="Q26" s="386">
        <v>578.85192112000004</v>
      </c>
      <c r="R26" s="386">
        <v>403.68738497999999</v>
      </c>
      <c r="S26" s="386">
        <v>231.28536758999999</v>
      </c>
      <c r="T26" s="386">
        <v>61.542090541999997</v>
      </c>
      <c r="U26" s="386">
        <v>11.584071515</v>
      </c>
      <c r="V26" s="386">
        <v>21.570186748000001</v>
      </c>
      <c r="W26" s="386">
        <v>94.685682087000004</v>
      </c>
      <c r="X26" s="386">
        <v>340.04593326999998</v>
      </c>
      <c r="Y26" s="386">
        <v>607.72066982000001</v>
      </c>
      <c r="Z26" s="386">
        <v>885.78665779999994</v>
      </c>
      <c r="AA26" s="386">
        <v>877.70501249999995</v>
      </c>
      <c r="AB26" s="386">
        <v>734.82064858000001</v>
      </c>
      <c r="AC26" s="386">
        <v>597.66157639000005</v>
      </c>
      <c r="AD26" s="386">
        <v>403.10857774999999</v>
      </c>
      <c r="AE26" s="386">
        <v>228.04412904</v>
      </c>
      <c r="AF26" s="386">
        <v>66.097077940999995</v>
      </c>
      <c r="AG26" s="386">
        <v>11.615053286</v>
      </c>
      <c r="AH26" s="386">
        <v>21.806349773000001</v>
      </c>
      <c r="AI26" s="386">
        <v>94.790542853999995</v>
      </c>
      <c r="AJ26" s="386">
        <v>330.77836502999997</v>
      </c>
      <c r="AK26" s="386">
        <v>604.39517034000005</v>
      </c>
      <c r="AL26" s="386">
        <v>866.41003305000004</v>
      </c>
      <c r="AM26" s="386">
        <v>886.90727716000004</v>
      </c>
      <c r="AN26" s="386">
        <v>732.12949805999995</v>
      </c>
      <c r="AO26" s="386">
        <v>603.73920105000002</v>
      </c>
      <c r="AP26" s="386">
        <v>402.02799599999997</v>
      </c>
      <c r="AQ26" s="386">
        <v>232.00825997999999</v>
      </c>
      <c r="AR26" s="386">
        <v>62.080534868000001</v>
      </c>
      <c r="AS26" s="386">
        <v>11.521367435</v>
      </c>
      <c r="AT26" s="386">
        <v>19.804186152</v>
      </c>
      <c r="AU26" s="386">
        <v>92.028505217000003</v>
      </c>
      <c r="AV26" s="386">
        <v>326.42199779999999</v>
      </c>
      <c r="AW26" s="386">
        <v>607.13099961</v>
      </c>
      <c r="AX26" s="386">
        <v>855.80464382000002</v>
      </c>
      <c r="AY26" s="386">
        <v>905.65600207</v>
      </c>
      <c r="AZ26" s="897">
        <v>740.02435152999999</v>
      </c>
      <c r="BA26" s="897">
        <v>610.94087891000004</v>
      </c>
      <c r="BB26" s="897">
        <v>401.71366463999999</v>
      </c>
      <c r="BC26" s="358">
        <v>225.74199999999999</v>
      </c>
      <c r="BD26" s="358">
        <v>63.406739999999999</v>
      </c>
      <c r="BE26" s="358">
        <v>10.20979</v>
      </c>
      <c r="BF26" s="358">
        <v>19.422370000000001</v>
      </c>
      <c r="BG26" s="358">
        <v>93.086110000000005</v>
      </c>
      <c r="BH26" s="358">
        <v>332.74810000000002</v>
      </c>
      <c r="BI26" s="358">
        <v>586.87040000000002</v>
      </c>
      <c r="BJ26" s="358">
        <v>826.31679999999994</v>
      </c>
      <c r="BK26" s="358">
        <v>893.85239999999999</v>
      </c>
      <c r="BL26" s="358">
        <v>732.69230000000005</v>
      </c>
      <c r="BM26" s="358">
        <v>592.22720000000004</v>
      </c>
      <c r="BN26" s="358">
        <v>398.21420000000001</v>
      </c>
      <c r="BO26" s="358">
        <v>220.13290000000001</v>
      </c>
      <c r="BP26" s="358">
        <v>67.029719999999998</v>
      </c>
      <c r="BQ26" s="358">
        <v>10.291729999999999</v>
      </c>
      <c r="BR26" s="358">
        <v>18.726880000000001</v>
      </c>
      <c r="BS26" s="358">
        <v>92.77704</v>
      </c>
      <c r="BT26" s="358">
        <v>339.68799999999999</v>
      </c>
      <c r="BU26" s="358">
        <v>596.23739999999998</v>
      </c>
      <c r="BV26" s="358">
        <v>820.16949999999997</v>
      </c>
    </row>
    <row r="27" spans="1:74" ht="11.1" customHeight="1" x14ac:dyDescent="0.2">
      <c r="A27" s="6" t="s">
        <v>78</v>
      </c>
      <c r="B27" s="758" t="s">
        <v>1011</v>
      </c>
      <c r="C27" s="386">
        <v>545.46824437999999</v>
      </c>
      <c r="D27" s="386">
        <v>473.05348466999999</v>
      </c>
      <c r="E27" s="386">
        <v>438.32179617999998</v>
      </c>
      <c r="F27" s="386">
        <v>290.24704342000001</v>
      </c>
      <c r="G27" s="386">
        <v>177.45321798000001</v>
      </c>
      <c r="H27" s="386">
        <v>55.494080572000001</v>
      </c>
      <c r="I27" s="386">
        <v>14.650734038</v>
      </c>
      <c r="J27" s="386">
        <v>12.805546965</v>
      </c>
      <c r="K27" s="386">
        <v>51.330636228000003</v>
      </c>
      <c r="L27" s="386">
        <v>183.75089975</v>
      </c>
      <c r="M27" s="386">
        <v>373.52132404000002</v>
      </c>
      <c r="N27" s="386">
        <v>580.30200392999996</v>
      </c>
      <c r="O27" s="386">
        <v>545.79431903</v>
      </c>
      <c r="P27" s="386">
        <v>471.25972430000002</v>
      </c>
      <c r="Q27" s="386">
        <v>427.10288223999999</v>
      </c>
      <c r="R27" s="386">
        <v>291.89824141000003</v>
      </c>
      <c r="S27" s="386">
        <v>180.10586022999999</v>
      </c>
      <c r="T27" s="386">
        <v>51.21195273</v>
      </c>
      <c r="U27" s="386">
        <v>13.147808683999999</v>
      </c>
      <c r="V27" s="386">
        <v>12.125841866</v>
      </c>
      <c r="W27" s="386">
        <v>50.101133152999999</v>
      </c>
      <c r="X27" s="386">
        <v>179.63975274000001</v>
      </c>
      <c r="Y27" s="386">
        <v>387.86659309999999</v>
      </c>
      <c r="Z27" s="386">
        <v>580.8076575</v>
      </c>
      <c r="AA27" s="386">
        <v>544.09612489000006</v>
      </c>
      <c r="AB27" s="386">
        <v>478.31232162999999</v>
      </c>
      <c r="AC27" s="386">
        <v>448.45201446999999</v>
      </c>
      <c r="AD27" s="386">
        <v>298.45769130999997</v>
      </c>
      <c r="AE27" s="386">
        <v>183.39318652</v>
      </c>
      <c r="AF27" s="386">
        <v>56.652247825000003</v>
      </c>
      <c r="AG27" s="386">
        <v>13.015881579</v>
      </c>
      <c r="AH27" s="386">
        <v>11.648071669</v>
      </c>
      <c r="AI27" s="386">
        <v>52.021050330000001</v>
      </c>
      <c r="AJ27" s="386">
        <v>172.96029602999999</v>
      </c>
      <c r="AK27" s="386">
        <v>387.11134119000002</v>
      </c>
      <c r="AL27" s="386">
        <v>568.93830638999998</v>
      </c>
      <c r="AM27" s="386">
        <v>557.83338903000003</v>
      </c>
      <c r="AN27" s="386">
        <v>483.34117529999997</v>
      </c>
      <c r="AO27" s="386">
        <v>460.13648598999998</v>
      </c>
      <c r="AP27" s="386">
        <v>305.64993752999999</v>
      </c>
      <c r="AQ27" s="386">
        <v>191.117953</v>
      </c>
      <c r="AR27" s="386">
        <v>56.218617694000002</v>
      </c>
      <c r="AS27" s="386">
        <v>12.862698623</v>
      </c>
      <c r="AT27" s="386">
        <v>12.372920818000001</v>
      </c>
      <c r="AU27" s="386">
        <v>52.535606948000002</v>
      </c>
      <c r="AV27" s="386">
        <v>175.18874224999999</v>
      </c>
      <c r="AW27" s="386">
        <v>397.32412208</v>
      </c>
      <c r="AX27" s="386">
        <v>566.16571469999997</v>
      </c>
      <c r="AY27" s="386">
        <v>569.71028522999995</v>
      </c>
      <c r="AZ27" s="897">
        <v>496.39487947999999</v>
      </c>
      <c r="BA27" s="897">
        <v>479.16900446</v>
      </c>
      <c r="BB27" s="897">
        <v>308.01143378</v>
      </c>
      <c r="BC27" s="358">
        <v>186.9453</v>
      </c>
      <c r="BD27" s="358">
        <v>58.963270000000001</v>
      </c>
      <c r="BE27" s="358">
        <v>13.697100000000001</v>
      </c>
      <c r="BF27" s="358">
        <v>12.02474</v>
      </c>
      <c r="BG27" s="358">
        <v>50.365099999999998</v>
      </c>
      <c r="BH27" s="358">
        <v>185.46700000000001</v>
      </c>
      <c r="BI27" s="358">
        <v>384.10509999999999</v>
      </c>
      <c r="BJ27" s="358">
        <v>548.57180000000005</v>
      </c>
      <c r="BK27" s="358">
        <v>561.16409999999996</v>
      </c>
      <c r="BL27" s="358">
        <v>502.44580000000002</v>
      </c>
      <c r="BM27" s="358">
        <v>465.09179999999998</v>
      </c>
      <c r="BN27" s="358">
        <v>310.84690000000001</v>
      </c>
      <c r="BO27" s="358">
        <v>183.3168</v>
      </c>
      <c r="BP27" s="358">
        <v>62.059330000000003</v>
      </c>
      <c r="BQ27" s="358">
        <v>13.650270000000001</v>
      </c>
      <c r="BR27" s="358">
        <v>12.699260000000001</v>
      </c>
      <c r="BS27" s="358">
        <v>49.326630000000002</v>
      </c>
      <c r="BT27" s="358">
        <v>184.82089999999999</v>
      </c>
      <c r="BU27" s="358">
        <v>389.94540000000001</v>
      </c>
      <c r="BV27" s="358">
        <v>541.99480000000005</v>
      </c>
    </row>
    <row r="28" spans="1:74" ht="11.1" customHeight="1" x14ac:dyDescent="0.2">
      <c r="A28" s="6"/>
      <c r="B28" s="758"/>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897"/>
      <c r="BA28" s="897"/>
      <c r="BB28" s="897"/>
      <c r="BC28" s="35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963"/>
      <c r="BA29" s="963"/>
      <c r="BB29" s="963"/>
      <c r="BC29" s="535"/>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285</v>
      </c>
      <c r="B30" s="536" t="s">
        <v>1147</v>
      </c>
      <c r="C30" s="386">
        <v>8.4413980985000006</v>
      </c>
      <c r="D30" s="386">
        <v>11.292663558999999</v>
      </c>
      <c r="E30" s="386">
        <v>26.950889259</v>
      </c>
      <c r="F30" s="386">
        <v>48.840757412000002</v>
      </c>
      <c r="G30" s="386">
        <v>147.39661741</v>
      </c>
      <c r="H30" s="386">
        <v>269.90116042</v>
      </c>
      <c r="I30" s="386">
        <v>393.84815209999999</v>
      </c>
      <c r="J30" s="386">
        <v>358.94775189000001</v>
      </c>
      <c r="K30" s="386">
        <v>202.01563107000001</v>
      </c>
      <c r="L30" s="386">
        <v>55.213452666000002</v>
      </c>
      <c r="M30" s="386">
        <v>23.317420358</v>
      </c>
      <c r="N30" s="386">
        <v>10.873029600000001</v>
      </c>
      <c r="O30" s="386">
        <v>16.80555141</v>
      </c>
      <c r="P30" s="386">
        <v>19.863774762999999</v>
      </c>
      <c r="Q30" s="386">
        <v>31.594499441</v>
      </c>
      <c r="R30" s="386">
        <v>43.903217484999999</v>
      </c>
      <c r="S30" s="386">
        <v>109.45931378</v>
      </c>
      <c r="T30" s="386">
        <v>210.01572121999999</v>
      </c>
      <c r="U30" s="386">
        <v>390.28397287000001</v>
      </c>
      <c r="V30" s="386">
        <v>349.77433844000001</v>
      </c>
      <c r="W30" s="386">
        <v>203.64571389</v>
      </c>
      <c r="X30" s="386">
        <v>72.754646140000006</v>
      </c>
      <c r="Y30" s="386">
        <v>20.405635275000002</v>
      </c>
      <c r="Z30" s="386">
        <v>11.069526889</v>
      </c>
      <c r="AA30" s="386">
        <v>9.3704689843000004</v>
      </c>
      <c r="AB30" s="386">
        <v>12.76357239</v>
      </c>
      <c r="AC30" s="386">
        <v>31.19405617</v>
      </c>
      <c r="AD30" s="386">
        <v>46.423957842999997</v>
      </c>
      <c r="AE30" s="386">
        <v>157.16058131</v>
      </c>
      <c r="AF30" s="386">
        <v>292.01074775000001</v>
      </c>
      <c r="AG30" s="386">
        <v>390.51056918</v>
      </c>
      <c r="AH30" s="386">
        <v>341.88819240999999</v>
      </c>
      <c r="AI30" s="386">
        <v>210.07812496</v>
      </c>
      <c r="AJ30" s="386">
        <v>96.452197869000003</v>
      </c>
      <c r="AK30" s="386">
        <v>32.294829016000001</v>
      </c>
      <c r="AL30" s="386">
        <v>12.568334497</v>
      </c>
      <c r="AM30" s="386">
        <v>5.2646603816999997</v>
      </c>
      <c r="AN30" s="386">
        <v>16.981119790000001</v>
      </c>
      <c r="AO30" s="386">
        <v>31.489156582</v>
      </c>
      <c r="AP30" s="386">
        <v>58.251656144000002</v>
      </c>
      <c r="AQ30" s="386">
        <v>127.38933301</v>
      </c>
      <c r="AR30" s="386">
        <v>278.07144619000002</v>
      </c>
      <c r="AS30" s="386">
        <v>390.93080750000001</v>
      </c>
      <c r="AT30" s="386">
        <v>308.81469851000003</v>
      </c>
      <c r="AU30" s="386">
        <v>202.58606252000001</v>
      </c>
      <c r="AV30" s="386">
        <v>80.301418876</v>
      </c>
      <c r="AW30" s="386">
        <v>25.981758883000001</v>
      </c>
      <c r="AX30" s="386">
        <v>14.607109511000001</v>
      </c>
      <c r="AY30" s="386">
        <v>10.129637487</v>
      </c>
      <c r="AZ30" s="897">
        <v>13.889476412</v>
      </c>
      <c r="BA30" s="897">
        <v>59.968328352</v>
      </c>
      <c r="BB30" s="897">
        <v>59.139337781999998</v>
      </c>
      <c r="BC30" s="358">
        <v>110.04876874</v>
      </c>
      <c r="BD30" s="358">
        <v>271.44554133000003</v>
      </c>
      <c r="BE30" s="358">
        <v>400.67106303999998</v>
      </c>
      <c r="BF30" s="358">
        <v>369.04345281000002</v>
      </c>
      <c r="BG30" s="358">
        <v>208.14210628000001</v>
      </c>
      <c r="BH30" s="358">
        <v>72.857738069000007</v>
      </c>
      <c r="BI30" s="358">
        <v>21.947498439</v>
      </c>
      <c r="BJ30" s="358">
        <v>11.864076713999999</v>
      </c>
      <c r="BK30" s="358">
        <v>11.439932561999999</v>
      </c>
      <c r="BL30" s="358">
        <v>13.014741703</v>
      </c>
      <c r="BM30" s="358">
        <v>27.065965826999999</v>
      </c>
      <c r="BN30" s="358">
        <v>45.360302382</v>
      </c>
      <c r="BO30" s="358">
        <v>135.35354523999999</v>
      </c>
      <c r="BP30" s="358">
        <v>273.43145629000003</v>
      </c>
      <c r="BQ30" s="358">
        <v>403.55180593</v>
      </c>
      <c r="BR30" s="358">
        <v>371.71788092999998</v>
      </c>
      <c r="BS30" s="358">
        <v>209.69168586000001</v>
      </c>
      <c r="BT30" s="358">
        <v>73.433233207000001</v>
      </c>
      <c r="BU30" s="358">
        <v>22.120272281999998</v>
      </c>
      <c r="BV30" s="358">
        <v>11.951750017</v>
      </c>
    </row>
    <row r="31" spans="1:74" ht="11.1" customHeight="1" x14ac:dyDescent="0.2">
      <c r="A31" s="6" t="s">
        <v>26</v>
      </c>
      <c r="B31" s="758" t="s">
        <v>1001</v>
      </c>
      <c r="C31" s="386">
        <v>1E-10</v>
      </c>
      <c r="D31" s="386">
        <v>1E-10</v>
      </c>
      <c r="E31" s="386">
        <v>1E-10</v>
      </c>
      <c r="F31" s="386">
        <v>1E-10</v>
      </c>
      <c r="G31" s="386">
        <v>18.034032933999999</v>
      </c>
      <c r="H31" s="386">
        <v>62.911539972</v>
      </c>
      <c r="I31" s="386">
        <v>260.23764612999997</v>
      </c>
      <c r="J31" s="386">
        <v>273.10254292000002</v>
      </c>
      <c r="K31" s="386">
        <v>32.917810119999999</v>
      </c>
      <c r="L31" s="386">
        <v>1E-10</v>
      </c>
      <c r="M31" s="386">
        <v>1E-10</v>
      </c>
      <c r="N31" s="386">
        <v>1E-10</v>
      </c>
      <c r="O31" s="386">
        <v>1E-10</v>
      </c>
      <c r="P31" s="386">
        <v>1E-10</v>
      </c>
      <c r="Q31" s="386">
        <v>1E-10</v>
      </c>
      <c r="R31" s="386">
        <v>1E-10</v>
      </c>
      <c r="S31" s="386">
        <v>3.522798366</v>
      </c>
      <c r="T31" s="386">
        <v>47.159795355</v>
      </c>
      <c r="U31" s="386">
        <v>273.32424692000001</v>
      </c>
      <c r="V31" s="386">
        <v>133.99674171999999</v>
      </c>
      <c r="W31" s="386">
        <v>57.416224927000002</v>
      </c>
      <c r="X31" s="386">
        <v>5.4203586628</v>
      </c>
      <c r="Y31" s="386">
        <v>1E-10</v>
      </c>
      <c r="Z31" s="386">
        <v>1E-10</v>
      </c>
      <c r="AA31" s="386">
        <v>1E-10</v>
      </c>
      <c r="AB31" s="386">
        <v>1E-10</v>
      </c>
      <c r="AC31" s="386">
        <v>1E-10</v>
      </c>
      <c r="AD31" s="386">
        <v>1E-10</v>
      </c>
      <c r="AE31" s="386">
        <v>17.757669167</v>
      </c>
      <c r="AF31" s="386">
        <v>128.52304724000001</v>
      </c>
      <c r="AG31" s="386">
        <v>283.18382580999997</v>
      </c>
      <c r="AH31" s="386">
        <v>155.44571246000001</v>
      </c>
      <c r="AI31" s="386">
        <v>35.127829814000002</v>
      </c>
      <c r="AJ31" s="386">
        <v>1E-10</v>
      </c>
      <c r="AK31" s="386">
        <v>1E-10</v>
      </c>
      <c r="AL31" s="386">
        <v>1E-10</v>
      </c>
      <c r="AM31" s="386">
        <v>1E-10</v>
      </c>
      <c r="AN31" s="386">
        <v>1E-10</v>
      </c>
      <c r="AO31" s="386">
        <v>1E-10</v>
      </c>
      <c r="AP31" s="386">
        <v>1E-10</v>
      </c>
      <c r="AQ31" s="386">
        <v>10.268782559</v>
      </c>
      <c r="AR31" s="386">
        <v>109.1473142</v>
      </c>
      <c r="AS31" s="386">
        <v>272.19447738999997</v>
      </c>
      <c r="AT31" s="386">
        <v>117.32757434</v>
      </c>
      <c r="AU31" s="386">
        <v>38.984967605999998</v>
      </c>
      <c r="AV31" s="386">
        <v>1E-10</v>
      </c>
      <c r="AW31" s="386">
        <v>1E-10</v>
      </c>
      <c r="AX31" s="386">
        <v>1E-10</v>
      </c>
      <c r="AY31" s="386">
        <v>1E-10</v>
      </c>
      <c r="AZ31" s="897">
        <v>1E-10</v>
      </c>
      <c r="BA31" s="897">
        <v>1E-10</v>
      </c>
      <c r="BB31" s="897">
        <v>1.1957383142</v>
      </c>
      <c r="BC31" s="358">
        <v>5.4839033057000002</v>
      </c>
      <c r="BD31" s="358">
        <v>90.163152061000005</v>
      </c>
      <c r="BE31" s="358">
        <v>262.03141581</v>
      </c>
      <c r="BF31" s="358">
        <v>212.45896880999999</v>
      </c>
      <c r="BG31" s="358">
        <v>44.600222647999999</v>
      </c>
      <c r="BH31" s="358">
        <v>0.98935956857999996</v>
      </c>
      <c r="BI31" s="358">
        <v>0</v>
      </c>
      <c r="BJ31" s="358">
        <v>0</v>
      </c>
      <c r="BK31" s="358">
        <v>0</v>
      </c>
      <c r="BL31" s="358">
        <v>0</v>
      </c>
      <c r="BM31" s="358">
        <v>0</v>
      </c>
      <c r="BN31" s="358">
        <v>0</v>
      </c>
      <c r="BO31" s="358">
        <v>10.921597241000001</v>
      </c>
      <c r="BP31" s="358">
        <v>91.169657037999997</v>
      </c>
      <c r="BQ31" s="358">
        <v>265.00908146</v>
      </c>
      <c r="BR31" s="358">
        <v>214.86916335000001</v>
      </c>
      <c r="BS31" s="358">
        <v>45.092208382000003</v>
      </c>
      <c r="BT31" s="358">
        <v>0.99999327962999995</v>
      </c>
      <c r="BU31" s="358">
        <v>0</v>
      </c>
      <c r="BV31" s="358">
        <v>0</v>
      </c>
    </row>
    <row r="32" spans="1:74" ht="11.1" customHeight="1" x14ac:dyDescent="0.2">
      <c r="A32" s="6" t="s">
        <v>27</v>
      </c>
      <c r="B32" s="758" t="s">
        <v>1002</v>
      </c>
      <c r="C32" s="386">
        <v>1E-10</v>
      </c>
      <c r="D32" s="386">
        <v>1E-10</v>
      </c>
      <c r="E32" s="386">
        <v>1E-10</v>
      </c>
      <c r="F32" s="386">
        <v>1E-10</v>
      </c>
      <c r="G32" s="386">
        <v>39.921172888999997</v>
      </c>
      <c r="H32" s="386">
        <v>113.6227404</v>
      </c>
      <c r="I32" s="386">
        <v>310.87346015999998</v>
      </c>
      <c r="J32" s="386">
        <v>301.83138536000001</v>
      </c>
      <c r="K32" s="386">
        <v>71.579982134000005</v>
      </c>
      <c r="L32" s="386">
        <v>0.6659632311</v>
      </c>
      <c r="M32" s="386">
        <v>1E-10</v>
      </c>
      <c r="N32" s="386">
        <v>1E-10</v>
      </c>
      <c r="O32" s="386">
        <v>1E-10</v>
      </c>
      <c r="P32" s="386">
        <v>1E-10</v>
      </c>
      <c r="Q32" s="386">
        <v>1E-10</v>
      </c>
      <c r="R32" s="386">
        <v>0.44520417063000001</v>
      </c>
      <c r="S32" s="386">
        <v>12.271855187</v>
      </c>
      <c r="T32" s="386">
        <v>78.394870678000004</v>
      </c>
      <c r="U32" s="386">
        <v>308.37967593000002</v>
      </c>
      <c r="V32" s="386">
        <v>192.43863701000001</v>
      </c>
      <c r="W32" s="386">
        <v>82.580497962999999</v>
      </c>
      <c r="X32" s="386">
        <v>10.253474279000001</v>
      </c>
      <c r="Y32" s="386">
        <v>1E-10</v>
      </c>
      <c r="Z32" s="386">
        <v>1E-10</v>
      </c>
      <c r="AA32" s="386">
        <v>1E-10</v>
      </c>
      <c r="AB32" s="386">
        <v>1E-10</v>
      </c>
      <c r="AC32" s="386">
        <v>1E-10</v>
      </c>
      <c r="AD32" s="386">
        <v>1E-10</v>
      </c>
      <c r="AE32" s="386">
        <v>49.664861653999999</v>
      </c>
      <c r="AF32" s="386">
        <v>190.25790627999999</v>
      </c>
      <c r="AG32" s="386">
        <v>328.41171922000001</v>
      </c>
      <c r="AH32" s="386">
        <v>213.93796008000001</v>
      </c>
      <c r="AI32" s="386">
        <v>70.185070134</v>
      </c>
      <c r="AJ32" s="386">
        <v>6.8721871791</v>
      </c>
      <c r="AK32" s="386">
        <v>1E-10</v>
      </c>
      <c r="AL32" s="386">
        <v>1E-10</v>
      </c>
      <c r="AM32" s="386">
        <v>1E-10</v>
      </c>
      <c r="AN32" s="386">
        <v>1E-10</v>
      </c>
      <c r="AO32" s="386">
        <v>1E-10</v>
      </c>
      <c r="AP32" s="386">
        <v>1E-10</v>
      </c>
      <c r="AQ32" s="386">
        <v>24.161370495</v>
      </c>
      <c r="AR32" s="386">
        <v>167.23924152999999</v>
      </c>
      <c r="AS32" s="386">
        <v>347.00528539999999</v>
      </c>
      <c r="AT32" s="386">
        <v>155.76335044999999</v>
      </c>
      <c r="AU32" s="386">
        <v>84.489539252</v>
      </c>
      <c r="AV32" s="386">
        <v>3.4485742353000002</v>
      </c>
      <c r="AW32" s="386">
        <v>1E-10</v>
      </c>
      <c r="AX32" s="386">
        <v>1E-10</v>
      </c>
      <c r="AY32" s="386">
        <v>1E-10</v>
      </c>
      <c r="AZ32" s="897">
        <v>1E-10</v>
      </c>
      <c r="BA32" s="897">
        <v>0.30690095875000001</v>
      </c>
      <c r="BB32" s="897">
        <v>17.964143306</v>
      </c>
      <c r="BC32" s="358">
        <v>18.409092155</v>
      </c>
      <c r="BD32" s="358">
        <v>151.32698963999999</v>
      </c>
      <c r="BE32" s="358">
        <v>319.45622070000002</v>
      </c>
      <c r="BF32" s="358">
        <v>263.06827035999999</v>
      </c>
      <c r="BG32" s="358">
        <v>83.364490840000002</v>
      </c>
      <c r="BH32" s="358">
        <v>5.1454583200000004</v>
      </c>
      <c r="BI32" s="358">
        <v>0</v>
      </c>
      <c r="BJ32" s="358">
        <v>0</v>
      </c>
      <c r="BK32" s="358">
        <v>0</v>
      </c>
      <c r="BL32" s="358">
        <v>0</v>
      </c>
      <c r="BM32" s="358">
        <v>0</v>
      </c>
      <c r="BN32" s="358">
        <v>0</v>
      </c>
      <c r="BO32" s="358">
        <v>34.184722067999999</v>
      </c>
      <c r="BP32" s="358">
        <v>152.83107147000001</v>
      </c>
      <c r="BQ32" s="358">
        <v>322.58619006999999</v>
      </c>
      <c r="BR32" s="358">
        <v>265.64366429</v>
      </c>
      <c r="BS32" s="358">
        <v>84.190221409000003</v>
      </c>
      <c r="BT32" s="358">
        <v>5.1975406303999998</v>
      </c>
      <c r="BU32" s="358">
        <v>0</v>
      </c>
      <c r="BV32" s="358">
        <v>0</v>
      </c>
    </row>
    <row r="33" spans="1:74" ht="11.1" customHeight="1" x14ac:dyDescent="0.2">
      <c r="A33" s="6" t="s">
        <v>28</v>
      </c>
      <c r="B33" s="758" t="s">
        <v>1003</v>
      </c>
      <c r="C33" s="386">
        <v>1E-10</v>
      </c>
      <c r="D33" s="386">
        <v>1E-10</v>
      </c>
      <c r="E33" s="386">
        <v>1.0563231567</v>
      </c>
      <c r="F33" s="386">
        <v>1E-10</v>
      </c>
      <c r="G33" s="386">
        <v>79.480375096000003</v>
      </c>
      <c r="H33" s="386">
        <v>177.33171056</v>
      </c>
      <c r="I33" s="386">
        <v>263.62436822000001</v>
      </c>
      <c r="J33" s="386">
        <v>218.87222983999999</v>
      </c>
      <c r="K33" s="386">
        <v>74.242193431999993</v>
      </c>
      <c r="L33" s="386">
        <v>1.6140561878999999</v>
      </c>
      <c r="M33" s="386">
        <v>1E-10</v>
      </c>
      <c r="N33" s="386">
        <v>1E-10</v>
      </c>
      <c r="O33" s="386">
        <v>1E-10</v>
      </c>
      <c r="P33" s="386">
        <v>1E-10</v>
      </c>
      <c r="Q33" s="386">
        <v>0.14538561323999999</v>
      </c>
      <c r="R33" s="386">
        <v>0.67938001329999997</v>
      </c>
      <c r="S33" s="386">
        <v>48.571345458000003</v>
      </c>
      <c r="T33" s="386">
        <v>129.89307375000001</v>
      </c>
      <c r="U33" s="386">
        <v>246.37210976</v>
      </c>
      <c r="V33" s="386">
        <v>188.28319766999999</v>
      </c>
      <c r="W33" s="386">
        <v>88.635432469999998</v>
      </c>
      <c r="X33" s="386">
        <v>9.9095824801999992</v>
      </c>
      <c r="Y33" s="386">
        <v>1E-10</v>
      </c>
      <c r="Z33" s="386">
        <v>1E-10</v>
      </c>
      <c r="AA33" s="386">
        <v>1E-10</v>
      </c>
      <c r="AB33" s="386">
        <v>1E-10</v>
      </c>
      <c r="AC33" s="386">
        <v>2.6736362797000002</v>
      </c>
      <c r="AD33" s="386">
        <v>3.4220192868999999</v>
      </c>
      <c r="AE33" s="386">
        <v>101.79393591</v>
      </c>
      <c r="AF33" s="386">
        <v>205.77951178999999</v>
      </c>
      <c r="AG33" s="386">
        <v>233.61421922</v>
      </c>
      <c r="AH33" s="386">
        <v>222.89458368000001</v>
      </c>
      <c r="AI33" s="386">
        <v>113.3190249</v>
      </c>
      <c r="AJ33" s="386">
        <v>15.487090715000001</v>
      </c>
      <c r="AK33" s="386">
        <v>1E-10</v>
      </c>
      <c r="AL33" s="386">
        <v>1E-10</v>
      </c>
      <c r="AM33" s="386">
        <v>1E-10</v>
      </c>
      <c r="AN33" s="386">
        <v>1E-10</v>
      </c>
      <c r="AO33" s="386">
        <v>3.0880464893999999</v>
      </c>
      <c r="AP33" s="386">
        <v>0.82580920165000005</v>
      </c>
      <c r="AQ33" s="386">
        <v>35.849663344</v>
      </c>
      <c r="AR33" s="386">
        <v>213.91781330000001</v>
      </c>
      <c r="AS33" s="386">
        <v>327.70260712999999</v>
      </c>
      <c r="AT33" s="386">
        <v>183.36695058000001</v>
      </c>
      <c r="AU33" s="386">
        <v>94.704194814000004</v>
      </c>
      <c r="AV33" s="386">
        <v>14.638943035</v>
      </c>
      <c r="AW33" s="386">
        <v>1E-10</v>
      </c>
      <c r="AX33" s="386">
        <v>1E-10</v>
      </c>
      <c r="AY33" s="386">
        <v>1E-10</v>
      </c>
      <c r="AZ33" s="897">
        <v>1E-10</v>
      </c>
      <c r="BA33" s="897">
        <v>4.5876133421</v>
      </c>
      <c r="BB33" s="897">
        <v>13.364868008</v>
      </c>
      <c r="BC33" s="358">
        <v>38.642241071999997</v>
      </c>
      <c r="BD33" s="358">
        <v>183.65093354000001</v>
      </c>
      <c r="BE33" s="358">
        <v>289.48727047</v>
      </c>
      <c r="BF33" s="358">
        <v>241.28905094000001</v>
      </c>
      <c r="BG33" s="358">
        <v>82.503619624999999</v>
      </c>
      <c r="BH33" s="358">
        <v>7.1603183190999999</v>
      </c>
      <c r="BI33" s="358">
        <v>0</v>
      </c>
      <c r="BJ33" s="358">
        <v>0</v>
      </c>
      <c r="BK33" s="358">
        <v>0</v>
      </c>
      <c r="BL33" s="358">
        <v>0</v>
      </c>
      <c r="BM33" s="358">
        <v>1.2303126375</v>
      </c>
      <c r="BN33" s="358">
        <v>1.395522371</v>
      </c>
      <c r="BO33" s="358">
        <v>66.370603553999999</v>
      </c>
      <c r="BP33" s="358">
        <v>184.91013923</v>
      </c>
      <c r="BQ33" s="358">
        <v>291.48586886999999</v>
      </c>
      <c r="BR33" s="358">
        <v>242.95297291</v>
      </c>
      <c r="BS33" s="358">
        <v>83.066260271000004</v>
      </c>
      <c r="BT33" s="358">
        <v>7.2086503059</v>
      </c>
      <c r="BU33" s="358">
        <v>0</v>
      </c>
      <c r="BV33" s="358">
        <v>0</v>
      </c>
    </row>
    <row r="34" spans="1:74" ht="11.1" customHeight="1" x14ac:dyDescent="0.2">
      <c r="A34" s="6" t="s">
        <v>29</v>
      </c>
      <c r="B34" s="758" t="s">
        <v>1004</v>
      </c>
      <c r="C34" s="386">
        <v>1E-10</v>
      </c>
      <c r="D34" s="386">
        <v>1E-10</v>
      </c>
      <c r="E34" s="386">
        <v>2.8051201292000001</v>
      </c>
      <c r="F34" s="386">
        <v>2.2075669478000002</v>
      </c>
      <c r="G34" s="386">
        <v>71.481205971999998</v>
      </c>
      <c r="H34" s="386">
        <v>232.12365657000001</v>
      </c>
      <c r="I34" s="386">
        <v>337.74328652999998</v>
      </c>
      <c r="J34" s="386">
        <v>275.53435932000002</v>
      </c>
      <c r="K34" s="386">
        <v>120.88403637</v>
      </c>
      <c r="L34" s="386">
        <v>7.4233679701000002</v>
      </c>
      <c r="M34" s="386">
        <v>1E-10</v>
      </c>
      <c r="N34" s="386">
        <v>1E-10</v>
      </c>
      <c r="O34" s="386">
        <v>1E-10</v>
      </c>
      <c r="P34" s="386">
        <v>1E-10</v>
      </c>
      <c r="Q34" s="386">
        <v>0.98871566063000005</v>
      </c>
      <c r="R34" s="386">
        <v>5.2515575789</v>
      </c>
      <c r="S34" s="386">
        <v>89.342211231999997</v>
      </c>
      <c r="T34" s="386">
        <v>226.05946947000001</v>
      </c>
      <c r="U34" s="386">
        <v>283.1206727</v>
      </c>
      <c r="V34" s="386">
        <v>280.40090599000001</v>
      </c>
      <c r="W34" s="386">
        <v>147.52843449</v>
      </c>
      <c r="X34" s="386">
        <v>13.914194127</v>
      </c>
      <c r="Y34" s="386">
        <v>1E-10</v>
      </c>
      <c r="Z34" s="386">
        <v>1E-10</v>
      </c>
      <c r="AA34" s="386">
        <v>1E-10</v>
      </c>
      <c r="AB34" s="386">
        <v>4.1253143258999998</v>
      </c>
      <c r="AC34" s="386">
        <v>6.9081455708000004</v>
      </c>
      <c r="AD34" s="386">
        <v>10.040755973</v>
      </c>
      <c r="AE34" s="386">
        <v>87.096114002999997</v>
      </c>
      <c r="AF34" s="386">
        <v>234.21380747000001</v>
      </c>
      <c r="AG34" s="386">
        <v>279.12587710999998</v>
      </c>
      <c r="AH34" s="386">
        <v>251.72908752999999</v>
      </c>
      <c r="AI34" s="386">
        <v>143.31616034999999</v>
      </c>
      <c r="AJ34" s="386">
        <v>31.272485572000001</v>
      </c>
      <c r="AK34" s="386">
        <v>1E-10</v>
      </c>
      <c r="AL34" s="386">
        <v>1E-10</v>
      </c>
      <c r="AM34" s="386">
        <v>1E-10</v>
      </c>
      <c r="AN34" s="386">
        <v>1E-10</v>
      </c>
      <c r="AO34" s="386">
        <v>11.09557987</v>
      </c>
      <c r="AP34" s="386">
        <v>7.1595496263999996</v>
      </c>
      <c r="AQ34" s="386">
        <v>52.942389184</v>
      </c>
      <c r="AR34" s="386">
        <v>220.91899344999999</v>
      </c>
      <c r="AS34" s="386">
        <v>337.09675202</v>
      </c>
      <c r="AT34" s="386">
        <v>235.73090789</v>
      </c>
      <c r="AU34" s="386">
        <v>136.46614352</v>
      </c>
      <c r="AV34" s="386">
        <v>31.946012373999999</v>
      </c>
      <c r="AW34" s="386">
        <v>0.28409744425</v>
      </c>
      <c r="AX34" s="386">
        <v>1E-10</v>
      </c>
      <c r="AY34" s="386">
        <v>1E-10</v>
      </c>
      <c r="AZ34" s="897">
        <v>0.98618968928999995</v>
      </c>
      <c r="BA34" s="897">
        <v>13.963613736999999</v>
      </c>
      <c r="BB34" s="897">
        <v>17.081514036000002</v>
      </c>
      <c r="BC34" s="358">
        <v>52.689066371999999</v>
      </c>
      <c r="BD34" s="358">
        <v>219.55233285</v>
      </c>
      <c r="BE34" s="358">
        <v>342.17325553000001</v>
      </c>
      <c r="BF34" s="358">
        <v>283.74096263000001</v>
      </c>
      <c r="BG34" s="358">
        <v>108.90716537</v>
      </c>
      <c r="BH34" s="358">
        <v>10.444048519000001</v>
      </c>
      <c r="BI34" s="358">
        <v>0.31598284931999998</v>
      </c>
      <c r="BJ34" s="358">
        <v>0</v>
      </c>
      <c r="BK34" s="358">
        <v>0</v>
      </c>
      <c r="BL34" s="358">
        <v>0.14731354658000001</v>
      </c>
      <c r="BM34" s="358">
        <v>4.5611943157999999</v>
      </c>
      <c r="BN34" s="358">
        <v>6.4633704109999996</v>
      </c>
      <c r="BO34" s="358">
        <v>72.355729767</v>
      </c>
      <c r="BP34" s="358">
        <v>220.56346980000001</v>
      </c>
      <c r="BQ34" s="358">
        <v>343.79446208000002</v>
      </c>
      <c r="BR34" s="358">
        <v>285.04859357999999</v>
      </c>
      <c r="BS34" s="358">
        <v>109.37232135000001</v>
      </c>
      <c r="BT34" s="358">
        <v>10.482598206</v>
      </c>
      <c r="BU34" s="358">
        <v>0.31732183873999997</v>
      </c>
      <c r="BV34" s="358">
        <v>0</v>
      </c>
    </row>
    <row r="35" spans="1:74" ht="11.1" customHeight="1" x14ac:dyDescent="0.2">
      <c r="A35" s="6" t="s">
        <v>190</v>
      </c>
      <c r="B35" s="758" t="s">
        <v>1060</v>
      </c>
      <c r="C35" s="386">
        <v>27.918711513000002</v>
      </c>
      <c r="D35" s="386">
        <v>45.252052540999998</v>
      </c>
      <c r="E35" s="386">
        <v>83.883328546000001</v>
      </c>
      <c r="F35" s="386">
        <v>97.863647177999994</v>
      </c>
      <c r="G35" s="386">
        <v>240.81011279000001</v>
      </c>
      <c r="H35" s="386">
        <v>375.88014973000003</v>
      </c>
      <c r="I35" s="386">
        <v>482.33308686999999</v>
      </c>
      <c r="J35" s="386">
        <v>440.51273128999998</v>
      </c>
      <c r="K35" s="386">
        <v>278.52792997</v>
      </c>
      <c r="L35" s="386">
        <v>107.00892904</v>
      </c>
      <c r="M35" s="386">
        <v>88.661584687000001</v>
      </c>
      <c r="N35" s="386">
        <v>37.609823878</v>
      </c>
      <c r="O35" s="386">
        <v>49.650821616999998</v>
      </c>
      <c r="P35" s="386">
        <v>69.356271093999993</v>
      </c>
      <c r="Q35" s="386">
        <v>83.853355915999998</v>
      </c>
      <c r="R35" s="386">
        <v>117.94518125</v>
      </c>
      <c r="S35" s="386">
        <v>175.86235271000001</v>
      </c>
      <c r="T35" s="386">
        <v>294.65618843999999</v>
      </c>
      <c r="U35" s="386">
        <v>488.43797522</v>
      </c>
      <c r="V35" s="386">
        <v>461.82319798999998</v>
      </c>
      <c r="W35" s="386">
        <v>291.06958641</v>
      </c>
      <c r="X35" s="386">
        <v>137.71791304000001</v>
      </c>
      <c r="Y35" s="386">
        <v>65.102885588999996</v>
      </c>
      <c r="Z35" s="386">
        <v>37.694214531999997</v>
      </c>
      <c r="AA35" s="386">
        <v>35.418146327000002</v>
      </c>
      <c r="AB35" s="386">
        <v>29.342630793000001</v>
      </c>
      <c r="AC35" s="386">
        <v>82.381549351999993</v>
      </c>
      <c r="AD35" s="386">
        <v>90.033814569</v>
      </c>
      <c r="AE35" s="386">
        <v>272.00241043</v>
      </c>
      <c r="AF35" s="386">
        <v>399.73895281</v>
      </c>
      <c r="AG35" s="386">
        <v>503.40340894000002</v>
      </c>
      <c r="AH35" s="386">
        <v>437.10901285</v>
      </c>
      <c r="AI35" s="386">
        <v>307.59522729999998</v>
      </c>
      <c r="AJ35" s="386">
        <v>147.28675473999999</v>
      </c>
      <c r="AK35" s="386">
        <v>84.671077530000005</v>
      </c>
      <c r="AL35" s="386">
        <v>35.89961194</v>
      </c>
      <c r="AM35" s="386">
        <v>16.875335222</v>
      </c>
      <c r="AN35" s="386">
        <v>58.066535434999999</v>
      </c>
      <c r="AO35" s="386">
        <v>59.359504624000003</v>
      </c>
      <c r="AP35" s="386">
        <v>125.25642109</v>
      </c>
      <c r="AQ35" s="386">
        <v>241.69832450000001</v>
      </c>
      <c r="AR35" s="386">
        <v>397.03755367000002</v>
      </c>
      <c r="AS35" s="386">
        <v>517.71717815</v>
      </c>
      <c r="AT35" s="386">
        <v>379.49480804000001</v>
      </c>
      <c r="AU35" s="386">
        <v>283.89613731999998</v>
      </c>
      <c r="AV35" s="386">
        <v>134.42899481000001</v>
      </c>
      <c r="AW35" s="386">
        <v>50.313900582000002</v>
      </c>
      <c r="AX35" s="386">
        <v>46.393004073999997</v>
      </c>
      <c r="AY35" s="386">
        <v>28.491614277</v>
      </c>
      <c r="AZ35" s="897">
        <v>21.331799776</v>
      </c>
      <c r="BA35" s="897">
        <v>95.198329232999995</v>
      </c>
      <c r="BB35" s="897">
        <v>114.12687403</v>
      </c>
      <c r="BC35" s="358">
        <v>198.7347489</v>
      </c>
      <c r="BD35" s="358">
        <v>390.70187881999999</v>
      </c>
      <c r="BE35" s="358">
        <v>503.82757437999999</v>
      </c>
      <c r="BF35" s="358">
        <v>471.74330285000002</v>
      </c>
      <c r="BG35" s="358">
        <v>318.77678398</v>
      </c>
      <c r="BH35" s="358">
        <v>153.48658936000001</v>
      </c>
      <c r="BI35" s="358">
        <v>63.945307796999998</v>
      </c>
      <c r="BJ35" s="358">
        <v>43.178594811000004</v>
      </c>
      <c r="BK35" s="358">
        <v>36.335598664000003</v>
      </c>
      <c r="BL35" s="358">
        <v>40.525838788999998</v>
      </c>
      <c r="BM35" s="358">
        <v>64.411145310999999</v>
      </c>
      <c r="BN35" s="358">
        <v>97.837210106000001</v>
      </c>
      <c r="BO35" s="358">
        <v>231.88074802</v>
      </c>
      <c r="BP35" s="358">
        <v>392.97090272000003</v>
      </c>
      <c r="BQ35" s="358">
        <v>506.73913948000001</v>
      </c>
      <c r="BR35" s="358">
        <v>474.47630572000003</v>
      </c>
      <c r="BS35" s="358">
        <v>320.64322343999999</v>
      </c>
      <c r="BT35" s="358">
        <v>154.38985775</v>
      </c>
      <c r="BU35" s="358">
        <v>64.321699004999999</v>
      </c>
      <c r="BV35" s="358">
        <v>43.436188395000002</v>
      </c>
    </row>
    <row r="36" spans="1:74" ht="11.1" customHeight="1" x14ac:dyDescent="0.2">
      <c r="A36" s="6" t="s">
        <v>30</v>
      </c>
      <c r="B36" s="758" t="s">
        <v>1006</v>
      </c>
      <c r="C36" s="386">
        <v>2.758515305</v>
      </c>
      <c r="D36" s="386">
        <v>3.0164542766000002</v>
      </c>
      <c r="E36" s="386">
        <v>22.307170759000002</v>
      </c>
      <c r="F36" s="386">
        <v>24.661728750000002</v>
      </c>
      <c r="G36" s="386">
        <v>205.92696813000001</v>
      </c>
      <c r="H36" s="386">
        <v>367.02875903</v>
      </c>
      <c r="I36" s="386">
        <v>480.04079359000002</v>
      </c>
      <c r="J36" s="386">
        <v>384.75225455999998</v>
      </c>
      <c r="K36" s="386">
        <v>200.11248004999999</v>
      </c>
      <c r="L36" s="386">
        <v>29.165897724000001</v>
      </c>
      <c r="M36" s="386">
        <v>4.6414113820000003</v>
      </c>
      <c r="N36" s="386">
        <v>3.0468888815000001</v>
      </c>
      <c r="O36" s="386">
        <v>19.114880028999998</v>
      </c>
      <c r="P36" s="386">
        <v>16.947053873000002</v>
      </c>
      <c r="Q36" s="386">
        <v>27.002121891000002</v>
      </c>
      <c r="R36" s="386">
        <v>29.796486966</v>
      </c>
      <c r="S36" s="386">
        <v>141.64824919</v>
      </c>
      <c r="T36" s="386">
        <v>270.45590213999998</v>
      </c>
      <c r="U36" s="386">
        <v>430.95735418999999</v>
      </c>
      <c r="V36" s="386">
        <v>418.68296642000001</v>
      </c>
      <c r="W36" s="386">
        <v>247.26278275999999</v>
      </c>
      <c r="X36" s="386">
        <v>65.482515934999995</v>
      </c>
      <c r="Y36" s="386">
        <v>4.4071555182999997</v>
      </c>
      <c r="Z36" s="386">
        <v>2.7771975485999998</v>
      </c>
      <c r="AA36" s="386">
        <v>2.3317879225999998</v>
      </c>
      <c r="AB36" s="386">
        <v>10.262429137</v>
      </c>
      <c r="AC36" s="386">
        <v>27.545380203000001</v>
      </c>
      <c r="AD36" s="386">
        <v>45.832959705999997</v>
      </c>
      <c r="AE36" s="386">
        <v>218.92686162999999</v>
      </c>
      <c r="AF36" s="386">
        <v>356.36659114000003</v>
      </c>
      <c r="AG36" s="386">
        <v>444.43426765999999</v>
      </c>
      <c r="AH36" s="386">
        <v>411.14312405999999</v>
      </c>
      <c r="AI36" s="386">
        <v>250.46036107</v>
      </c>
      <c r="AJ36" s="386">
        <v>78.633594091000006</v>
      </c>
      <c r="AK36" s="386">
        <v>27.114476807999999</v>
      </c>
      <c r="AL36" s="386">
        <v>2.916154379</v>
      </c>
      <c r="AM36" s="386">
        <v>1.1072468931999999</v>
      </c>
      <c r="AN36" s="386">
        <v>6.4228221957000002</v>
      </c>
      <c r="AO36" s="386">
        <v>30.884839416999998</v>
      </c>
      <c r="AP36" s="386">
        <v>66.664743244999997</v>
      </c>
      <c r="AQ36" s="386">
        <v>153.57380488999999</v>
      </c>
      <c r="AR36" s="386">
        <v>357.36239336</v>
      </c>
      <c r="AS36" s="386">
        <v>498.53963784000001</v>
      </c>
      <c r="AT36" s="386">
        <v>360.71372194999998</v>
      </c>
      <c r="AU36" s="386">
        <v>253.36841100999999</v>
      </c>
      <c r="AV36" s="386">
        <v>72.713885102999996</v>
      </c>
      <c r="AW36" s="386">
        <v>7.9532731849999996</v>
      </c>
      <c r="AX36" s="386">
        <v>2.3564444008000001</v>
      </c>
      <c r="AY36" s="386">
        <v>3.9780908487</v>
      </c>
      <c r="AZ36" s="897">
        <v>5.7807065133000002</v>
      </c>
      <c r="BA36" s="897">
        <v>63.651829438</v>
      </c>
      <c r="BB36" s="897">
        <v>63.705883724000003</v>
      </c>
      <c r="BC36" s="358">
        <v>138.52880759999999</v>
      </c>
      <c r="BD36" s="358">
        <v>344.9372242</v>
      </c>
      <c r="BE36" s="358">
        <v>460.76108539000001</v>
      </c>
      <c r="BF36" s="358">
        <v>429.97221638000002</v>
      </c>
      <c r="BG36" s="358">
        <v>248.41686881999999</v>
      </c>
      <c r="BH36" s="358">
        <v>59.586225914000003</v>
      </c>
      <c r="BI36" s="358">
        <v>5.5299194138000001</v>
      </c>
      <c r="BJ36" s="358">
        <v>3.2499787948000001</v>
      </c>
      <c r="BK36" s="358">
        <v>6.3352026300000004</v>
      </c>
      <c r="BL36" s="358">
        <v>4.9395378243000003</v>
      </c>
      <c r="BM36" s="358">
        <v>22.966739763</v>
      </c>
      <c r="BN36" s="358">
        <v>36.576429978</v>
      </c>
      <c r="BO36" s="358">
        <v>169.92262898999999</v>
      </c>
      <c r="BP36" s="358">
        <v>346.44299568000002</v>
      </c>
      <c r="BQ36" s="358">
        <v>462.81595537999999</v>
      </c>
      <c r="BR36" s="358">
        <v>431.87278415999998</v>
      </c>
      <c r="BS36" s="358">
        <v>249.47061653</v>
      </c>
      <c r="BT36" s="358">
        <v>59.815051060000002</v>
      </c>
      <c r="BU36" s="358">
        <v>5.5460370515999999</v>
      </c>
      <c r="BV36" s="358">
        <v>3.2605613881000002</v>
      </c>
    </row>
    <row r="37" spans="1:74" ht="11.1" customHeight="1" x14ac:dyDescent="0.2">
      <c r="A37" s="6" t="s">
        <v>31</v>
      </c>
      <c r="B37" s="758" t="s">
        <v>1007</v>
      </c>
      <c r="C37" s="386">
        <v>9.0794877484000001</v>
      </c>
      <c r="D37" s="386">
        <v>5.1480200946999997</v>
      </c>
      <c r="E37" s="386">
        <v>40.995141535000002</v>
      </c>
      <c r="F37" s="386">
        <v>157.59740418999999</v>
      </c>
      <c r="G37" s="386">
        <v>386.46001748999998</v>
      </c>
      <c r="H37" s="386">
        <v>554.31594187999997</v>
      </c>
      <c r="I37" s="386">
        <v>681.56487162999997</v>
      </c>
      <c r="J37" s="386">
        <v>582.89834588999997</v>
      </c>
      <c r="K37" s="386">
        <v>404.43696807999999</v>
      </c>
      <c r="L37" s="386">
        <v>130.81650309</v>
      </c>
      <c r="M37" s="386">
        <v>25.595620241999999</v>
      </c>
      <c r="N37" s="386">
        <v>13.234828731</v>
      </c>
      <c r="O37" s="386">
        <v>34.537755976</v>
      </c>
      <c r="P37" s="386">
        <v>27.294065841999998</v>
      </c>
      <c r="Q37" s="386">
        <v>87.848576184999999</v>
      </c>
      <c r="R37" s="386">
        <v>93.492179735999997</v>
      </c>
      <c r="S37" s="386">
        <v>290.57348832000002</v>
      </c>
      <c r="T37" s="386">
        <v>514.00031953999996</v>
      </c>
      <c r="U37" s="386">
        <v>647.94329354000001</v>
      </c>
      <c r="V37" s="386">
        <v>709.83597214999998</v>
      </c>
      <c r="W37" s="386">
        <v>509.40695550999999</v>
      </c>
      <c r="X37" s="386">
        <v>171.19890717999999</v>
      </c>
      <c r="Y37" s="386">
        <v>28.368037898000001</v>
      </c>
      <c r="Z37" s="386">
        <v>15.570714769</v>
      </c>
      <c r="AA37" s="386">
        <v>7.5216958110999999</v>
      </c>
      <c r="AB37" s="386">
        <v>37.426127845000003</v>
      </c>
      <c r="AC37" s="386">
        <v>80.702334668999995</v>
      </c>
      <c r="AD37" s="386">
        <v>151.79286501000001</v>
      </c>
      <c r="AE37" s="386">
        <v>372.89169075000001</v>
      </c>
      <c r="AF37" s="386">
        <v>527.04108836</v>
      </c>
      <c r="AG37" s="386">
        <v>553.38586886999997</v>
      </c>
      <c r="AH37" s="386">
        <v>631.14566984999999</v>
      </c>
      <c r="AI37" s="386">
        <v>401.88029031999997</v>
      </c>
      <c r="AJ37" s="386">
        <v>264.21458207000001</v>
      </c>
      <c r="AK37" s="386">
        <v>91.013338628</v>
      </c>
      <c r="AL37" s="386">
        <v>28.911102405000001</v>
      </c>
      <c r="AM37" s="386">
        <v>5.5335953881000002</v>
      </c>
      <c r="AN37" s="386">
        <v>19.314140433999999</v>
      </c>
      <c r="AO37" s="386">
        <v>106.80844036000001</v>
      </c>
      <c r="AP37" s="386">
        <v>169.95706951</v>
      </c>
      <c r="AQ37" s="386">
        <v>303.11633761000002</v>
      </c>
      <c r="AR37" s="386">
        <v>489.86148033000001</v>
      </c>
      <c r="AS37" s="386">
        <v>565.09709570999996</v>
      </c>
      <c r="AT37" s="386">
        <v>566.92668321999997</v>
      </c>
      <c r="AU37" s="386">
        <v>415.44995526999998</v>
      </c>
      <c r="AV37" s="386">
        <v>248.40394001000001</v>
      </c>
      <c r="AW37" s="386">
        <v>87.586337420999996</v>
      </c>
      <c r="AX37" s="386">
        <v>21.053123392</v>
      </c>
      <c r="AY37" s="386">
        <v>15.023484773</v>
      </c>
      <c r="AZ37" s="897">
        <v>50.197559884</v>
      </c>
      <c r="BA37" s="897">
        <v>153.93674482</v>
      </c>
      <c r="BB37" s="897">
        <v>175.70734689</v>
      </c>
      <c r="BC37" s="358">
        <v>276.91643053000001</v>
      </c>
      <c r="BD37" s="358">
        <v>515.49108438999997</v>
      </c>
      <c r="BE37" s="358">
        <v>630.49117263999995</v>
      </c>
      <c r="BF37" s="358">
        <v>626.72646314999997</v>
      </c>
      <c r="BG37" s="358">
        <v>415.61939467000002</v>
      </c>
      <c r="BH37" s="358">
        <v>164.82936088</v>
      </c>
      <c r="BI37" s="358">
        <v>41.237864278000004</v>
      </c>
      <c r="BJ37" s="358">
        <v>10.870016984999999</v>
      </c>
      <c r="BK37" s="358">
        <v>17.219759264</v>
      </c>
      <c r="BL37" s="358">
        <v>22.253564876999999</v>
      </c>
      <c r="BM37" s="358">
        <v>68.256462131000006</v>
      </c>
      <c r="BN37" s="358">
        <v>122.00680783999999</v>
      </c>
      <c r="BO37" s="358">
        <v>315.05414008999998</v>
      </c>
      <c r="BP37" s="358">
        <v>517.92615602000001</v>
      </c>
      <c r="BQ37" s="358">
        <v>633.42665232000002</v>
      </c>
      <c r="BR37" s="358">
        <v>629.67556122999997</v>
      </c>
      <c r="BS37" s="358">
        <v>417.60545582999998</v>
      </c>
      <c r="BT37" s="358">
        <v>165.67433197</v>
      </c>
      <c r="BU37" s="358">
        <v>41.462646450999998</v>
      </c>
      <c r="BV37" s="358">
        <v>10.924206230999999</v>
      </c>
    </row>
    <row r="38" spans="1:74" ht="11.1" customHeight="1" x14ac:dyDescent="0.2">
      <c r="A38" s="6" t="s">
        <v>33</v>
      </c>
      <c r="B38" s="758" t="s">
        <v>1008</v>
      </c>
      <c r="C38" s="386">
        <v>1E-10</v>
      </c>
      <c r="D38" s="386">
        <v>1.7295549685</v>
      </c>
      <c r="E38" s="386">
        <v>13.398171677000001</v>
      </c>
      <c r="F38" s="386">
        <v>52.177683793</v>
      </c>
      <c r="G38" s="386">
        <v>126.77292457</v>
      </c>
      <c r="H38" s="386">
        <v>290.06261991000002</v>
      </c>
      <c r="I38" s="386">
        <v>430.70218018999998</v>
      </c>
      <c r="J38" s="386">
        <v>357.77242122000001</v>
      </c>
      <c r="K38" s="386">
        <v>244.43551081000001</v>
      </c>
      <c r="L38" s="386">
        <v>66.590628869</v>
      </c>
      <c r="M38" s="386">
        <v>1.4425060911000001</v>
      </c>
      <c r="N38" s="386">
        <v>1E-10</v>
      </c>
      <c r="O38" s="386">
        <v>1E-10</v>
      </c>
      <c r="P38" s="386">
        <v>1E-10</v>
      </c>
      <c r="Q38" s="386">
        <v>3.1735668974000002</v>
      </c>
      <c r="R38" s="386">
        <v>40.267746209000002</v>
      </c>
      <c r="S38" s="386">
        <v>116.92820309</v>
      </c>
      <c r="T38" s="386">
        <v>193.87858324000001</v>
      </c>
      <c r="U38" s="386">
        <v>460.50238250000001</v>
      </c>
      <c r="V38" s="386">
        <v>362.58520553</v>
      </c>
      <c r="W38" s="386">
        <v>203.16575773</v>
      </c>
      <c r="X38" s="386">
        <v>85.681944267000006</v>
      </c>
      <c r="Y38" s="386">
        <v>13.034038398</v>
      </c>
      <c r="Z38" s="386">
        <v>1E-10</v>
      </c>
      <c r="AA38" s="386">
        <v>1E-10</v>
      </c>
      <c r="AB38" s="386">
        <v>2.3102239562000002</v>
      </c>
      <c r="AC38" s="386">
        <v>6.358304296</v>
      </c>
      <c r="AD38" s="386">
        <v>35.234711226000002</v>
      </c>
      <c r="AE38" s="386">
        <v>113.47747071000001</v>
      </c>
      <c r="AF38" s="386">
        <v>339.15309264000001</v>
      </c>
      <c r="AG38" s="386">
        <v>445.96685386000001</v>
      </c>
      <c r="AH38" s="386">
        <v>381.81576357</v>
      </c>
      <c r="AI38" s="386">
        <v>252.73663877999999</v>
      </c>
      <c r="AJ38" s="386">
        <v>123.10620934000001</v>
      </c>
      <c r="AK38" s="386">
        <v>2.8915498489</v>
      </c>
      <c r="AL38" s="386">
        <v>1.7351608287</v>
      </c>
      <c r="AM38" s="386">
        <v>1E-10</v>
      </c>
      <c r="AN38" s="386">
        <v>9.5097712145000006</v>
      </c>
      <c r="AO38" s="386">
        <v>13.686157869000001</v>
      </c>
      <c r="AP38" s="386">
        <v>42.811385393999998</v>
      </c>
      <c r="AQ38" s="386">
        <v>124.37986626</v>
      </c>
      <c r="AR38" s="386">
        <v>293.49096988999997</v>
      </c>
      <c r="AS38" s="386">
        <v>394.26238297999998</v>
      </c>
      <c r="AT38" s="386">
        <v>387.43269170999997</v>
      </c>
      <c r="AU38" s="386">
        <v>215.44118065000001</v>
      </c>
      <c r="AV38" s="386">
        <v>76.033238729000004</v>
      </c>
      <c r="AW38" s="386">
        <v>18.285183409999998</v>
      </c>
      <c r="AX38" s="386">
        <v>2.8949582104</v>
      </c>
      <c r="AY38" s="386">
        <v>2.6555367469000002</v>
      </c>
      <c r="AZ38" s="897">
        <v>14.318904986</v>
      </c>
      <c r="BA38" s="897">
        <v>82.428831892999995</v>
      </c>
      <c r="BB38" s="897">
        <v>33.860794734999999</v>
      </c>
      <c r="BC38" s="358">
        <v>118.56286199</v>
      </c>
      <c r="BD38" s="358">
        <v>286.44824108</v>
      </c>
      <c r="BE38" s="358">
        <v>430.90931232000003</v>
      </c>
      <c r="BF38" s="358">
        <v>380.96504950999997</v>
      </c>
      <c r="BG38" s="358">
        <v>220.99004923000001</v>
      </c>
      <c r="BH38" s="358">
        <v>73.910635462000002</v>
      </c>
      <c r="BI38" s="358">
        <v>10.379350826</v>
      </c>
      <c r="BJ38" s="358">
        <v>0</v>
      </c>
      <c r="BK38" s="358">
        <v>1.0792952343</v>
      </c>
      <c r="BL38" s="358">
        <v>3.8658122980999998</v>
      </c>
      <c r="BM38" s="358">
        <v>15.841585712000001</v>
      </c>
      <c r="BN38" s="358">
        <v>44.488272451999997</v>
      </c>
      <c r="BO38" s="358">
        <v>128.16950208</v>
      </c>
      <c r="BP38" s="358">
        <v>287.83397617999998</v>
      </c>
      <c r="BQ38" s="358">
        <v>433.21222038000002</v>
      </c>
      <c r="BR38" s="358">
        <v>382.99298540000001</v>
      </c>
      <c r="BS38" s="358">
        <v>222.08804022999999</v>
      </c>
      <c r="BT38" s="358">
        <v>74.270142160999995</v>
      </c>
      <c r="BU38" s="358">
        <v>10.431356649</v>
      </c>
      <c r="BV38" s="358">
        <v>0</v>
      </c>
    </row>
    <row r="39" spans="1:74" ht="11.1" customHeight="1" x14ac:dyDescent="0.2">
      <c r="A39" s="6" t="s">
        <v>34</v>
      </c>
      <c r="B39" s="758" t="s">
        <v>1011</v>
      </c>
      <c r="C39" s="386">
        <v>9.4186507338999998</v>
      </c>
      <c r="D39" s="386">
        <v>7.4560937166999999</v>
      </c>
      <c r="E39" s="386">
        <v>13.716242098</v>
      </c>
      <c r="F39" s="386">
        <v>23.403243335999999</v>
      </c>
      <c r="G39" s="386">
        <v>42.304212853999999</v>
      </c>
      <c r="H39" s="386">
        <v>145.94900845000001</v>
      </c>
      <c r="I39" s="386">
        <v>247.27525524000001</v>
      </c>
      <c r="J39" s="386">
        <v>297.30556101000002</v>
      </c>
      <c r="K39" s="386">
        <v>222.37303098000001</v>
      </c>
      <c r="L39" s="386">
        <v>59.229579303999998</v>
      </c>
      <c r="M39" s="386">
        <v>10.595938535</v>
      </c>
      <c r="N39" s="386">
        <v>8.6570466721999999</v>
      </c>
      <c r="O39" s="386">
        <v>7.7412549653999996</v>
      </c>
      <c r="P39" s="386">
        <v>8.2229300383999995</v>
      </c>
      <c r="Q39" s="386">
        <v>9.6446502767000002</v>
      </c>
      <c r="R39" s="386">
        <v>17.324297911999999</v>
      </c>
      <c r="S39" s="386">
        <v>33.851500088000002</v>
      </c>
      <c r="T39" s="386">
        <v>59.767260051999997</v>
      </c>
      <c r="U39" s="386">
        <v>279.16826685000001</v>
      </c>
      <c r="V39" s="386">
        <v>244.25432678000001</v>
      </c>
      <c r="W39" s="386">
        <v>93.523311827000001</v>
      </c>
      <c r="X39" s="386">
        <v>55.197303310000002</v>
      </c>
      <c r="Y39" s="386">
        <v>14.252652248</v>
      </c>
      <c r="Z39" s="386">
        <v>7.7889375383999999</v>
      </c>
      <c r="AA39" s="386">
        <v>6.5808320857</v>
      </c>
      <c r="AB39" s="386">
        <v>6.1766774066999997</v>
      </c>
      <c r="AC39" s="386">
        <v>7.5370854604000002</v>
      </c>
      <c r="AD39" s="386">
        <v>14.117195172000001</v>
      </c>
      <c r="AE39" s="386">
        <v>36.297543443999999</v>
      </c>
      <c r="AF39" s="386">
        <v>144.11917865999999</v>
      </c>
      <c r="AG39" s="386">
        <v>330.49787154000001</v>
      </c>
      <c r="AH39" s="386">
        <v>237.41379438999999</v>
      </c>
      <c r="AI39" s="386">
        <v>167.15713149999999</v>
      </c>
      <c r="AJ39" s="386">
        <v>85.848028358999997</v>
      </c>
      <c r="AK39" s="386">
        <v>9.8129863291999992</v>
      </c>
      <c r="AL39" s="386">
        <v>7.7580046568999999</v>
      </c>
      <c r="AM39" s="386">
        <v>6.5566365255000001</v>
      </c>
      <c r="AN39" s="386">
        <v>9.4967878871</v>
      </c>
      <c r="AO39" s="386">
        <v>10.695778837000001</v>
      </c>
      <c r="AP39" s="386">
        <v>19.594149250000001</v>
      </c>
      <c r="AQ39" s="386">
        <v>54.682943557000002</v>
      </c>
      <c r="AR39" s="386">
        <v>130.55991849</v>
      </c>
      <c r="AS39" s="386">
        <v>189.3117641</v>
      </c>
      <c r="AT39" s="386">
        <v>266.48555456000003</v>
      </c>
      <c r="AU39" s="386">
        <v>161.47394059999999</v>
      </c>
      <c r="AV39" s="386">
        <v>39.873318939999997</v>
      </c>
      <c r="AW39" s="386">
        <v>16.221132441000002</v>
      </c>
      <c r="AX39" s="386">
        <v>12.802172431000001</v>
      </c>
      <c r="AY39" s="386">
        <v>12.148111979999999</v>
      </c>
      <c r="AZ39" s="897">
        <v>10.006397387</v>
      </c>
      <c r="BA39" s="897">
        <v>57.273360445000002</v>
      </c>
      <c r="BB39" s="897">
        <v>9.8458461241999995</v>
      </c>
      <c r="BC39" s="358">
        <v>32.139725278999997</v>
      </c>
      <c r="BD39" s="358">
        <v>126.99939817000001</v>
      </c>
      <c r="BE39" s="358">
        <v>266.79194896000001</v>
      </c>
      <c r="BF39" s="358">
        <v>272.03050580000001</v>
      </c>
      <c r="BG39" s="358">
        <v>169.57966857</v>
      </c>
      <c r="BH39" s="358">
        <v>54.209048863</v>
      </c>
      <c r="BI39" s="358">
        <v>14.811905622999999</v>
      </c>
      <c r="BJ39" s="358">
        <v>8.7518726043000008</v>
      </c>
      <c r="BK39" s="358">
        <v>8.1480594301</v>
      </c>
      <c r="BL39" s="358">
        <v>7.6240458127000004</v>
      </c>
      <c r="BM39" s="358">
        <v>12.500062368</v>
      </c>
      <c r="BN39" s="358">
        <v>20.877972428</v>
      </c>
      <c r="BO39" s="358">
        <v>53.730952076999998</v>
      </c>
      <c r="BP39" s="358">
        <v>127.91037987999999</v>
      </c>
      <c r="BQ39" s="358">
        <v>268.99453217000001</v>
      </c>
      <c r="BR39" s="358">
        <v>274.26318773000003</v>
      </c>
      <c r="BS39" s="358">
        <v>170.82288854999999</v>
      </c>
      <c r="BT39" s="358">
        <v>54.513045814999998</v>
      </c>
      <c r="BU39" s="358">
        <v>14.839637498</v>
      </c>
      <c r="BV39" s="358">
        <v>8.7471820965999996</v>
      </c>
    </row>
    <row r="40" spans="1:74" ht="11.1" customHeight="1" x14ac:dyDescent="0.2">
      <c r="A40" s="6"/>
      <c r="B40" s="758"/>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897"/>
      <c r="BA40" s="897"/>
      <c r="BB40" s="897"/>
      <c r="BC40" s="35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1401</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962"/>
      <c r="BA41" s="962"/>
      <c r="BB41" s="962"/>
      <c r="BC41" s="534"/>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1147</v>
      </c>
      <c r="C42" s="386">
        <v>10.797887802</v>
      </c>
      <c r="D42" s="386">
        <v>14.057178061</v>
      </c>
      <c r="E42" s="386">
        <v>27.996764338999999</v>
      </c>
      <c r="F42" s="386">
        <v>42.241300907000003</v>
      </c>
      <c r="G42" s="386">
        <v>120.23121006</v>
      </c>
      <c r="H42" s="386">
        <v>250.01684890999999</v>
      </c>
      <c r="I42" s="386">
        <v>361.53651029000002</v>
      </c>
      <c r="J42" s="386">
        <v>327.57094603000002</v>
      </c>
      <c r="K42" s="386">
        <v>201.05689856000001</v>
      </c>
      <c r="L42" s="386">
        <v>73.413631245000005</v>
      </c>
      <c r="M42" s="386">
        <v>20.757246649999999</v>
      </c>
      <c r="N42" s="386">
        <v>14.396910297</v>
      </c>
      <c r="O42" s="386">
        <v>10.447712612</v>
      </c>
      <c r="P42" s="386">
        <v>13.863610113</v>
      </c>
      <c r="Q42" s="386">
        <v>25.823437401</v>
      </c>
      <c r="R42" s="386">
        <v>42.271441060999997</v>
      </c>
      <c r="S42" s="386">
        <v>119.49225336000001</v>
      </c>
      <c r="T42" s="386">
        <v>253.70457847</v>
      </c>
      <c r="U42" s="386">
        <v>360.76367778999997</v>
      </c>
      <c r="V42" s="386">
        <v>330.63891238999997</v>
      </c>
      <c r="W42" s="386">
        <v>203.89457218000001</v>
      </c>
      <c r="X42" s="386">
        <v>73.417946049999998</v>
      </c>
      <c r="Y42" s="386">
        <v>21.705415120000001</v>
      </c>
      <c r="Z42" s="386">
        <v>14.345838819000001</v>
      </c>
      <c r="AA42" s="386">
        <v>10.645174322000001</v>
      </c>
      <c r="AB42" s="386">
        <v>14.775201791000001</v>
      </c>
      <c r="AC42" s="386">
        <v>27.886915739999999</v>
      </c>
      <c r="AD42" s="386">
        <v>43.257075622999999</v>
      </c>
      <c r="AE42" s="386">
        <v>120.49460188</v>
      </c>
      <c r="AF42" s="386">
        <v>250.28626015</v>
      </c>
      <c r="AG42" s="386">
        <v>365.94531002000002</v>
      </c>
      <c r="AH42" s="386">
        <v>336.79156257</v>
      </c>
      <c r="AI42" s="386">
        <v>206.56112912</v>
      </c>
      <c r="AJ42" s="386">
        <v>75.115691033000004</v>
      </c>
      <c r="AK42" s="386">
        <v>21.993247014000001</v>
      </c>
      <c r="AL42" s="386">
        <v>14.128791433</v>
      </c>
      <c r="AM42" s="386">
        <v>10.881915864</v>
      </c>
      <c r="AN42" s="386">
        <v>14.870880302</v>
      </c>
      <c r="AO42" s="386">
        <v>29.501437495000001</v>
      </c>
      <c r="AP42" s="386">
        <v>44.191090060000001</v>
      </c>
      <c r="AQ42" s="386">
        <v>124.93016267</v>
      </c>
      <c r="AR42" s="386">
        <v>255.26474623999999</v>
      </c>
      <c r="AS42" s="386">
        <v>374.92895993000002</v>
      </c>
      <c r="AT42" s="386">
        <v>341.82667964000001</v>
      </c>
      <c r="AU42" s="386">
        <v>209.35851070000001</v>
      </c>
      <c r="AV42" s="386">
        <v>77.377591887999998</v>
      </c>
      <c r="AW42" s="386">
        <v>24.125812494000002</v>
      </c>
      <c r="AX42" s="386">
        <v>14.366638821</v>
      </c>
      <c r="AY42" s="386">
        <v>10.497372625000001</v>
      </c>
      <c r="AZ42" s="897">
        <v>15.850453994</v>
      </c>
      <c r="BA42" s="897">
        <v>29.724175649999999</v>
      </c>
      <c r="BB42" s="897">
        <v>44.721948441999999</v>
      </c>
      <c r="BC42" s="358">
        <v>125.1112</v>
      </c>
      <c r="BD42" s="358">
        <v>257.6275</v>
      </c>
      <c r="BE42" s="358">
        <v>380.4239</v>
      </c>
      <c r="BF42" s="358">
        <v>341.2165</v>
      </c>
      <c r="BG42" s="358">
        <v>207.3321</v>
      </c>
      <c r="BH42" s="358">
        <v>77.764529999999993</v>
      </c>
      <c r="BI42" s="358">
        <v>23.772259999999999</v>
      </c>
      <c r="BJ42" s="358">
        <v>13.21528</v>
      </c>
      <c r="BK42" s="358">
        <v>10.77688</v>
      </c>
      <c r="BL42" s="358">
        <v>16.133500000000002</v>
      </c>
      <c r="BM42" s="358">
        <v>32.229239999999997</v>
      </c>
      <c r="BN42" s="358">
        <v>46.426879999999997</v>
      </c>
      <c r="BO42" s="358">
        <v>126.42189999999999</v>
      </c>
      <c r="BP42" s="358">
        <v>257.75330000000002</v>
      </c>
      <c r="BQ42" s="358">
        <v>382.16059999999999</v>
      </c>
      <c r="BR42" s="358">
        <v>341.96069999999997</v>
      </c>
      <c r="BS42" s="358">
        <v>206.26339999999999</v>
      </c>
      <c r="BT42" s="358">
        <v>76.465270000000004</v>
      </c>
      <c r="BU42" s="358">
        <v>23.43582</v>
      </c>
      <c r="BV42" s="358">
        <v>12.76322</v>
      </c>
    </row>
    <row r="43" spans="1:74" ht="11.1" customHeight="1" x14ac:dyDescent="0.2">
      <c r="A43" s="6" t="s">
        <v>80</v>
      </c>
      <c r="B43" s="758" t="s">
        <v>1001</v>
      </c>
      <c r="C43" s="386">
        <v>1E-10</v>
      </c>
      <c r="D43" s="386">
        <v>1E-10</v>
      </c>
      <c r="E43" s="386">
        <v>1E-10</v>
      </c>
      <c r="F43" s="386">
        <v>1E-10</v>
      </c>
      <c r="G43" s="386">
        <v>11.697101093000001</v>
      </c>
      <c r="H43" s="386">
        <v>75.377583544000004</v>
      </c>
      <c r="I43" s="386">
        <v>233.62961136000001</v>
      </c>
      <c r="J43" s="386">
        <v>190.30803053</v>
      </c>
      <c r="K43" s="386">
        <v>47.917252326000003</v>
      </c>
      <c r="L43" s="386">
        <v>1.8993362249000001</v>
      </c>
      <c r="M43" s="386">
        <v>1E-10</v>
      </c>
      <c r="N43" s="386">
        <v>1E-10</v>
      </c>
      <c r="O43" s="386">
        <v>1E-10</v>
      </c>
      <c r="P43" s="386">
        <v>1E-10</v>
      </c>
      <c r="Q43" s="386">
        <v>1E-10</v>
      </c>
      <c r="R43" s="386">
        <v>1E-10</v>
      </c>
      <c r="S43" s="386">
        <v>11.404958932</v>
      </c>
      <c r="T43" s="386">
        <v>75.872176629999998</v>
      </c>
      <c r="U43" s="386">
        <v>235.09856980999999</v>
      </c>
      <c r="V43" s="386">
        <v>196.51605198999999</v>
      </c>
      <c r="W43" s="386">
        <v>48.49859043</v>
      </c>
      <c r="X43" s="386">
        <v>1.8502097333</v>
      </c>
      <c r="Y43" s="386">
        <v>1E-10</v>
      </c>
      <c r="Z43" s="386">
        <v>1E-10</v>
      </c>
      <c r="AA43" s="386">
        <v>1E-10</v>
      </c>
      <c r="AB43" s="386">
        <v>1E-10</v>
      </c>
      <c r="AC43" s="386">
        <v>1E-10</v>
      </c>
      <c r="AD43" s="386">
        <v>1E-10</v>
      </c>
      <c r="AE43" s="386">
        <v>10.921037465</v>
      </c>
      <c r="AF43" s="386">
        <v>71.817475931999994</v>
      </c>
      <c r="AG43" s="386">
        <v>232.09098413000001</v>
      </c>
      <c r="AH43" s="386">
        <v>197.60457858000001</v>
      </c>
      <c r="AI43" s="386">
        <v>52.519892693000003</v>
      </c>
      <c r="AJ43" s="386">
        <v>2.3922455994999998</v>
      </c>
      <c r="AK43" s="386">
        <v>1E-10</v>
      </c>
      <c r="AL43" s="386">
        <v>1E-10</v>
      </c>
      <c r="AM43" s="386">
        <v>1E-10</v>
      </c>
      <c r="AN43" s="386">
        <v>1E-10</v>
      </c>
      <c r="AO43" s="386">
        <v>1E-10</v>
      </c>
      <c r="AP43" s="386">
        <v>1E-10</v>
      </c>
      <c r="AQ43" s="386">
        <v>11.940697112000001</v>
      </c>
      <c r="AR43" s="386">
        <v>77.798850377999997</v>
      </c>
      <c r="AS43" s="386">
        <v>240.25149235000001</v>
      </c>
      <c r="AT43" s="386">
        <v>202.20660802</v>
      </c>
      <c r="AU43" s="386">
        <v>52.783040302000003</v>
      </c>
      <c r="AV43" s="386">
        <v>2.3435486199</v>
      </c>
      <c r="AW43" s="386">
        <v>1E-10</v>
      </c>
      <c r="AX43" s="386">
        <v>1E-10</v>
      </c>
      <c r="AY43" s="386">
        <v>1E-10</v>
      </c>
      <c r="AZ43" s="897">
        <v>1E-10</v>
      </c>
      <c r="BA43" s="897">
        <v>1E-10</v>
      </c>
      <c r="BB43" s="897">
        <v>1E-10</v>
      </c>
      <c r="BC43" s="358">
        <v>9.8834999999999997</v>
      </c>
      <c r="BD43" s="358">
        <v>84.754620000000003</v>
      </c>
      <c r="BE43" s="358">
        <v>248.08250000000001</v>
      </c>
      <c r="BF43" s="358">
        <v>193.3974</v>
      </c>
      <c r="BG43" s="358">
        <v>48.015740000000001</v>
      </c>
      <c r="BH43" s="358">
        <v>2.3435489999999999</v>
      </c>
      <c r="BI43" s="358">
        <v>0</v>
      </c>
      <c r="BJ43" s="358">
        <v>0</v>
      </c>
      <c r="BK43" s="358">
        <v>0</v>
      </c>
      <c r="BL43" s="358">
        <v>0</v>
      </c>
      <c r="BM43" s="358">
        <v>0</v>
      </c>
      <c r="BN43" s="358">
        <v>0.11957379999999999</v>
      </c>
      <c r="BO43" s="358">
        <v>9.7840579999999999</v>
      </c>
      <c r="BP43" s="358">
        <v>86.297700000000006</v>
      </c>
      <c r="BQ43" s="358">
        <v>250.1499</v>
      </c>
      <c r="BR43" s="358">
        <v>190.51009999999999</v>
      </c>
      <c r="BS43" s="358">
        <v>46.317369999999997</v>
      </c>
      <c r="BT43" s="358">
        <v>2.442485</v>
      </c>
      <c r="BU43" s="358">
        <v>0</v>
      </c>
      <c r="BV43" s="358">
        <v>0</v>
      </c>
    </row>
    <row r="44" spans="1:74" ht="11.1" customHeight="1" x14ac:dyDescent="0.2">
      <c r="A44" s="6" t="s">
        <v>81</v>
      </c>
      <c r="B44" s="758" t="s">
        <v>1002</v>
      </c>
      <c r="C44" s="386">
        <v>1E-10</v>
      </c>
      <c r="D44" s="386">
        <v>1E-10</v>
      </c>
      <c r="E44" s="386">
        <v>0.19749571231999999</v>
      </c>
      <c r="F44" s="386">
        <v>0.26163668070000001</v>
      </c>
      <c r="G44" s="386">
        <v>34.171520915999999</v>
      </c>
      <c r="H44" s="386">
        <v>128.38315986999999</v>
      </c>
      <c r="I44" s="386">
        <v>292.71687939999998</v>
      </c>
      <c r="J44" s="386">
        <v>232.40031877000001</v>
      </c>
      <c r="K44" s="386">
        <v>86.638072680999997</v>
      </c>
      <c r="L44" s="386">
        <v>8.3723950328000001</v>
      </c>
      <c r="M44" s="386">
        <v>1E-10</v>
      </c>
      <c r="N44" s="386">
        <v>8.6425264347E-2</v>
      </c>
      <c r="O44" s="386">
        <v>1E-10</v>
      </c>
      <c r="P44" s="386">
        <v>1E-10</v>
      </c>
      <c r="Q44" s="386">
        <v>1E-10</v>
      </c>
      <c r="R44" s="386">
        <v>0.26163668070000001</v>
      </c>
      <c r="S44" s="386">
        <v>31.706990775000001</v>
      </c>
      <c r="T44" s="386">
        <v>128.16850844000001</v>
      </c>
      <c r="U44" s="386">
        <v>290.54951383999997</v>
      </c>
      <c r="V44" s="386">
        <v>238.73111818000001</v>
      </c>
      <c r="W44" s="386">
        <v>87.733026444999993</v>
      </c>
      <c r="X44" s="386">
        <v>7.9406453083999997</v>
      </c>
      <c r="Y44" s="386">
        <v>1E-10</v>
      </c>
      <c r="Z44" s="386">
        <v>8.6425264347E-2</v>
      </c>
      <c r="AA44" s="386">
        <v>1E-10</v>
      </c>
      <c r="AB44" s="386">
        <v>1E-10</v>
      </c>
      <c r="AC44" s="386">
        <v>1E-10</v>
      </c>
      <c r="AD44" s="386">
        <v>0.30615709776</v>
      </c>
      <c r="AE44" s="386">
        <v>30.683158878</v>
      </c>
      <c r="AF44" s="386">
        <v>122.66887948999999</v>
      </c>
      <c r="AG44" s="386">
        <v>288.67205501000001</v>
      </c>
      <c r="AH44" s="386">
        <v>242.01482136999999</v>
      </c>
      <c r="AI44" s="386">
        <v>92.321733707000007</v>
      </c>
      <c r="AJ44" s="386">
        <v>8.4228802254000001</v>
      </c>
      <c r="AK44" s="386">
        <v>1E-10</v>
      </c>
      <c r="AL44" s="386">
        <v>8.6425264347E-2</v>
      </c>
      <c r="AM44" s="386">
        <v>1E-10</v>
      </c>
      <c r="AN44" s="386">
        <v>1E-10</v>
      </c>
      <c r="AO44" s="386">
        <v>1E-10</v>
      </c>
      <c r="AP44" s="386">
        <v>0.30615709776</v>
      </c>
      <c r="AQ44" s="386">
        <v>33.043808018999997</v>
      </c>
      <c r="AR44" s="386">
        <v>128.52578671000001</v>
      </c>
      <c r="AS44" s="386">
        <v>299.46532092000001</v>
      </c>
      <c r="AT44" s="386">
        <v>248.33485227</v>
      </c>
      <c r="AU44" s="386">
        <v>92.779577208999996</v>
      </c>
      <c r="AV44" s="386">
        <v>8.5591222761000001</v>
      </c>
      <c r="AW44" s="386">
        <v>1E-10</v>
      </c>
      <c r="AX44" s="386">
        <v>8.6425264347E-2</v>
      </c>
      <c r="AY44" s="386">
        <v>1E-10</v>
      </c>
      <c r="AZ44" s="897">
        <v>1E-10</v>
      </c>
      <c r="BA44" s="897">
        <v>1E-10</v>
      </c>
      <c r="BB44" s="897">
        <v>0.30615709776</v>
      </c>
      <c r="BC44" s="358">
        <v>28.213200000000001</v>
      </c>
      <c r="BD44" s="358">
        <v>133.80359999999999</v>
      </c>
      <c r="BE44" s="358">
        <v>308.93290000000002</v>
      </c>
      <c r="BF44" s="358">
        <v>240.73849999999999</v>
      </c>
      <c r="BG44" s="358">
        <v>87.536019999999994</v>
      </c>
      <c r="BH44" s="358">
        <v>8.8391800000000007</v>
      </c>
      <c r="BI44" s="358">
        <v>0</v>
      </c>
      <c r="BJ44" s="358">
        <v>0</v>
      </c>
      <c r="BK44" s="358">
        <v>0</v>
      </c>
      <c r="BL44" s="358">
        <v>0</v>
      </c>
      <c r="BM44" s="358">
        <v>3.0690100000000001E-2</v>
      </c>
      <c r="BN44" s="358">
        <v>2.1025710000000002</v>
      </c>
      <c r="BO44" s="358">
        <v>28.357790000000001</v>
      </c>
      <c r="BP44" s="358">
        <v>135.9401</v>
      </c>
      <c r="BQ44" s="358">
        <v>309.7473</v>
      </c>
      <c r="BR44" s="358">
        <v>235.76609999999999</v>
      </c>
      <c r="BS44" s="358">
        <v>84.390649999999994</v>
      </c>
      <c r="BT44" s="358">
        <v>8.7969419999999996</v>
      </c>
      <c r="BU44" s="358">
        <v>0</v>
      </c>
      <c r="BV44" s="358">
        <v>0</v>
      </c>
    </row>
    <row r="45" spans="1:74" ht="11.1" customHeight="1" x14ac:dyDescent="0.2">
      <c r="A45" s="6" t="s">
        <v>82</v>
      </c>
      <c r="B45" s="758" t="s">
        <v>1003</v>
      </c>
      <c r="C45" s="386">
        <v>1E-10</v>
      </c>
      <c r="D45" s="386">
        <v>1E-10</v>
      </c>
      <c r="E45" s="386">
        <v>3.0261753555999999</v>
      </c>
      <c r="F45" s="386">
        <v>1.0704122768</v>
      </c>
      <c r="G45" s="386">
        <v>65.181406225000003</v>
      </c>
      <c r="H45" s="386">
        <v>171.40318948000001</v>
      </c>
      <c r="I45" s="386">
        <v>263.14923485999998</v>
      </c>
      <c r="J45" s="386">
        <v>214.72395366000001</v>
      </c>
      <c r="K45" s="386">
        <v>93.237146175999996</v>
      </c>
      <c r="L45" s="386">
        <v>9.2465997456999993</v>
      </c>
      <c r="M45" s="386">
        <v>1E-10</v>
      </c>
      <c r="N45" s="386">
        <v>0.19629946748999999</v>
      </c>
      <c r="O45" s="386">
        <v>1E-10</v>
      </c>
      <c r="P45" s="386">
        <v>1E-10</v>
      </c>
      <c r="Q45" s="386">
        <v>0.91176730270999995</v>
      </c>
      <c r="R45" s="386">
        <v>0.95933831605999997</v>
      </c>
      <c r="S45" s="386">
        <v>61.925347659000003</v>
      </c>
      <c r="T45" s="386">
        <v>171.00905287</v>
      </c>
      <c r="U45" s="386">
        <v>248.46275901999999</v>
      </c>
      <c r="V45" s="386">
        <v>216.57298269</v>
      </c>
      <c r="W45" s="386">
        <v>96.080602377000005</v>
      </c>
      <c r="X45" s="386">
        <v>9.3138538211000004</v>
      </c>
      <c r="Y45" s="386">
        <v>1E-10</v>
      </c>
      <c r="Z45" s="386">
        <v>0.19629946748999999</v>
      </c>
      <c r="AA45" s="386">
        <v>1E-10</v>
      </c>
      <c r="AB45" s="386">
        <v>1E-10</v>
      </c>
      <c r="AC45" s="386">
        <v>0.92630586403000004</v>
      </c>
      <c r="AD45" s="386">
        <v>1.0272763173999999</v>
      </c>
      <c r="AE45" s="386">
        <v>59.695369272000001</v>
      </c>
      <c r="AF45" s="386">
        <v>169.78792511</v>
      </c>
      <c r="AG45" s="386">
        <v>251.37829382999999</v>
      </c>
      <c r="AH45" s="386">
        <v>217.29587129999999</v>
      </c>
      <c r="AI45" s="386">
        <v>97.705443490999997</v>
      </c>
      <c r="AJ45" s="386">
        <v>9.7617245894</v>
      </c>
      <c r="AK45" s="386">
        <v>1E-10</v>
      </c>
      <c r="AL45" s="386">
        <v>0.19629946748999999</v>
      </c>
      <c r="AM45" s="386">
        <v>1E-10</v>
      </c>
      <c r="AN45" s="386">
        <v>1E-10</v>
      </c>
      <c r="AO45" s="386">
        <v>1.1936694919999999</v>
      </c>
      <c r="AP45" s="386">
        <v>1.3137340818000001</v>
      </c>
      <c r="AQ45" s="386">
        <v>64.516728419000003</v>
      </c>
      <c r="AR45" s="386">
        <v>172.79263709</v>
      </c>
      <c r="AS45" s="386">
        <v>261.45631859000002</v>
      </c>
      <c r="AT45" s="386">
        <v>219.87856819000001</v>
      </c>
      <c r="AU45" s="386">
        <v>104.43061139</v>
      </c>
      <c r="AV45" s="386">
        <v>11.044007375</v>
      </c>
      <c r="AW45" s="386">
        <v>1E-10</v>
      </c>
      <c r="AX45" s="386">
        <v>0.19629946748999999</v>
      </c>
      <c r="AY45" s="386">
        <v>1E-10</v>
      </c>
      <c r="AZ45" s="897">
        <v>1E-10</v>
      </c>
      <c r="BA45" s="897">
        <v>1.5024741409</v>
      </c>
      <c r="BB45" s="897">
        <v>1.3130240070000001</v>
      </c>
      <c r="BC45" s="358">
        <v>59.910809999999998</v>
      </c>
      <c r="BD45" s="358">
        <v>180.33029999999999</v>
      </c>
      <c r="BE45" s="358">
        <v>274.03059999999999</v>
      </c>
      <c r="BF45" s="358">
        <v>221.25970000000001</v>
      </c>
      <c r="BG45" s="358">
        <v>101.15940000000001</v>
      </c>
      <c r="BH45" s="358">
        <v>11.786379999999999</v>
      </c>
      <c r="BI45" s="358">
        <v>0</v>
      </c>
      <c r="BJ45" s="358">
        <v>4.12912E-2</v>
      </c>
      <c r="BK45" s="358">
        <v>0</v>
      </c>
      <c r="BL45" s="358">
        <v>0</v>
      </c>
      <c r="BM45" s="358">
        <v>1.6142369999999999</v>
      </c>
      <c r="BN45" s="358">
        <v>2.5804450000000001</v>
      </c>
      <c r="BO45" s="358">
        <v>59.560049999999997</v>
      </c>
      <c r="BP45" s="358">
        <v>179.89259999999999</v>
      </c>
      <c r="BQ45" s="358">
        <v>275.2998</v>
      </c>
      <c r="BR45" s="358">
        <v>215.7132</v>
      </c>
      <c r="BS45" s="358">
        <v>96.310450000000003</v>
      </c>
      <c r="BT45" s="358">
        <v>10.62716</v>
      </c>
      <c r="BU45" s="358">
        <v>0</v>
      </c>
      <c r="BV45" s="358">
        <v>4.12912E-2</v>
      </c>
    </row>
    <row r="46" spans="1:74" ht="11.1" customHeight="1" x14ac:dyDescent="0.2">
      <c r="A46" s="6" t="s">
        <v>83</v>
      </c>
      <c r="B46" s="758" t="s">
        <v>1004</v>
      </c>
      <c r="C46" s="386">
        <v>1E-10</v>
      </c>
      <c r="D46" s="386">
        <v>0.30383601869999999</v>
      </c>
      <c r="E46" s="386">
        <v>7.1751368374000002</v>
      </c>
      <c r="F46" s="386">
        <v>5.3804569749000004</v>
      </c>
      <c r="G46" s="386">
        <v>68.098042445000004</v>
      </c>
      <c r="H46" s="386">
        <v>225.23611514000001</v>
      </c>
      <c r="I46" s="386">
        <v>313.17205078000001</v>
      </c>
      <c r="J46" s="386">
        <v>242.70675582999999</v>
      </c>
      <c r="K46" s="386">
        <v>125.62457714</v>
      </c>
      <c r="L46" s="386">
        <v>10.968267511000001</v>
      </c>
      <c r="M46" s="386">
        <v>0.22646660334999999</v>
      </c>
      <c r="N46" s="386">
        <v>0.12746277345000001</v>
      </c>
      <c r="O46" s="386">
        <v>1E-10</v>
      </c>
      <c r="P46" s="386">
        <v>0.30383601869999999</v>
      </c>
      <c r="Q46" s="386">
        <v>3.7193751223999998</v>
      </c>
      <c r="R46" s="386">
        <v>4.1683071687000002</v>
      </c>
      <c r="S46" s="386">
        <v>62.958666545</v>
      </c>
      <c r="T46" s="386">
        <v>224.70131992</v>
      </c>
      <c r="U46" s="386">
        <v>299.44706488999998</v>
      </c>
      <c r="V46" s="386">
        <v>245.17656524</v>
      </c>
      <c r="W46" s="386">
        <v>129.77610340999999</v>
      </c>
      <c r="X46" s="386">
        <v>11.311364623999999</v>
      </c>
      <c r="Y46" s="386">
        <v>0.22646660334999999</v>
      </c>
      <c r="Z46" s="386">
        <v>0.12746277345000001</v>
      </c>
      <c r="AA46" s="386">
        <v>1E-10</v>
      </c>
      <c r="AB46" s="386">
        <v>0.30383601869999999</v>
      </c>
      <c r="AC46" s="386">
        <v>3.8182466884999999</v>
      </c>
      <c r="AD46" s="386">
        <v>4.6356689372000002</v>
      </c>
      <c r="AE46" s="386">
        <v>66.978973029000002</v>
      </c>
      <c r="AF46" s="386">
        <v>229.23363343</v>
      </c>
      <c r="AG46" s="386">
        <v>301.51849206000003</v>
      </c>
      <c r="AH46" s="386">
        <v>248.07792291000001</v>
      </c>
      <c r="AI46" s="386">
        <v>130.43275138999999</v>
      </c>
      <c r="AJ46" s="386">
        <v>12.038638432000001</v>
      </c>
      <c r="AK46" s="386">
        <v>0.22646660334999999</v>
      </c>
      <c r="AL46" s="386">
        <v>0.12746277345000001</v>
      </c>
      <c r="AM46" s="386">
        <v>1E-10</v>
      </c>
      <c r="AN46" s="386">
        <v>0.71636745128000001</v>
      </c>
      <c r="AO46" s="386">
        <v>4.5090612455999999</v>
      </c>
      <c r="AP46" s="386">
        <v>5.2848569932</v>
      </c>
      <c r="AQ46" s="386">
        <v>69.192599373999997</v>
      </c>
      <c r="AR46" s="386">
        <v>233.26709063999999</v>
      </c>
      <c r="AS46" s="386">
        <v>309.50925845</v>
      </c>
      <c r="AT46" s="386">
        <v>247.13870408</v>
      </c>
      <c r="AU46" s="386">
        <v>136.97130849999999</v>
      </c>
      <c r="AV46" s="386">
        <v>13.994437712</v>
      </c>
      <c r="AW46" s="386">
        <v>0.22646660334999999</v>
      </c>
      <c r="AX46" s="386">
        <v>0.12746277345000001</v>
      </c>
      <c r="AY46" s="386">
        <v>1E-10</v>
      </c>
      <c r="AZ46" s="897">
        <v>0.71636745128000001</v>
      </c>
      <c r="BA46" s="897">
        <v>5.3304085475000003</v>
      </c>
      <c r="BB46" s="897">
        <v>5.1545134137000002</v>
      </c>
      <c r="BC46" s="358">
        <v>68.946340000000006</v>
      </c>
      <c r="BD46" s="358">
        <v>235.1088</v>
      </c>
      <c r="BE46" s="358">
        <v>314.31939999999997</v>
      </c>
      <c r="BF46" s="358">
        <v>250.51589999999999</v>
      </c>
      <c r="BG46" s="358">
        <v>133.7998</v>
      </c>
      <c r="BH46" s="358">
        <v>15.926489999999999</v>
      </c>
      <c r="BI46" s="358">
        <v>0.2548763</v>
      </c>
      <c r="BJ46" s="358">
        <v>0.12746279999999999</v>
      </c>
      <c r="BK46" s="358">
        <v>0</v>
      </c>
      <c r="BL46" s="358">
        <v>0.80734910000000004</v>
      </c>
      <c r="BM46" s="358">
        <v>5.7720469999999997</v>
      </c>
      <c r="BN46" s="358">
        <v>6.0839489999999996</v>
      </c>
      <c r="BO46" s="358">
        <v>69.336420000000004</v>
      </c>
      <c r="BP46" s="358">
        <v>230.72579999999999</v>
      </c>
      <c r="BQ46" s="358">
        <v>317.94720000000001</v>
      </c>
      <c r="BR46" s="358">
        <v>252.05160000000001</v>
      </c>
      <c r="BS46" s="358">
        <v>130.8818</v>
      </c>
      <c r="BT46" s="358">
        <v>14.14148</v>
      </c>
      <c r="BU46" s="358">
        <v>8.8484099999999996E-2</v>
      </c>
      <c r="BV46" s="358">
        <v>0.12746279999999999</v>
      </c>
    </row>
    <row r="47" spans="1:74" ht="11.1" customHeight="1" x14ac:dyDescent="0.2">
      <c r="A47" s="6" t="s">
        <v>84</v>
      </c>
      <c r="B47" s="758" t="s">
        <v>1060</v>
      </c>
      <c r="C47" s="386">
        <v>34.138511115999997</v>
      </c>
      <c r="D47" s="386">
        <v>46.390703039999998</v>
      </c>
      <c r="E47" s="386">
        <v>65.591726270999999</v>
      </c>
      <c r="F47" s="386">
        <v>96.780488949000002</v>
      </c>
      <c r="G47" s="386">
        <v>215.82680790000001</v>
      </c>
      <c r="H47" s="386">
        <v>354.14103496000001</v>
      </c>
      <c r="I47" s="386">
        <v>460.44504001000001</v>
      </c>
      <c r="J47" s="386">
        <v>423.93687886999999</v>
      </c>
      <c r="K47" s="386">
        <v>303.74434749</v>
      </c>
      <c r="L47" s="386">
        <v>156.74646849000001</v>
      </c>
      <c r="M47" s="386">
        <v>59.993160472</v>
      </c>
      <c r="N47" s="386">
        <v>51.136814958000002</v>
      </c>
      <c r="O47" s="386">
        <v>33.861614109000001</v>
      </c>
      <c r="P47" s="386">
        <v>46.305033883999997</v>
      </c>
      <c r="Q47" s="386">
        <v>63.397226531000001</v>
      </c>
      <c r="R47" s="386">
        <v>97.913666164999995</v>
      </c>
      <c r="S47" s="386">
        <v>215.18196047000001</v>
      </c>
      <c r="T47" s="386">
        <v>361.55126011999999</v>
      </c>
      <c r="U47" s="386">
        <v>458.93509925000001</v>
      </c>
      <c r="V47" s="386">
        <v>427.95775106999997</v>
      </c>
      <c r="W47" s="386">
        <v>305.67234235000001</v>
      </c>
      <c r="X47" s="386">
        <v>155.27491803000001</v>
      </c>
      <c r="Y47" s="386">
        <v>66.072315325999995</v>
      </c>
      <c r="Z47" s="386">
        <v>51.036060290000002</v>
      </c>
      <c r="AA47" s="386">
        <v>33.136158213999998</v>
      </c>
      <c r="AB47" s="386">
        <v>49.748938776999999</v>
      </c>
      <c r="AC47" s="386">
        <v>70.201669197000001</v>
      </c>
      <c r="AD47" s="386">
        <v>100.62403797</v>
      </c>
      <c r="AE47" s="386">
        <v>217.28669905999999</v>
      </c>
      <c r="AF47" s="386">
        <v>356.15702692999997</v>
      </c>
      <c r="AG47" s="386">
        <v>466.24929102999999</v>
      </c>
      <c r="AH47" s="386">
        <v>437.05141813</v>
      </c>
      <c r="AI47" s="386">
        <v>309.20110720000002</v>
      </c>
      <c r="AJ47" s="386">
        <v>155.68017871999999</v>
      </c>
      <c r="AK47" s="386">
        <v>66.021815754000002</v>
      </c>
      <c r="AL47" s="386">
        <v>49.036303793999998</v>
      </c>
      <c r="AM47" s="386">
        <v>34.680421883000001</v>
      </c>
      <c r="AN47" s="386">
        <v>48.273514055</v>
      </c>
      <c r="AO47" s="386">
        <v>74.242606213000002</v>
      </c>
      <c r="AP47" s="386">
        <v>101.43006908</v>
      </c>
      <c r="AQ47" s="386">
        <v>223.62157295</v>
      </c>
      <c r="AR47" s="386">
        <v>361.08545050999999</v>
      </c>
      <c r="AS47" s="386">
        <v>476.60692254000003</v>
      </c>
      <c r="AT47" s="386">
        <v>442.64579113999997</v>
      </c>
      <c r="AU47" s="386">
        <v>312.01348073999998</v>
      </c>
      <c r="AV47" s="386">
        <v>157.81310181000001</v>
      </c>
      <c r="AW47" s="386">
        <v>71.414966687000003</v>
      </c>
      <c r="AX47" s="386">
        <v>49.025546790999996</v>
      </c>
      <c r="AY47" s="386">
        <v>33.044544541</v>
      </c>
      <c r="AZ47" s="897">
        <v>52.229970035000001</v>
      </c>
      <c r="BA47" s="897">
        <v>71.803337380000002</v>
      </c>
      <c r="BB47" s="897">
        <v>100.95980245</v>
      </c>
      <c r="BC47" s="358">
        <v>223.66079999999999</v>
      </c>
      <c r="BD47" s="358">
        <v>361.41419999999999</v>
      </c>
      <c r="BE47" s="358">
        <v>482.82830000000001</v>
      </c>
      <c r="BF47" s="358">
        <v>439.589</v>
      </c>
      <c r="BG47" s="358">
        <v>310.93900000000002</v>
      </c>
      <c r="BH47" s="358">
        <v>157.85249999999999</v>
      </c>
      <c r="BI47" s="358">
        <v>66.202789999999993</v>
      </c>
      <c r="BJ47" s="358">
        <v>43.691659999999999</v>
      </c>
      <c r="BK47" s="358">
        <v>33.463540000000002</v>
      </c>
      <c r="BL47" s="358">
        <v>52.051049999999996</v>
      </c>
      <c r="BM47" s="358">
        <v>72.487189999999998</v>
      </c>
      <c r="BN47" s="358">
        <v>103.73099999999999</v>
      </c>
      <c r="BO47" s="358">
        <v>225.09899999999999</v>
      </c>
      <c r="BP47" s="358">
        <v>362.64</v>
      </c>
      <c r="BQ47" s="358">
        <v>482.34789999999998</v>
      </c>
      <c r="BR47" s="358">
        <v>438.4128</v>
      </c>
      <c r="BS47" s="358">
        <v>307.65929999999997</v>
      </c>
      <c r="BT47" s="358">
        <v>157.64879999999999</v>
      </c>
      <c r="BU47" s="358">
        <v>67.054180000000002</v>
      </c>
      <c r="BV47" s="358">
        <v>41.524679999999996</v>
      </c>
    </row>
    <row r="48" spans="1:74" ht="11.1" customHeight="1" x14ac:dyDescent="0.2">
      <c r="A48" s="6" t="s">
        <v>85</v>
      </c>
      <c r="B48" s="758" t="s">
        <v>1006</v>
      </c>
      <c r="C48" s="386">
        <v>7.1064224926000001</v>
      </c>
      <c r="D48" s="386">
        <v>7.2543443578</v>
      </c>
      <c r="E48" s="386">
        <v>29.257796328000001</v>
      </c>
      <c r="F48" s="386">
        <v>33.139582412999999</v>
      </c>
      <c r="G48" s="386">
        <v>161.82585648</v>
      </c>
      <c r="H48" s="386">
        <v>322.16240749999997</v>
      </c>
      <c r="I48" s="386">
        <v>420.45070634000001</v>
      </c>
      <c r="J48" s="386">
        <v>381.47351719</v>
      </c>
      <c r="K48" s="386">
        <v>254.54528235000001</v>
      </c>
      <c r="L48" s="386">
        <v>70.597607151999995</v>
      </c>
      <c r="M48" s="386">
        <v>5.3219556898000002</v>
      </c>
      <c r="N48" s="386">
        <v>7.4958698409000002</v>
      </c>
      <c r="O48" s="386">
        <v>6.1312158586000001</v>
      </c>
      <c r="P48" s="386">
        <v>6.8869421836000004</v>
      </c>
      <c r="Q48" s="386">
        <v>22.717923494000001</v>
      </c>
      <c r="R48" s="386">
        <v>31.075579464</v>
      </c>
      <c r="S48" s="386">
        <v>159.99783858000001</v>
      </c>
      <c r="T48" s="386">
        <v>328.83245957999998</v>
      </c>
      <c r="U48" s="386">
        <v>418.79573851999999</v>
      </c>
      <c r="V48" s="386">
        <v>383.99325095</v>
      </c>
      <c r="W48" s="386">
        <v>255.68258997000001</v>
      </c>
      <c r="X48" s="386">
        <v>70.455420580999998</v>
      </c>
      <c r="Y48" s="386">
        <v>5.6705318443000001</v>
      </c>
      <c r="Z48" s="386">
        <v>7.1539558760000004</v>
      </c>
      <c r="AA48" s="386">
        <v>7.1222861084</v>
      </c>
      <c r="AB48" s="386">
        <v>8.3506334253999999</v>
      </c>
      <c r="AC48" s="386">
        <v>25.187160077000001</v>
      </c>
      <c r="AD48" s="386">
        <v>32.050519373</v>
      </c>
      <c r="AE48" s="386">
        <v>162.88444082999999</v>
      </c>
      <c r="AF48" s="386">
        <v>324.03162311</v>
      </c>
      <c r="AG48" s="386">
        <v>428.06551390999999</v>
      </c>
      <c r="AH48" s="386">
        <v>391.71992233999998</v>
      </c>
      <c r="AI48" s="386">
        <v>256.91031117</v>
      </c>
      <c r="AJ48" s="386">
        <v>71.535017085999996</v>
      </c>
      <c r="AK48" s="386">
        <v>5.9700245497999997</v>
      </c>
      <c r="AL48" s="386">
        <v>7.2645644865000003</v>
      </c>
      <c r="AM48" s="386">
        <v>7.3295536834000004</v>
      </c>
      <c r="AN48" s="386">
        <v>9.2357224603999999</v>
      </c>
      <c r="AO48" s="386">
        <v>27.482332652</v>
      </c>
      <c r="AP48" s="386">
        <v>34.018980259000003</v>
      </c>
      <c r="AQ48" s="386">
        <v>170.05906415999999</v>
      </c>
      <c r="AR48" s="386">
        <v>326.81581274000001</v>
      </c>
      <c r="AS48" s="386">
        <v>441.81144657999999</v>
      </c>
      <c r="AT48" s="386">
        <v>395.31544597999999</v>
      </c>
      <c r="AU48" s="386">
        <v>258.34398668</v>
      </c>
      <c r="AV48" s="386">
        <v>73.345435836999997</v>
      </c>
      <c r="AW48" s="386">
        <v>8.6397706764999995</v>
      </c>
      <c r="AX48" s="386">
        <v>7.1752696192999998</v>
      </c>
      <c r="AY48" s="386">
        <v>7.1845102991000003</v>
      </c>
      <c r="AZ48" s="897">
        <v>9.8780046800000001</v>
      </c>
      <c r="BA48" s="897">
        <v>28.493914720999999</v>
      </c>
      <c r="BB48" s="897">
        <v>35.469663867999998</v>
      </c>
      <c r="BC48" s="358">
        <v>167.95</v>
      </c>
      <c r="BD48" s="358">
        <v>327.29430000000002</v>
      </c>
      <c r="BE48" s="358">
        <v>447.4221</v>
      </c>
      <c r="BF48" s="358">
        <v>397.52449999999999</v>
      </c>
      <c r="BG48" s="358">
        <v>260.18860000000001</v>
      </c>
      <c r="BH48" s="358">
        <v>74.739840000000001</v>
      </c>
      <c r="BI48" s="358">
        <v>7.8541509999999999</v>
      </c>
      <c r="BJ48" s="358">
        <v>5.0412090000000003</v>
      </c>
      <c r="BK48" s="358">
        <v>7.3688650000000004</v>
      </c>
      <c r="BL48" s="358">
        <v>10.112439999999999</v>
      </c>
      <c r="BM48" s="358">
        <v>31.252220000000001</v>
      </c>
      <c r="BN48" s="358">
        <v>38.121949999999998</v>
      </c>
      <c r="BO48" s="358">
        <v>169.41650000000001</v>
      </c>
      <c r="BP48" s="358">
        <v>324.68310000000002</v>
      </c>
      <c r="BQ48" s="358">
        <v>446.2679</v>
      </c>
      <c r="BR48" s="358">
        <v>394.51530000000002</v>
      </c>
      <c r="BS48" s="358">
        <v>252.96019999999999</v>
      </c>
      <c r="BT48" s="358">
        <v>69.355279999999993</v>
      </c>
      <c r="BU48" s="358">
        <v>7.217085</v>
      </c>
      <c r="BV48" s="358">
        <v>4.9771869999999998</v>
      </c>
    </row>
    <row r="49" spans="1:74" ht="11.1" customHeight="1" x14ac:dyDescent="0.2">
      <c r="A49" s="6" t="s">
        <v>86</v>
      </c>
      <c r="B49" s="758" t="s">
        <v>1007</v>
      </c>
      <c r="C49" s="386">
        <v>16.175155213</v>
      </c>
      <c r="D49" s="386">
        <v>22.502454222000001</v>
      </c>
      <c r="E49" s="386">
        <v>74.133995851999998</v>
      </c>
      <c r="F49" s="386">
        <v>107.93704098000001</v>
      </c>
      <c r="G49" s="386">
        <v>272.80363401</v>
      </c>
      <c r="H49" s="386">
        <v>471.58180083000002</v>
      </c>
      <c r="I49" s="386">
        <v>567.19708097</v>
      </c>
      <c r="J49" s="386">
        <v>563.94757263999998</v>
      </c>
      <c r="K49" s="386">
        <v>405.84885502999998</v>
      </c>
      <c r="L49" s="386">
        <v>165.22638676</v>
      </c>
      <c r="M49" s="386">
        <v>39.560691384000002</v>
      </c>
      <c r="N49" s="386">
        <v>18.803965038000001</v>
      </c>
      <c r="O49" s="386">
        <v>14.253280873</v>
      </c>
      <c r="P49" s="386">
        <v>20.838837568999999</v>
      </c>
      <c r="Q49" s="386">
        <v>65.823582275000007</v>
      </c>
      <c r="R49" s="386">
        <v>105.89708147</v>
      </c>
      <c r="S49" s="386">
        <v>277.33372480000003</v>
      </c>
      <c r="T49" s="386">
        <v>477.51487206000002</v>
      </c>
      <c r="U49" s="386">
        <v>576.48764011000003</v>
      </c>
      <c r="V49" s="386">
        <v>564.37426579999999</v>
      </c>
      <c r="W49" s="386">
        <v>408.58541251999998</v>
      </c>
      <c r="X49" s="386">
        <v>166.20235081999999</v>
      </c>
      <c r="Y49" s="386">
        <v>37.952875562000003</v>
      </c>
      <c r="Z49" s="386">
        <v>18.361077486999999</v>
      </c>
      <c r="AA49" s="386">
        <v>15.928603719</v>
      </c>
      <c r="AB49" s="386">
        <v>21.333254112999999</v>
      </c>
      <c r="AC49" s="386">
        <v>71.243572263999994</v>
      </c>
      <c r="AD49" s="386">
        <v>108.86718027000001</v>
      </c>
      <c r="AE49" s="386">
        <v>283.53733262999998</v>
      </c>
      <c r="AF49" s="386">
        <v>479.97758883</v>
      </c>
      <c r="AG49" s="386">
        <v>589.37781407</v>
      </c>
      <c r="AH49" s="386">
        <v>579.05519107999999</v>
      </c>
      <c r="AI49" s="386">
        <v>416.12323107999998</v>
      </c>
      <c r="AJ49" s="386">
        <v>168.85676441000001</v>
      </c>
      <c r="AK49" s="386">
        <v>39.323723944999998</v>
      </c>
      <c r="AL49" s="386">
        <v>19.540992600999999</v>
      </c>
      <c r="AM49" s="386">
        <v>16.200049179000001</v>
      </c>
      <c r="AN49" s="386">
        <v>24.242137325000002</v>
      </c>
      <c r="AO49" s="386">
        <v>77.186481255999993</v>
      </c>
      <c r="AP49" s="386">
        <v>114.41456235</v>
      </c>
      <c r="AQ49" s="386">
        <v>298.22784367000003</v>
      </c>
      <c r="AR49" s="386">
        <v>487.00873313</v>
      </c>
      <c r="AS49" s="386">
        <v>594.47234763999995</v>
      </c>
      <c r="AT49" s="386">
        <v>586.45321949000004</v>
      </c>
      <c r="AU49" s="386">
        <v>418.23376502999997</v>
      </c>
      <c r="AV49" s="386">
        <v>175.65519180000001</v>
      </c>
      <c r="AW49" s="386">
        <v>47.403668185999997</v>
      </c>
      <c r="AX49" s="386">
        <v>21.031164693000001</v>
      </c>
      <c r="AY49" s="386">
        <v>16.221560597</v>
      </c>
      <c r="AZ49" s="897">
        <v>25.60936972</v>
      </c>
      <c r="BA49" s="897">
        <v>83.942526651999998</v>
      </c>
      <c r="BB49" s="897">
        <v>117.27280952</v>
      </c>
      <c r="BC49" s="358">
        <v>302.50920000000002</v>
      </c>
      <c r="BD49" s="358">
        <v>490.72910000000002</v>
      </c>
      <c r="BE49" s="358">
        <v>592.36199999999997</v>
      </c>
      <c r="BF49" s="358">
        <v>586.99969999999996</v>
      </c>
      <c r="BG49" s="358">
        <v>417.34640000000002</v>
      </c>
      <c r="BH49" s="358">
        <v>181.62049999999999</v>
      </c>
      <c r="BI49" s="358">
        <v>51.00752</v>
      </c>
      <c r="BJ49" s="358">
        <v>20.600380000000001</v>
      </c>
      <c r="BK49" s="358">
        <v>16.780159999999999</v>
      </c>
      <c r="BL49" s="358">
        <v>28.080870000000001</v>
      </c>
      <c r="BM49" s="358">
        <v>90.728560000000002</v>
      </c>
      <c r="BN49" s="358">
        <v>122.65560000000001</v>
      </c>
      <c r="BO49" s="358">
        <v>306.40199999999999</v>
      </c>
      <c r="BP49" s="358">
        <v>494.77390000000003</v>
      </c>
      <c r="BQ49" s="358">
        <v>593.41989999999998</v>
      </c>
      <c r="BR49" s="358">
        <v>594.92780000000005</v>
      </c>
      <c r="BS49" s="358">
        <v>415.92410000000001</v>
      </c>
      <c r="BT49" s="358">
        <v>174.85429999999999</v>
      </c>
      <c r="BU49" s="358">
        <v>47.139670000000002</v>
      </c>
      <c r="BV49" s="358">
        <v>20.012160000000002</v>
      </c>
    </row>
    <row r="50" spans="1:74" ht="11.1" customHeight="1" x14ac:dyDescent="0.2">
      <c r="A50" s="6" t="s">
        <v>87</v>
      </c>
      <c r="B50" s="758" t="s">
        <v>1008</v>
      </c>
      <c r="C50" s="386">
        <v>1.1028674257</v>
      </c>
      <c r="D50" s="386">
        <v>4.3546735532999996</v>
      </c>
      <c r="E50" s="386">
        <v>18.146399450000001</v>
      </c>
      <c r="F50" s="386">
        <v>50.485737514</v>
      </c>
      <c r="G50" s="386">
        <v>114.16841327</v>
      </c>
      <c r="H50" s="386">
        <v>298.52966406000002</v>
      </c>
      <c r="I50" s="386">
        <v>396.85878208999998</v>
      </c>
      <c r="J50" s="386">
        <v>348.72588266999998</v>
      </c>
      <c r="K50" s="386">
        <v>208.02547666000001</v>
      </c>
      <c r="L50" s="386">
        <v>71.780103580000002</v>
      </c>
      <c r="M50" s="386">
        <v>13.446080942</v>
      </c>
      <c r="N50" s="386">
        <v>0.11442005409</v>
      </c>
      <c r="O50" s="386">
        <v>0.95424799289999995</v>
      </c>
      <c r="P50" s="386">
        <v>4.2970054528999997</v>
      </c>
      <c r="Q50" s="386">
        <v>18.433242441000001</v>
      </c>
      <c r="R50" s="386">
        <v>50.471151921000001</v>
      </c>
      <c r="S50" s="386">
        <v>112.50280621</v>
      </c>
      <c r="T50" s="386">
        <v>296.87665487999999</v>
      </c>
      <c r="U50" s="386">
        <v>400.91163205999999</v>
      </c>
      <c r="V50" s="386">
        <v>347.02473751000002</v>
      </c>
      <c r="W50" s="386">
        <v>211.62393212000001</v>
      </c>
      <c r="X50" s="386">
        <v>70.876891293</v>
      </c>
      <c r="Y50" s="386">
        <v>12.058727263</v>
      </c>
      <c r="Z50" s="386">
        <v>0.11442005409</v>
      </c>
      <c r="AA50" s="386">
        <v>0.95424799289999995</v>
      </c>
      <c r="AB50" s="386">
        <v>4.2970054528999997</v>
      </c>
      <c r="AC50" s="386">
        <v>16.459823401000001</v>
      </c>
      <c r="AD50" s="386">
        <v>49.747554076</v>
      </c>
      <c r="AE50" s="386">
        <v>111.87418028</v>
      </c>
      <c r="AF50" s="386">
        <v>285.23750394000001</v>
      </c>
      <c r="AG50" s="386">
        <v>407.79995006000001</v>
      </c>
      <c r="AH50" s="386">
        <v>349.39100982000002</v>
      </c>
      <c r="AI50" s="386">
        <v>213.31204187</v>
      </c>
      <c r="AJ50" s="386">
        <v>75.479307921</v>
      </c>
      <c r="AK50" s="386">
        <v>12.393915331000001</v>
      </c>
      <c r="AL50" s="386">
        <v>0.11442005409</v>
      </c>
      <c r="AM50" s="386">
        <v>0.64694727175</v>
      </c>
      <c r="AN50" s="386">
        <v>3.7819824687999999</v>
      </c>
      <c r="AO50" s="386">
        <v>15.017759680999999</v>
      </c>
      <c r="AP50" s="386">
        <v>48.513637899999999</v>
      </c>
      <c r="AQ50" s="386">
        <v>111.23223425</v>
      </c>
      <c r="AR50" s="386">
        <v>291.95086803999999</v>
      </c>
      <c r="AS50" s="386">
        <v>413.10156179000001</v>
      </c>
      <c r="AT50" s="386">
        <v>360.26357565000001</v>
      </c>
      <c r="AU50" s="386">
        <v>217.96461156999999</v>
      </c>
      <c r="AV50" s="386">
        <v>79.201208843000003</v>
      </c>
      <c r="AW50" s="386">
        <v>11.793954756</v>
      </c>
      <c r="AX50" s="386">
        <v>0.28793613693999998</v>
      </c>
      <c r="AY50" s="386">
        <v>0.45465920746999999</v>
      </c>
      <c r="AZ50" s="897">
        <v>3.6439358795999999</v>
      </c>
      <c r="BA50" s="897">
        <v>13.160464005</v>
      </c>
      <c r="BB50" s="897">
        <v>48.737737199000001</v>
      </c>
      <c r="BC50" s="358">
        <v>116.10299999999999</v>
      </c>
      <c r="BD50" s="358">
        <v>289.87459999999999</v>
      </c>
      <c r="BE50" s="358">
        <v>419.8811</v>
      </c>
      <c r="BF50" s="358">
        <v>362.74439999999998</v>
      </c>
      <c r="BG50" s="358">
        <v>216.31209999999999</v>
      </c>
      <c r="BH50" s="358">
        <v>78.390529999999998</v>
      </c>
      <c r="BI50" s="358">
        <v>13.335850000000001</v>
      </c>
      <c r="BJ50" s="358">
        <v>0.57743199999999995</v>
      </c>
      <c r="BK50" s="358">
        <v>0.72021290000000004</v>
      </c>
      <c r="BL50" s="358">
        <v>4.0521570000000002</v>
      </c>
      <c r="BM50" s="358">
        <v>18.992719999999998</v>
      </c>
      <c r="BN50" s="358">
        <v>47.884140000000002</v>
      </c>
      <c r="BO50" s="358">
        <v>118.8974</v>
      </c>
      <c r="BP50" s="358">
        <v>285.33670000000001</v>
      </c>
      <c r="BQ50" s="358">
        <v>422.1198</v>
      </c>
      <c r="BR50" s="358">
        <v>370.20179999999999</v>
      </c>
      <c r="BS50" s="358">
        <v>221.0197</v>
      </c>
      <c r="BT50" s="358">
        <v>75.864959999999996</v>
      </c>
      <c r="BU50" s="358">
        <v>12.9915</v>
      </c>
      <c r="BV50" s="358">
        <v>0.57743199999999995</v>
      </c>
    </row>
    <row r="51" spans="1:74" ht="11.1" customHeight="1" x14ac:dyDescent="0.2">
      <c r="A51" s="6" t="s">
        <v>88</v>
      </c>
      <c r="B51" s="759" t="s">
        <v>1011</v>
      </c>
      <c r="C51" s="387">
        <v>9.9434921895000006</v>
      </c>
      <c r="D51" s="387">
        <v>8.6629651239999994</v>
      </c>
      <c r="E51" s="387">
        <v>12.657044941000001</v>
      </c>
      <c r="F51" s="387">
        <v>23.788783833</v>
      </c>
      <c r="G51" s="387">
        <v>47.133437719</v>
      </c>
      <c r="H51" s="387">
        <v>136.68787892</v>
      </c>
      <c r="I51" s="387">
        <v>248.36020479000001</v>
      </c>
      <c r="J51" s="387">
        <v>254.19791031</v>
      </c>
      <c r="K51" s="387">
        <v>161.63657304</v>
      </c>
      <c r="L51" s="387">
        <v>59.288153661999999</v>
      </c>
      <c r="M51" s="387">
        <v>16.933038343</v>
      </c>
      <c r="N51" s="387">
        <v>9.1832455581999994</v>
      </c>
      <c r="O51" s="387">
        <v>9.7935299061999999</v>
      </c>
      <c r="P51" s="387">
        <v>8.7194904046000001</v>
      </c>
      <c r="Q51" s="387">
        <v>13.192983668</v>
      </c>
      <c r="R51" s="387">
        <v>24.290433864000001</v>
      </c>
      <c r="S51" s="387">
        <v>46.296108988</v>
      </c>
      <c r="T51" s="387">
        <v>142.06571602</v>
      </c>
      <c r="U51" s="387">
        <v>254.87416458000001</v>
      </c>
      <c r="V51" s="387">
        <v>255.81799616999999</v>
      </c>
      <c r="W51" s="387">
        <v>164.88622615</v>
      </c>
      <c r="X51" s="387">
        <v>59.832116953000003</v>
      </c>
      <c r="Y51" s="387">
        <v>16.591048654000002</v>
      </c>
      <c r="Z51" s="387">
        <v>9.1995177803000008</v>
      </c>
      <c r="AA51" s="387">
        <v>9.8978373541</v>
      </c>
      <c r="AB51" s="387">
        <v>8.8357381806999999</v>
      </c>
      <c r="AC51" s="387">
        <v>12.876758924000001</v>
      </c>
      <c r="AD51" s="387">
        <v>23.501047367999998</v>
      </c>
      <c r="AE51" s="387">
        <v>43.933426543000003</v>
      </c>
      <c r="AF51" s="387">
        <v>134.51105113</v>
      </c>
      <c r="AG51" s="387">
        <v>257.77924335</v>
      </c>
      <c r="AH51" s="387">
        <v>259.38370510999999</v>
      </c>
      <c r="AI51" s="387">
        <v>160.57261510999999</v>
      </c>
      <c r="AJ51" s="387">
        <v>62.681008962999996</v>
      </c>
      <c r="AK51" s="387">
        <v>16.663304727</v>
      </c>
      <c r="AL51" s="387">
        <v>9.0924222573000009</v>
      </c>
      <c r="AM51" s="387">
        <v>9.1433591624999995</v>
      </c>
      <c r="AN51" s="387">
        <v>8.4797002257000003</v>
      </c>
      <c r="AO51" s="387">
        <v>12.071499553000001</v>
      </c>
      <c r="AP51" s="387">
        <v>22.318445636</v>
      </c>
      <c r="AQ51" s="387">
        <v>40.41862725</v>
      </c>
      <c r="AR51" s="387">
        <v>136.18930001000001</v>
      </c>
      <c r="AS51" s="387">
        <v>263.36056724000002</v>
      </c>
      <c r="AT51" s="387">
        <v>260.31705972999998</v>
      </c>
      <c r="AU51" s="387">
        <v>158.37275277000001</v>
      </c>
      <c r="AV51" s="387">
        <v>62.740818988000001</v>
      </c>
      <c r="AW51" s="387">
        <v>15.763667323</v>
      </c>
      <c r="AX51" s="387">
        <v>9.1107649343000006</v>
      </c>
      <c r="AY51" s="387">
        <v>8.7688414799000007</v>
      </c>
      <c r="AZ51" s="899">
        <v>8.1426096424000001</v>
      </c>
      <c r="BA51" s="899">
        <v>10.456522784000001</v>
      </c>
      <c r="BB51" s="899">
        <v>22.003883228999999</v>
      </c>
      <c r="BC51" s="360">
        <v>43.112119999999997</v>
      </c>
      <c r="BD51" s="360">
        <v>131.69800000000001</v>
      </c>
      <c r="BE51" s="360">
        <v>260.46289999999999</v>
      </c>
      <c r="BF51" s="360">
        <v>260.89929999999998</v>
      </c>
      <c r="BG51" s="360">
        <v>155.2176</v>
      </c>
      <c r="BH51" s="360">
        <v>57.084380000000003</v>
      </c>
      <c r="BI51" s="360">
        <v>16.14649</v>
      </c>
      <c r="BJ51" s="360">
        <v>9.331277</v>
      </c>
      <c r="BK51" s="360">
        <v>9.1917659999999994</v>
      </c>
      <c r="BL51" s="360">
        <v>7.6279310000000002</v>
      </c>
      <c r="BM51" s="360">
        <v>14.90523</v>
      </c>
      <c r="BN51" s="360">
        <v>20.290140000000001</v>
      </c>
      <c r="BO51" s="360">
        <v>42.62856</v>
      </c>
      <c r="BP51" s="360">
        <v>127.8335</v>
      </c>
      <c r="BQ51" s="360">
        <v>263.59199999999998</v>
      </c>
      <c r="BR51" s="360">
        <v>264.79809999999998</v>
      </c>
      <c r="BS51" s="360">
        <v>159.9443</v>
      </c>
      <c r="BT51" s="360">
        <v>57.778889999999997</v>
      </c>
      <c r="BU51" s="360">
        <v>15.89659</v>
      </c>
      <c r="BV51" s="360">
        <v>9.3905580000000004</v>
      </c>
    </row>
    <row r="52" spans="1:74" s="291" customFormat="1" ht="12" customHeight="1" x14ac:dyDescent="0.25">
      <c r="A52" s="293"/>
      <c r="B52" s="773" t="s">
        <v>808</v>
      </c>
      <c r="C52" s="773"/>
      <c r="D52" s="773"/>
      <c r="E52" s="773"/>
      <c r="F52" s="773"/>
      <c r="G52" s="773"/>
      <c r="H52" s="774"/>
      <c r="I52" s="773"/>
      <c r="J52" s="773"/>
      <c r="K52" s="773"/>
      <c r="L52" s="773"/>
      <c r="M52" s="773"/>
      <c r="N52" s="773"/>
      <c r="O52" s="773"/>
      <c r="P52" s="773"/>
      <c r="Q52" s="773"/>
      <c r="R52" s="775"/>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s="191" customFormat="1" ht="12" customHeight="1" x14ac:dyDescent="0.2">
      <c r="A53" s="189"/>
      <c r="B53" s="993" t="str">
        <f>Dates!$G$2</f>
        <v>EIA completed modeling and analysis for this report on Thursday, May 7, 2026.</v>
      </c>
      <c r="C53" s="980"/>
      <c r="D53" s="980"/>
      <c r="E53" s="980"/>
      <c r="F53" s="980"/>
      <c r="G53" s="980"/>
      <c r="H53" s="980"/>
      <c r="I53" s="980"/>
      <c r="J53" s="980"/>
      <c r="K53" s="980"/>
      <c r="L53" s="980"/>
      <c r="M53" s="980"/>
      <c r="N53" s="980"/>
      <c r="O53" s="980"/>
      <c r="P53" s="980"/>
      <c r="Q53" s="980"/>
      <c r="R53" s="776"/>
      <c r="AY53" s="845"/>
      <c r="AZ53" s="845"/>
      <c r="BA53" s="845"/>
      <c r="BB53" s="845"/>
      <c r="BC53" s="714"/>
      <c r="BD53" s="714"/>
      <c r="BE53" s="714"/>
      <c r="BF53" s="714"/>
      <c r="BG53" s="845"/>
      <c r="BH53" s="845"/>
      <c r="BI53" s="845"/>
      <c r="BJ53" s="200"/>
    </row>
    <row r="54" spans="1:74" s="191" customFormat="1" ht="12" customHeight="1" x14ac:dyDescent="0.2">
      <c r="A54" s="189"/>
      <c r="B54" s="988" t="s">
        <v>481</v>
      </c>
      <c r="C54" s="989"/>
      <c r="D54" s="989"/>
      <c r="E54" s="989"/>
      <c r="F54" s="989"/>
      <c r="G54" s="989"/>
      <c r="H54" s="989"/>
      <c r="I54" s="989"/>
      <c r="J54" s="989"/>
      <c r="K54" s="989"/>
      <c r="L54" s="989"/>
      <c r="M54" s="989"/>
      <c r="N54" s="989"/>
      <c r="O54" s="989"/>
      <c r="P54" s="989"/>
      <c r="Q54" s="989"/>
      <c r="R54" s="95"/>
      <c r="AY54" s="845"/>
      <c r="AZ54" s="845"/>
      <c r="BA54" s="845"/>
      <c r="BB54" s="845"/>
      <c r="BC54" s="714"/>
      <c r="BD54" s="714"/>
      <c r="BE54" s="714"/>
      <c r="BF54" s="714"/>
      <c r="BG54" s="845"/>
      <c r="BH54" s="845"/>
      <c r="BI54" s="845"/>
      <c r="BJ54" s="200"/>
    </row>
    <row r="55" spans="1:74" s="191" customFormat="1" ht="12" customHeight="1" x14ac:dyDescent="0.2">
      <c r="A55" s="192"/>
      <c r="B55" s="1002" t="s">
        <v>1402</v>
      </c>
      <c r="C55" s="989"/>
      <c r="D55" s="989"/>
      <c r="E55" s="989"/>
      <c r="F55" s="989"/>
      <c r="G55" s="989"/>
      <c r="H55" s="989"/>
      <c r="I55" s="989"/>
      <c r="J55" s="989"/>
      <c r="K55" s="989"/>
      <c r="L55" s="989"/>
      <c r="M55" s="989"/>
      <c r="N55" s="989"/>
      <c r="O55" s="989"/>
      <c r="P55" s="989"/>
      <c r="Q55" s="989"/>
      <c r="R55" s="95"/>
      <c r="AY55" s="845"/>
      <c r="AZ55" s="845"/>
      <c r="BA55" s="845"/>
      <c r="BB55" s="845"/>
      <c r="BC55" s="845"/>
      <c r="BD55" s="714"/>
      <c r="BE55" s="714"/>
      <c r="BF55" s="714"/>
      <c r="BG55" s="845"/>
      <c r="BH55" s="845"/>
      <c r="BI55" s="845"/>
      <c r="BJ55" s="200"/>
    </row>
    <row r="56" spans="1:74" s="191" customFormat="1" ht="12.75" x14ac:dyDescent="0.2">
      <c r="A56" s="192"/>
      <c r="B56" s="777" t="s">
        <v>746</v>
      </c>
      <c r="C56" s="809"/>
      <c r="D56" s="809"/>
      <c r="E56" s="809"/>
      <c r="F56" s="809"/>
      <c r="G56" s="809"/>
      <c r="H56" s="809"/>
      <c r="I56" s="809"/>
      <c r="J56" s="809"/>
      <c r="K56" s="809"/>
      <c r="L56" s="809"/>
      <c r="M56" s="809"/>
      <c r="N56" s="809"/>
      <c r="O56" s="809"/>
      <c r="P56" s="809"/>
      <c r="Q56" s="310"/>
      <c r="R56" s="95"/>
      <c r="AY56" s="845"/>
      <c r="AZ56" s="845"/>
      <c r="BA56" s="845"/>
      <c r="BB56" s="845"/>
      <c r="BC56" s="845"/>
      <c r="BD56" s="714"/>
      <c r="BE56" s="714"/>
      <c r="BF56" s="714"/>
      <c r="BG56" s="845"/>
      <c r="BH56" s="845"/>
      <c r="BI56" s="845"/>
      <c r="BJ56" s="200"/>
    </row>
    <row r="57" spans="1:74" s="191" customFormat="1" ht="12" customHeight="1" x14ac:dyDescent="0.2">
      <c r="A57" s="192"/>
      <c r="B57" s="997" t="s">
        <v>92</v>
      </c>
      <c r="C57" s="998"/>
      <c r="D57" s="998"/>
      <c r="E57" s="998"/>
      <c r="F57" s="998"/>
      <c r="G57" s="998"/>
      <c r="H57" s="998"/>
      <c r="I57" s="998"/>
      <c r="J57" s="998"/>
      <c r="K57" s="998"/>
      <c r="L57" s="998"/>
      <c r="M57" s="998"/>
      <c r="N57" s="998"/>
      <c r="O57" s="998"/>
      <c r="P57" s="998"/>
      <c r="Q57" s="999"/>
      <c r="R57" s="95"/>
      <c r="AY57" s="845"/>
      <c r="AZ57" s="845"/>
      <c r="BA57" s="845"/>
      <c r="BB57" s="845"/>
      <c r="BC57" s="845"/>
      <c r="BD57" s="714"/>
      <c r="BE57" s="714"/>
      <c r="BF57" s="714"/>
      <c r="BG57" s="845"/>
      <c r="BH57" s="845"/>
      <c r="BI57" s="845"/>
      <c r="BJ57" s="200"/>
    </row>
    <row r="58" spans="1:74" s="191" customFormat="1" ht="12" customHeight="1" x14ac:dyDescent="0.2">
      <c r="A58" s="192"/>
      <c r="B58" s="997" t="s">
        <v>196</v>
      </c>
      <c r="C58" s="998"/>
      <c r="D58" s="998"/>
      <c r="E58" s="998"/>
      <c r="F58" s="998"/>
      <c r="G58" s="998"/>
      <c r="H58" s="998"/>
      <c r="I58" s="998"/>
      <c r="J58" s="998"/>
      <c r="K58" s="998"/>
      <c r="L58" s="998"/>
      <c r="M58" s="998"/>
      <c r="N58" s="998"/>
      <c r="O58" s="998"/>
      <c r="P58" s="998"/>
      <c r="Q58" s="999"/>
      <c r="R58" s="95"/>
      <c r="AY58" s="845"/>
      <c r="AZ58" s="845"/>
      <c r="BA58" s="845"/>
      <c r="BB58" s="845"/>
      <c r="BC58" s="845"/>
      <c r="BD58" s="714"/>
      <c r="BE58" s="714"/>
      <c r="BF58" s="714"/>
      <c r="BG58" s="845"/>
      <c r="BH58" s="845"/>
      <c r="BI58" s="845"/>
      <c r="BJ58" s="200"/>
    </row>
    <row r="59" spans="1:74" s="191" customFormat="1" ht="12" customHeight="1" x14ac:dyDescent="0.2">
      <c r="A59" s="192"/>
      <c r="B59" s="997" t="s">
        <v>93</v>
      </c>
      <c r="C59" s="998"/>
      <c r="D59" s="998"/>
      <c r="E59" s="998"/>
      <c r="F59" s="998"/>
      <c r="G59" s="998"/>
      <c r="H59" s="998"/>
      <c r="I59" s="998"/>
      <c r="J59" s="998"/>
      <c r="K59" s="998"/>
      <c r="L59" s="998"/>
      <c r="M59" s="998"/>
      <c r="N59" s="998"/>
      <c r="O59" s="998"/>
      <c r="P59" s="998"/>
      <c r="Q59" s="999"/>
      <c r="R59" s="95"/>
      <c r="AY59" s="845"/>
      <c r="AZ59" s="845"/>
      <c r="BA59" s="845"/>
      <c r="BB59" s="845"/>
      <c r="BC59" s="845"/>
      <c r="BD59" s="714"/>
      <c r="BE59" s="714"/>
      <c r="BF59" s="714"/>
      <c r="BG59" s="845"/>
      <c r="BH59" s="845"/>
      <c r="BI59" s="845"/>
      <c r="BJ59" s="200"/>
    </row>
    <row r="60" spans="1:74" s="191" customFormat="1" ht="12" customHeight="1" x14ac:dyDescent="0.2">
      <c r="A60" s="158"/>
      <c r="B60" s="994" t="s">
        <v>821</v>
      </c>
      <c r="C60" s="994"/>
      <c r="D60" s="994"/>
      <c r="E60" s="994"/>
      <c r="F60" s="994"/>
      <c r="G60" s="994"/>
      <c r="H60" s="994"/>
      <c r="I60" s="994"/>
      <c r="J60" s="994"/>
      <c r="K60" s="994"/>
      <c r="L60" s="994"/>
      <c r="M60" s="994"/>
      <c r="N60" s="994"/>
      <c r="O60" s="994"/>
      <c r="P60" s="994"/>
      <c r="Q60" s="994"/>
      <c r="R60" s="994"/>
      <c r="AY60" s="845"/>
      <c r="AZ60" s="845"/>
      <c r="BA60" s="845"/>
      <c r="BB60" s="845"/>
      <c r="BC60" s="845"/>
      <c r="BD60" s="714"/>
      <c r="BE60" s="714"/>
      <c r="BF60" s="714"/>
      <c r="BG60" s="845"/>
      <c r="BH60" s="845"/>
      <c r="BI60" s="845"/>
      <c r="BJ60" s="200"/>
    </row>
    <row r="61" spans="1:74" ht="12.75" x14ac:dyDescent="0.2">
      <c r="A61" s="158"/>
      <c r="B61" s="997" t="s">
        <v>1552</v>
      </c>
      <c r="C61" s="998"/>
      <c r="D61" s="998"/>
      <c r="E61" s="998"/>
      <c r="F61" s="998"/>
      <c r="G61" s="998"/>
      <c r="H61" s="998"/>
      <c r="I61" s="998"/>
      <c r="J61" s="998"/>
      <c r="K61" s="998"/>
      <c r="L61" s="998"/>
      <c r="M61" s="998"/>
      <c r="N61" s="998"/>
      <c r="O61" s="998"/>
      <c r="P61" s="998"/>
      <c r="Q61" s="999"/>
      <c r="BK61" s="132"/>
      <c r="BL61" s="132"/>
      <c r="BM61" s="132"/>
      <c r="BN61" s="132"/>
      <c r="BO61" s="132"/>
      <c r="BP61" s="132"/>
      <c r="BQ61" s="132"/>
      <c r="BR61" s="132"/>
      <c r="BS61" s="132"/>
      <c r="BT61" s="132"/>
      <c r="BU61" s="132"/>
      <c r="BV61" s="132"/>
    </row>
    <row r="62" spans="1:74" ht="12.75" x14ac:dyDescent="0.2">
      <c r="A62" s="158"/>
      <c r="B62" s="1004" t="s">
        <v>1444</v>
      </c>
      <c r="C62" s="999"/>
      <c r="D62" s="999"/>
      <c r="E62" s="999"/>
      <c r="F62" s="999"/>
      <c r="G62" s="999"/>
      <c r="H62" s="999"/>
      <c r="I62" s="999"/>
      <c r="J62" s="999"/>
      <c r="K62" s="999"/>
      <c r="L62" s="999"/>
      <c r="M62" s="999"/>
      <c r="N62" s="999"/>
      <c r="O62" s="999"/>
      <c r="P62" s="999"/>
      <c r="Q62" s="999"/>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7" t="s">
        <v>477</v>
      </c>
      <c r="B1" s="1079" t="s">
        <v>1220</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s="55" customFormat="1" ht="13.35" customHeight="1"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6"/>
      <c r="B5" s="37" t="s">
        <v>1221</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964"/>
      <c r="BA5" s="964"/>
      <c r="BB5" s="347"/>
      <c r="BC5" s="463"/>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1222</v>
      </c>
      <c r="B6" s="554" t="s">
        <v>1073</v>
      </c>
      <c r="C6" s="347">
        <v>42.75</v>
      </c>
      <c r="D6" s="347">
        <v>46.5</v>
      </c>
      <c r="E6" s="347">
        <v>47.5</v>
      </c>
      <c r="F6" s="347">
        <v>48.8</v>
      </c>
      <c r="G6" s="347">
        <v>51</v>
      </c>
      <c r="H6" s="347">
        <v>51</v>
      </c>
      <c r="I6" s="347">
        <v>48.8</v>
      </c>
      <c r="J6" s="347">
        <v>47.25</v>
      </c>
      <c r="K6" s="347">
        <v>47.4</v>
      </c>
      <c r="L6" s="347">
        <v>52.25</v>
      </c>
      <c r="M6" s="347">
        <v>52.25</v>
      </c>
      <c r="N6" s="347">
        <v>52</v>
      </c>
      <c r="O6" s="347">
        <v>52</v>
      </c>
      <c r="P6" s="347">
        <v>51.25</v>
      </c>
      <c r="Q6" s="347">
        <v>50.8</v>
      </c>
      <c r="R6" s="347">
        <v>51.5</v>
      </c>
      <c r="S6" s="347">
        <v>50</v>
      </c>
      <c r="T6" s="347">
        <v>48.4</v>
      </c>
      <c r="U6" s="347">
        <v>47.5</v>
      </c>
      <c r="V6" s="347">
        <v>42.5</v>
      </c>
      <c r="W6" s="347">
        <v>40</v>
      </c>
      <c r="X6" s="347">
        <v>39</v>
      </c>
      <c r="Y6" s="347">
        <v>39.75</v>
      </c>
      <c r="Z6" s="347">
        <v>40.6</v>
      </c>
      <c r="AA6" s="347">
        <v>41</v>
      </c>
      <c r="AB6" s="347">
        <v>43.25</v>
      </c>
      <c r="AC6" s="347">
        <v>43</v>
      </c>
      <c r="AD6" s="347">
        <v>41.25</v>
      </c>
      <c r="AE6" s="347">
        <v>39</v>
      </c>
      <c r="AF6" s="347">
        <v>36</v>
      </c>
      <c r="AG6" s="347">
        <v>36.5</v>
      </c>
      <c r="AH6" s="347">
        <v>35</v>
      </c>
      <c r="AI6" s="347">
        <v>33</v>
      </c>
      <c r="AJ6" s="347">
        <v>32.5</v>
      </c>
      <c r="AK6" s="347">
        <v>34.4</v>
      </c>
      <c r="AL6" s="347">
        <v>34.25</v>
      </c>
      <c r="AM6" s="347">
        <v>34</v>
      </c>
      <c r="AN6" s="347">
        <v>34.5</v>
      </c>
      <c r="AO6" s="347">
        <v>35</v>
      </c>
      <c r="AP6" s="347">
        <v>36.75</v>
      </c>
      <c r="AQ6" s="347">
        <v>35.799999999999997</v>
      </c>
      <c r="AR6" s="347">
        <v>36</v>
      </c>
      <c r="AS6" s="347">
        <v>35.25</v>
      </c>
      <c r="AT6" s="347">
        <v>36</v>
      </c>
      <c r="AU6" s="347">
        <v>37</v>
      </c>
      <c r="AV6" s="347">
        <v>37</v>
      </c>
      <c r="AW6" s="347">
        <v>37.5</v>
      </c>
      <c r="AX6" s="347">
        <v>38.799999999999997</v>
      </c>
      <c r="AY6" s="347">
        <v>39</v>
      </c>
      <c r="AZ6" s="347">
        <v>39.75</v>
      </c>
      <c r="BA6" s="347">
        <v>38.5</v>
      </c>
      <c r="BB6" s="347">
        <v>37</v>
      </c>
      <c r="BC6" s="967">
        <v>0</v>
      </c>
      <c r="BD6" s="967">
        <v>0</v>
      </c>
      <c r="BE6" s="967">
        <v>0</v>
      </c>
      <c r="BF6" s="967">
        <v>0</v>
      </c>
      <c r="BG6" s="967">
        <v>0</v>
      </c>
      <c r="BH6" s="967">
        <v>0</v>
      </c>
      <c r="BI6" s="967">
        <v>0</v>
      </c>
      <c r="BJ6" s="967">
        <v>0</v>
      </c>
      <c r="BK6" s="967">
        <v>0</v>
      </c>
      <c r="BL6" s="967">
        <v>0</v>
      </c>
      <c r="BM6" s="967">
        <v>0</v>
      </c>
      <c r="BN6" s="967">
        <v>0</v>
      </c>
      <c r="BO6" s="967">
        <v>0</v>
      </c>
      <c r="BP6" s="967">
        <v>0</v>
      </c>
      <c r="BQ6" s="967">
        <v>0</v>
      </c>
      <c r="BR6" s="967">
        <v>0</v>
      </c>
      <c r="BS6" s="967">
        <v>0</v>
      </c>
      <c r="BT6" s="967">
        <v>0</v>
      </c>
      <c r="BU6" s="967">
        <v>0</v>
      </c>
      <c r="BV6" s="967">
        <v>0</v>
      </c>
    </row>
    <row r="7" spans="1:74" ht="11.1" customHeight="1" x14ac:dyDescent="0.2">
      <c r="A7" s="267" t="s">
        <v>1223</v>
      </c>
      <c r="B7" s="554" t="s">
        <v>1075</v>
      </c>
      <c r="C7" s="347">
        <v>27</v>
      </c>
      <c r="D7" s="347">
        <v>33.25</v>
      </c>
      <c r="E7" s="347">
        <v>33.75</v>
      </c>
      <c r="F7" s="347">
        <v>34.799999999999997</v>
      </c>
      <c r="G7" s="347">
        <v>37.75</v>
      </c>
      <c r="H7" s="347">
        <v>38</v>
      </c>
      <c r="I7" s="347">
        <v>38</v>
      </c>
      <c r="J7" s="347">
        <v>39</v>
      </c>
      <c r="K7" s="347">
        <v>40</v>
      </c>
      <c r="L7" s="347">
        <v>39.25</v>
      </c>
      <c r="M7" s="347">
        <v>40.5</v>
      </c>
      <c r="N7" s="347">
        <v>40.799999999999997</v>
      </c>
      <c r="O7" s="347">
        <v>41</v>
      </c>
      <c r="P7" s="347">
        <v>41</v>
      </c>
      <c r="Q7" s="347">
        <v>41</v>
      </c>
      <c r="R7" s="347">
        <v>39.75</v>
      </c>
      <c r="S7" s="347">
        <v>37.25</v>
      </c>
      <c r="T7" s="347">
        <v>35.4</v>
      </c>
      <c r="U7" s="347">
        <v>34.75</v>
      </c>
      <c r="V7" s="347">
        <v>34</v>
      </c>
      <c r="W7" s="347">
        <v>32.4</v>
      </c>
      <c r="X7" s="347">
        <v>32.75</v>
      </c>
      <c r="Y7" s="347">
        <v>32.5</v>
      </c>
      <c r="Z7" s="347">
        <v>32.4</v>
      </c>
      <c r="AA7" s="347">
        <v>33.5</v>
      </c>
      <c r="AB7" s="347">
        <v>34</v>
      </c>
      <c r="AC7" s="347">
        <v>34</v>
      </c>
      <c r="AD7" s="347">
        <v>34</v>
      </c>
      <c r="AE7" s="347">
        <v>34</v>
      </c>
      <c r="AF7" s="347">
        <v>34.5</v>
      </c>
      <c r="AG7" s="347">
        <v>35.25</v>
      </c>
      <c r="AH7" s="347">
        <v>35.200000000000003</v>
      </c>
      <c r="AI7" s="347">
        <v>34</v>
      </c>
      <c r="AJ7" s="347">
        <v>34</v>
      </c>
      <c r="AK7" s="347">
        <v>35</v>
      </c>
      <c r="AL7" s="347">
        <v>36.25</v>
      </c>
      <c r="AM7" s="347">
        <v>34.799999999999997</v>
      </c>
      <c r="AN7" s="347">
        <v>33.25</v>
      </c>
      <c r="AO7" s="347">
        <v>33.25</v>
      </c>
      <c r="AP7" s="347">
        <v>33</v>
      </c>
      <c r="AQ7" s="347">
        <v>32.200000000000003</v>
      </c>
      <c r="AR7" s="347">
        <v>31</v>
      </c>
      <c r="AS7" s="347">
        <v>31</v>
      </c>
      <c r="AT7" s="347">
        <v>30.4</v>
      </c>
      <c r="AU7" s="347">
        <v>29</v>
      </c>
      <c r="AV7" s="347">
        <v>29.8</v>
      </c>
      <c r="AW7" s="347">
        <v>29.25</v>
      </c>
      <c r="AX7" s="347">
        <v>29</v>
      </c>
      <c r="AY7" s="347">
        <v>28.25</v>
      </c>
      <c r="AZ7" s="347">
        <v>28.25</v>
      </c>
      <c r="BA7" s="347">
        <v>28</v>
      </c>
      <c r="BB7" s="347">
        <v>28.333333332999999</v>
      </c>
      <c r="BC7" s="967">
        <v>0</v>
      </c>
      <c r="BD7" s="967">
        <v>0</v>
      </c>
      <c r="BE7" s="967">
        <v>0</v>
      </c>
      <c r="BF7" s="967">
        <v>0</v>
      </c>
      <c r="BG7" s="967">
        <v>0</v>
      </c>
      <c r="BH7" s="967">
        <v>0</v>
      </c>
      <c r="BI7" s="967">
        <v>0</v>
      </c>
      <c r="BJ7" s="967">
        <v>0</v>
      </c>
      <c r="BK7" s="967">
        <v>0</v>
      </c>
      <c r="BL7" s="967">
        <v>0</v>
      </c>
      <c r="BM7" s="967">
        <v>0</v>
      </c>
      <c r="BN7" s="967">
        <v>0</v>
      </c>
      <c r="BO7" s="967">
        <v>0</v>
      </c>
      <c r="BP7" s="967">
        <v>0</v>
      </c>
      <c r="BQ7" s="967">
        <v>0</v>
      </c>
      <c r="BR7" s="967">
        <v>0</v>
      </c>
      <c r="BS7" s="967">
        <v>0</v>
      </c>
      <c r="BT7" s="967">
        <v>0</v>
      </c>
      <c r="BU7" s="967">
        <v>0</v>
      </c>
      <c r="BV7" s="967">
        <v>0</v>
      </c>
    </row>
    <row r="8" spans="1:74" ht="11.1" customHeight="1" x14ac:dyDescent="0.2">
      <c r="A8" s="267" t="s">
        <v>1224</v>
      </c>
      <c r="B8" s="554" t="s">
        <v>1077</v>
      </c>
      <c r="C8" s="347">
        <v>50.75</v>
      </c>
      <c r="D8" s="347">
        <v>56.75</v>
      </c>
      <c r="E8" s="347">
        <v>61.25</v>
      </c>
      <c r="F8" s="347">
        <v>65.599999999999994</v>
      </c>
      <c r="G8" s="347">
        <v>69.5</v>
      </c>
      <c r="H8" s="347">
        <v>73.25</v>
      </c>
      <c r="I8" s="347">
        <v>75.400000000000006</v>
      </c>
      <c r="J8" s="347">
        <v>77.5</v>
      </c>
      <c r="K8" s="347">
        <v>76</v>
      </c>
      <c r="L8" s="347">
        <v>75.75</v>
      </c>
      <c r="M8" s="347">
        <v>75.75</v>
      </c>
      <c r="N8" s="347">
        <v>76.2</v>
      </c>
      <c r="O8" s="347">
        <v>78</v>
      </c>
      <c r="P8" s="347">
        <v>78.25</v>
      </c>
      <c r="Q8" s="347">
        <v>77.400000000000006</v>
      </c>
      <c r="R8" s="347">
        <v>73.25</v>
      </c>
      <c r="S8" s="347">
        <v>65.75</v>
      </c>
      <c r="T8" s="347">
        <v>60.6</v>
      </c>
      <c r="U8" s="347">
        <v>58.25</v>
      </c>
      <c r="V8" s="347">
        <v>54.75</v>
      </c>
      <c r="W8" s="347">
        <v>53.2</v>
      </c>
      <c r="X8" s="347">
        <v>55.25</v>
      </c>
      <c r="Y8" s="347">
        <v>55</v>
      </c>
      <c r="Z8" s="347">
        <v>55.2</v>
      </c>
      <c r="AA8" s="347">
        <v>57</v>
      </c>
      <c r="AB8" s="347">
        <v>56.25</v>
      </c>
      <c r="AC8" s="347">
        <v>58.2</v>
      </c>
      <c r="AD8" s="347">
        <v>59.25</v>
      </c>
      <c r="AE8" s="347">
        <v>55.2</v>
      </c>
      <c r="AF8" s="347">
        <v>53.75</v>
      </c>
      <c r="AG8" s="347">
        <v>52</v>
      </c>
      <c r="AH8" s="347">
        <v>52.2</v>
      </c>
      <c r="AI8" s="347">
        <v>51.75</v>
      </c>
      <c r="AJ8" s="347">
        <v>51.75</v>
      </c>
      <c r="AK8" s="347">
        <v>51.6</v>
      </c>
      <c r="AL8" s="347">
        <v>51.25</v>
      </c>
      <c r="AM8" s="347">
        <v>49.4</v>
      </c>
      <c r="AN8" s="347">
        <v>52.5</v>
      </c>
      <c r="AO8" s="347">
        <v>53</v>
      </c>
      <c r="AP8" s="347">
        <v>52.75</v>
      </c>
      <c r="AQ8" s="347">
        <v>51.4</v>
      </c>
      <c r="AR8" s="347">
        <v>49</v>
      </c>
      <c r="AS8" s="347">
        <v>49.5</v>
      </c>
      <c r="AT8" s="347">
        <v>48.8</v>
      </c>
      <c r="AU8" s="347">
        <v>51.5</v>
      </c>
      <c r="AV8" s="347">
        <v>54.4</v>
      </c>
      <c r="AW8" s="347">
        <v>51</v>
      </c>
      <c r="AX8" s="347">
        <v>48.8</v>
      </c>
      <c r="AY8" s="347">
        <v>47.25</v>
      </c>
      <c r="AZ8" s="347">
        <v>48</v>
      </c>
      <c r="BA8" s="347">
        <v>49.75</v>
      </c>
      <c r="BB8" s="347">
        <v>50</v>
      </c>
      <c r="BC8" s="967">
        <v>0</v>
      </c>
      <c r="BD8" s="967">
        <v>0</v>
      </c>
      <c r="BE8" s="967">
        <v>0</v>
      </c>
      <c r="BF8" s="967">
        <v>0</v>
      </c>
      <c r="BG8" s="967">
        <v>0</v>
      </c>
      <c r="BH8" s="967">
        <v>0</v>
      </c>
      <c r="BI8" s="967">
        <v>0</v>
      </c>
      <c r="BJ8" s="967">
        <v>0</v>
      </c>
      <c r="BK8" s="967">
        <v>0</v>
      </c>
      <c r="BL8" s="967">
        <v>0</v>
      </c>
      <c r="BM8" s="967">
        <v>0</v>
      </c>
      <c r="BN8" s="967">
        <v>0</v>
      </c>
      <c r="BO8" s="967">
        <v>0</v>
      </c>
      <c r="BP8" s="967">
        <v>0</v>
      </c>
      <c r="BQ8" s="967">
        <v>0</v>
      </c>
      <c r="BR8" s="967">
        <v>0</v>
      </c>
      <c r="BS8" s="967">
        <v>0</v>
      </c>
      <c r="BT8" s="967">
        <v>0</v>
      </c>
      <c r="BU8" s="967">
        <v>0</v>
      </c>
      <c r="BV8" s="967">
        <v>0</v>
      </c>
    </row>
    <row r="9" spans="1:74" ht="11.1" customHeight="1" x14ac:dyDescent="0.2">
      <c r="A9" s="267" t="s">
        <v>1225</v>
      </c>
      <c r="B9" s="554" t="s">
        <v>1079</v>
      </c>
      <c r="C9" s="347">
        <v>56</v>
      </c>
      <c r="D9" s="347">
        <v>59.75</v>
      </c>
      <c r="E9" s="347">
        <v>68</v>
      </c>
      <c r="F9" s="347">
        <v>69.599999999999994</v>
      </c>
      <c r="G9" s="347">
        <v>70.75</v>
      </c>
      <c r="H9" s="347">
        <v>71.5</v>
      </c>
      <c r="I9" s="347">
        <v>72.2</v>
      </c>
      <c r="J9" s="347">
        <v>73.25</v>
      </c>
      <c r="K9" s="347">
        <v>75</v>
      </c>
      <c r="L9" s="347">
        <v>74</v>
      </c>
      <c r="M9" s="347">
        <v>72.5</v>
      </c>
      <c r="N9" s="347">
        <v>73.2</v>
      </c>
      <c r="O9" s="347">
        <v>71.75</v>
      </c>
      <c r="P9" s="347">
        <v>72.5</v>
      </c>
      <c r="Q9" s="347">
        <v>72.400000000000006</v>
      </c>
      <c r="R9" s="347">
        <v>70.25</v>
      </c>
      <c r="S9" s="347">
        <v>64.25</v>
      </c>
      <c r="T9" s="347">
        <v>55.6</v>
      </c>
      <c r="U9" s="347">
        <v>50.75</v>
      </c>
      <c r="V9" s="347">
        <v>50</v>
      </c>
      <c r="W9" s="347">
        <v>47.2</v>
      </c>
      <c r="X9" s="347">
        <v>45.25</v>
      </c>
      <c r="Y9" s="347">
        <v>44</v>
      </c>
      <c r="Z9" s="347">
        <v>47.6</v>
      </c>
      <c r="AA9" s="347">
        <v>46</v>
      </c>
      <c r="AB9" s="347">
        <v>44.5</v>
      </c>
      <c r="AC9" s="347">
        <v>39.6</v>
      </c>
      <c r="AD9" s="347">
        <v>35</v>
      </c>
      <c r="AE9" s="347">
        <v>36</v>
      </c>
      <c r="AF9" s="347">
        <v>36.75</v>
      </c>
      <c r="AG9" s="347">
        <v>36.5</v>
      </c>
      <c r="AH9" s="347">
        <v>34</v>
      </c>
      <c r="AI9" s="347">
        <v>33</v>
      </c>
      <c r="AJ9" s="347">
        <v>33.5</v>
      </c>
      <c r="AK9" s="347">
        <v>32.4</v>
      </c>
      <c r="AL9" s="347">
        <v>31.75</v>
      </c>
      <c r="AM9" s="347">
        <v>30.8</v>
      </c>
      <c r="AN9" s="347">
        <v>32.25</v>
      </c>
      <c r="AO9" s="347">
        <v>31.25</v>
      </c>
      <c r="AP9" s="347">
        <v>33.75</v>
      </c>
      <c r="AQ9" s="347">
        <v>36</v>
      </c>
      <c r="AR9" s="347">
        <v>38.5</v>
      </c>
      <c r="AS9" s="347">
        <v>41.5</v>
      </c>
      <c r="AT9" s="347">
        <v>44.8</v>
      </c>
      <c r="AU9" s="347">
        <v>45.75</v>
      </c>
      <c r="AV9" s="347">
        <v>45</v>
      </c>
      <c r="AW9" s="347">
        <v>45</v>
      </c>
      <c r="AX9" s="347">
        <v>48</v>
      </c>
      <c r="AY9" s="347">
        <v>47.25</v>
      </c>
      <c r="AZ9" s="347">
        <v>54.75</v>
      </c>
      <c r="BA9" s="347">
        <v>56</v>
      </c>
      <c r="BB9" s="347">
        <v>57.666666667000001</v>
      </c>
      <c r="BC9" s="967">
        <v>0</v>
      </c>
      <c r="BD9" s="967">
        <v>0</v>
      </c>
      <c r="BE9" s="967">
        <v>0</v>
      </c>
      <c r="BF9" s="967">
        <v>0</v>
      </c>
      <c r="BG9" s="967">
        <v>0</v>
      </c>
      <c r="BH9" s="967">
        <v>0</v>
      </c>
      <c r="BI9" s="967">
        <v>0</v>
      </c>
      <c r="BJ9" s="967">
        <v>0</v>
      </c>
      <c r="BK9" s="967">
        <v>0</v>
      </c>
      <c r="BL9" s="967">
        <v>0</v>
      </c>
      <c r="BM9" s="967">
        <v>0</v>
      </c>
      <c r="BN9" s="967">
        <v>0</v>
      </c>
      <c r="BO9" s="967">
        <v>0</v>
      </c>
      <c r="BP9" s="967">
        <v>0</v>
      </c>
      <c r="BQ9" s="967">
        <v>0</v>
      </c>
      <c r="BR9" s="967">
        <v>0</v>
      </c>
      <c r="BS9" s="967">
        <v>0</v>
      </c>
      <c r="BT9" s="967">
        <v>0</v>
      </c>
      <c r="BU9" s="967">
        <v>0</v>
      </c>
      <c r="BV9" s="967">
        <v>0</v>
      </c>
    </row>
    <row r="10" spans="1:74" ht="11.1" customHeight="1" x14ac:dyDescent="0.2">
      <c r="A10" s="267" t="s">
        <v>1226</v>
      </c>
      <c r="B10" s="554" t="s">
        <v>1081</v>
      </c>
      <c r="C10" s="347">
        <v>292</v>
      </c>
      <c r="D10" s="347">
        <v>301.75</v>
      </c>
      <c r="E10" s="347">
        <v>313.25</v>
      </c>
      <c r="F10" s="347">
        <v>329.6</v>
      </c>
      <c r="G10" s="347">
        <v>336.75</v>
      </c>
      <c r="H10" s="347">
        <v>344</v>
      </c>
      <c r="I10" s="347">
        <v>348.8</v>
      </c>
      <c r="J10" s="347">
        <v>346.25</v>
      </c>
      <c r="K10" s="347">
        <v>342.6</v>
      </c>
      <c r="L10" s="347">
        <v>345.75</v>
      </c>
      <c r="M10" s="347">
        <v>349</v>
      </c>
      <c r="N10" s="347">
        <v>350</v>
      </c>
      <c r="O10" s="347">
        <v>354.5</v>
      </c>
      <c r="P10" s="347">
        <v>352.75</v>
      </c>
      <c r="Q10" s="347">
        <v>349.4</v>
      </c>
      <c r="R10" s="347">
        <v>355.5</v>
      </c>
      <c r="S10" s="347">
        <v>349.25</v>
      </c>
      <c r="T10" s="347">
        <v>341.6</v>
      </c>
      <c r="U10" s="347">
        <v>334.5</v>
      </c>
      <c r="V10" s="347">
        <v>324.25</v>
      </c>
      <c r="W10" s="347">
        <v>318</v>
      </c>
      <c r="X10" s="347">
        <v>311.25</v>
      </c>
      <c r="Y10" s="347">
        <v>310.5</v>
      </c>
      <c r="Z10" s="347">
        <v>310.60000000000002</v>
      </c>
      <c r="AA10" s="347">
        <v>309.25</v>
      </c>
      <c r="AB10" s="347">
        <v>312.5</v>
      </c>
      <c r="AC10" s="347">
        <v>315</v>
      </c>
      <c r="AD10" s="347">
        <v>317</v>
      </c>
      <c r="AE10" s="347">
        <v>312.8</v>
      </c>
      <c r="AF10" s="347">
        <v>308</v>
      </c>
      <c r="AG10" s="347">
        <v>304.75</v>
      </c>
      <c r="AH10" s="347">
        <v>304.2</v>
      </c>
      <c r="AI10" s="347">
        <v>306.25</v>
      </c>
      <c r="AJ10" s="347">
        <v>304</v>
      </c>
      <c r="AK10" s="347">
        <v>303</v>
      </c>
      <c r="AL10" s="347">
        <v>304</v>
      </c>
      <c r="AM10" s="347">
        <v>302.60000000000002</v>
      </c>
      <c r="AN10" s="347">
        <v>304</v>
      </c>
      <c r="AO10" s="347">
        <v>300.5</v>
      </c>
      <c r="AP10" s="347">
        <v>290.25</v>
      </c>
      <c r="AQ10" s="347">
        <v>282.2</v>
      </c>
      <c r="AR10" s="347">
        <v>272.25</v>
      </c>
      <c r="AS10" s="347">
        <v>263.25</v>
      </c>
      <c r="AT10" s="347">
        <v>256</v>
      </c>
      <c r="AU10" s="347">
        <v>253.75</v>
      </c>
      <c r="AV10" s="347">
        <v>250.6</v>
      </c>
      <c r="AW10" s="347">
        <v>252.25</v>
      </c>
      <c r="AX10" s="347">
        <v>248</v>
      </c>
      <c r="AY10" s="347">
        <v>243.5</v>
      </c>
      <c r="AZ10" s="347">
        <v>239.5</v>
      </c>
      <c r="BA10" s="347">
        <v>241.5</v>
      </c>
      <c r="BB10" s="347">
        <v>242</v>
      </c>
      <c r="BC10" s="967">
        <v>0</v>
      </c>
      <c r="BD10" s="967">
        <v>0</v>
      </c>
      <c r="BE10" s="967">
        <v>0</v>
      </c>
      <c r="BF10" s="967">
        <v>0</v>
      </c>
      <c r="BG10" s="967">
        <v>0</v>
      </c>
      <c r="BH10" s="967">
        <v>0</v>
      </c>
      <c r="BI10" s="967">
        <v>0</v>
      </c>
      <c r="BJ10" s="967">
        <v>0</v>
      </c>
      <c r="BK10" s="967">
        <v>0</v>
      </c>
      <c r="BL10" s="967">
        <v>0</v>
      </c>
      <c r="BM10" s="967">
        <v>0</v>
      </c>
      <c r="BN10" s="967">
        <v>0</v>
      </c>
      <c r="BO10" s="967">
        <v>0</v>
      </c>
      <c r="BP10" s="967">
        <v>0</v>
      </c>
      <c r="BQ10" s="967">
        <v>0</v>
      </c>
      <c r="BR10" s="967">
        <v>0</v>
      </c>
      <c r="BS10" s="967">
        <v>0</v>
      </c>
      <c r="BT10" s="967">
        <v>0</v>
      </c>
      <c r="BU10" s="967">
        <v>0</v>
      </c>
      <c r="BV10" s="967">
        <v>0</v>
      </c>
    </row>
    <row r="11" spans="1:74" ht="11.1" customHeight="1" x14ac:dyDescent="0.2">
      <c r="A11" s="267" t="s">
        <v>1227</v>
      </c>
      <c r="B11" s="554" t="s">
        <v>1543</v>
      </c>
      <c r="C11" s="347">
        <v>108.5</v>
      </c>
      <c r="D11" s="347">
        <v>114</v>
      </c>
      <c r="E11" s="347">
        <v>114.75</v>
      </c>
      <c r="F11" s="347">
        <v>119.6</v>
      </c>
      <c r="G11" s="347">
        <v>129.25</v>
      </c>
      <c r="H11" s="347">
        <v>135.5</v>
      </c>
      <c r="I11" s="347">
        <v>146.80000000000001</v>
      </c>
      <c r="J11" s="347">
        <v>152.75</v>
      </c>
      <c r="K11" s="347">
        <v>155</v>
      </c>
      <c r="L11" s="347">
        <v>156</v>
      </c>
      <c r="M11" s="347">
        <v>160.5</v>
      </c>
      <c r="N11" s="347">
        <v>160.4</v>
      </c>
      <c r="O11" s="347">
        <v>149.5</v>
      </c>
      <c r="P11" s="347">
        <v>137.5</v>
      </c>
      <c r="Q11" s="347">
        <v>136.19999999999999</v>
      </c>
      <c r="R11" s="347">
        <v>133.25</v>
      </c>
      <c r="S11" s="347">
        <v>130.5</v>
      </c>
      <c r="T11" s="347">
        <v>116.4</v>
      </c>
      <c r="U11" s="347">
        <v>114.5</v>
      </c>
      <c r="V11" s="347">
        <v>110.75</v>
      </c>
      <c r="W11" s="347">
        <v>110.6</v>
      </c>
      <c r="X11" s="347">
        <v>106.75</v>
      </c>
      <c r="Y11" s="347">
        <v>107.5</v>
      </c>
      <c r="Z11" s="347">
        <v>108.4</v>
      </c>
      <c r="AA11" s="347">
        <v>105.75</v>
      </c>
      <c r="AB11" s="347">
        <v>103.75</v>
      </c>
      <c r="AC11" s="347">
        <v>102</v>
      </c>
      <c r="AD11" s="347">
        <v>99.75</v>
      </c>
      <c r="AE11" s="347">
        <v>97.4</v>
      </c>
      <c r="AF11" s="347">
        <v>91</v>
      </c>
      <c r="AG11" s="347">
        <v>91.5</v>
      </c>
      <c r="AH11" s="347">
        <v>97.6</v>
      </c>
      <c r="AI11" s="347">
        <v>100</v>
      </c>
      <c r="AJ11" s="347">
        <v>103</v>
      </c>
      <c r="AK11" s="347">
        <v>104</v>
      </c>
      <c r="AL11" s="347">
        <v>108.25</v>
      </c>
      <c r="AM11" s="347">
        <v>107.8</v>
      </c>
      <c r="AN11" s="347">
        <v>110.5</v>
      </c>
      <c r="AO11" s="347">
        <v>116.25</v>
      </c>
      <c r="AP11" s="347">
        <v>117.5</v>
      </c>
      <c r="AQ11" s="347">
        <v>115.8</v>
      </c>
      <c r="AR11" s="347">
        <v>107.5</v>
      </c>
      <c r="AS11" s="347">
        <v>100</v>
      </c>
      <c r="AT11" s="347">
        <v>103.4</v>
      </c>
      <c r="AU11" s="347">
        <v>106</v>
      </c>
      <c r="AV11" s="347">
        <v>112</v>
      </c>
      <c r="AW11" s="347">
        <v>112.5</v>
      </c>
      <c r="AX11" s="347">
        <v>114.8</v>
      </c>
      <c r="AY11" s="347">
        <v>121.75</v>
      </c>
      <c r="AZ11" s="347">
        <v>121</v>
      </c>
      <c r="BA11" s="347">
        <v>114.75</v>
      </c>
      <c r="BB11" s="892">
        <v>108</v>
      </c>
      <c r="BC11" s="967">
        <v>0</v>
      </c>
      <c r="BD11" s="967">
        <v>0</v>
      </c>
      <c r="BE11" s="967">
        <v>0</v>
      </c>
      <c r="BF11" s="967">
        <v>0</v>
      </c>
      <c r="BG11" s="967">
        <v>0</v>
      </c>
      <c r="BH11" s="967">
        <v>0</v>
      </c>
      <c r="BI11" s="967">
        <v>0</v>
      </c>
      <c r="BJ11" s="967">
        <v>0</v>
      </c>
      <c r="BK11" s="967">
        <v>0</v>
      </c>
      <c r="BL11" s="967">
        <v>0</v>
      </c>
      <c r="BM11" s="967">
        <v>0</v>
      </c>
      <c r="BN11" s="967">
        <v>0</v>
      </c>
      <c r="BO11" s="967">
        <v>0</v>
      </c>
      <c r="BP11" s="967">
        <v>0</v>
      </c>
      <c r="BQ11" s="967">
        <v>0</v>
      </c>
      <c r="BR11" s="967">
        <v>0</v>
      </c>
      <c r="BS11" s="967">
        <v>0</v>
      </c>
      <c r="BT11" s="967">
        <v>0</v>
      </c>
      <c r="BU11" s="967">
        <v>0</v>
      </c>
      <c r="BV11" s="967">
        <v>0</v>
      </c>
    </row>
    <row r="12" spans="1:74" ht="11.1" customHeight="1" x14ac:dyDescent="0.2">
      <c r="A12" s="267"/>
      <c r="B12" s="271"/>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892"/>
      <c r="BB12" s="892"/>
      <c r="BC12" s="353"/>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1228</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892"/>
      <c r="BB13" s="347"/>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1229</v>
      </c>
      <c r="B14" s="554" t="s">
        <v>1073</v>
      </c>
      <c r="C14" s="347">
        <v>77</v>
      </c>
      <c r="D14" s="347">
        <v>85</v>
      </c>
      <c r="E14" s="347">
        <v>87</v>
      </c>
      <c r="F14" s="347">
        <v>89</v>
      </c>
      <c r="G14" s="347">
        <v>94</v>
      </c>
      <c r="H14" s="347">
        <v>94</v>
      </c>
      <c r="I14" s="347">
        <v>89</v>
      </c>
      <c r="J14" s="347">
        <v>88</v>
      </c>
      <c r="K14" s="347">
        <v>86</v>
      </c>
      <c r="L14" s="347">
        <v>97</v>
      </c>
      <c r="M14" s="347">
        <v>96</v>
      </c>
      <c r="N14" s="347">
        <v>95</v>
      </c>
      <c r="O14" s="347">
        <v>96</v>
      </c>
      <c r="P14" s="347">
        <v>95</v>
      </c>
      <c r="Q14" s="347">
        <v>94</v>
      </c>
      <c r="R14" s="347">
        <v>96</v>
      </c>
      <c r="S14" s="347">
        <v>94</v>
      </c>
      <c r="T14" s="347">
        <v>90</v>
      </c>
      <c r="U14" s="347">
        <v>89</v>
      </c>
      <c r="V14" s="347">
        <v>80</v>
      </c>
      <c r="W14" s="347">
        <v>74</v>
      </c>
      <c r="X14" s="347">
        <v>71</v>
      </c>
      <c r="Y14" s="347">
        <v>73</v>
      </c>
      <c r="Z14" s="347">
        <v>75</v>
      </c>
      <c r="AA14" s="347">
        <v>76</v>
      </c>
      <c r="AB14" s="347">
        <v>81</v>
      </c>
      <c r="AC14" s="347">
        <v>81</v>
      </c>
      <c r="AD14" s="347">
        <v>76</v>
      </c>
      <c r="AE14" s="347">
        <v>73</v>
      </c>
      <c r="AF14" s="347">
        <v>68</v>
      </c>
      <c r="AG14" s="347">
        <v>69</v>
      </c>
      <c r="AH14" s="347">
        <v>64</v>
      </c>
      <c r="AI14" s="347">
        <v>61</v>
      </c>
      <c r="AJ14" s="347">
        <v>60</v>
      </c>
      <c r="AK14" s="347">
        <v>63</v>
      </c>
      <c r="AL14" s="347">
        <v>62</v>
      </c>
      <c r="AM14" s="347">
        <v>62</v>
      </c>
      <c r="AN14" s="347">
        <v>63</v>
      </c>
      <c r="AO14" s="347">
        <v>64</v>
      </c>
      <c r="AP14" s="347">
        <v>68</v>
      </c>
      <c r="AQ14" s="347">
        <v>65</v>
      </c>
      <c r="AR14" s="347">
        <v>67</v>
      </c>
      <c r="AS14" s="347">
        <v>65</v>
      </c>
      <c r="AT14" s="347">
        <v>67</v>
      </c>
      <c r="AU14" s="347">
        <v>68</v>
      </c>
      <c r="AV14" s="347">
        <v>68</v>
      </c>
      <c r="AW14" s="347">
        <v>69</v>
      </c>
      <c r="AX14" s="347">
        <v>71</v>
      </c>
      <c r="AY14" s="347">
        <v>71</v>
      </c>
      <c r="AZ14" s="347">
        <v>73</v>
      </c>
      <c r="BA14" s="347">
        <v>71</v>
      </c>
      <c r="BB14" s="347">
        <v>69</v>
      </c>
      <c r="BC14" s="967">
        <v>0</v>
      </c>
      <c r="BD14" s="967">
        <v>0</v>
      </c>
      <c r="BE14" s="967">
        <v>0</v>
      </c>
      <c r="BF14" s="967">
        <v>0</v>
      </c>
      <c r="BG14" s="967">
        <v>0</v>
      </c>
      <c r="BH14" s="967">
        <v>0</v>
      </c>
      <c r="BI14" s="967">
        <v>0</v>
      </c>
      <c r="BJ14" s="967">
        <v>0</v>
      </c>
      <c r="BK14" s="967">
        <v>0</v>
      </c>
      <c r="BL14" s="967">
        <v>0</v>
      </c>
      <c r="BM14" s="967">
        <v>0</v>
      </c>
      <c r="BN14" s="967">
        <v>0</v>
      </c>
      <c r="BO14" s="967">
        <v>0</v>
      </c>
      <c r="BP14" s="967">
        <v>0</v>
      </c>
      <c r="BQ14" s="967">
        <v>0</v>
      </c>
      <c r="BR14" s="967">
        <v>0</v>
      </c>
      <c r="BS14" s="967">
        <v>0</v>
      </c>
      <c r="BT14" s="967">
        <v>0</v>
      </c>
      <c r="BU14" s="967">
        <v>0</v>
      </c>
      <c r="BV14" s="967">
        <v>0</v>
      </c>
    </row>
    <row r="15" spans="1:74" s="539" customFormat="1" ht="11.1" customHeight="1" x14ac:dyDescent="0.2">
      <c r="A15" s="267" t="s">
        <v>1230</v>
      </c>
      <c r="B15" s="554" t="s">
        <v>1075</v>
      </c>
      <c r="C15" s="347">
        <v>53</v>
      </c>
      <c r="D15" s="347">
        <v>65</v>
      </c>
      <c r="E15" s="347">
        <v>67</v>
      </c>
      <c r="F15" s="347">
        <v>58</v>
      </c>
      <c r="G15" s="347">
        <v>75</v>
      </c>
      <c r="H15" s="347">
        <v>75</v>
      </c>
      <c r="I15" s="347">
        <v>75</v>
      </c>
      <c r="J15" s="347">
        <v>76</v>
      </c>
      <c r="K15" s="347">
        <v>78</v>
      </c>
      <c r="L15" s="347">
        <v>77</v>
      </c>
      <c r="M15" s="347">
        <v>79</v>
      </c>
      <c r="N15" s="347">
        <v>80</v>
      </c>
      <c r="O15" s="347">
        <v>80</v>
      </c>
      <c r="P15" s="347">
        <v>80</v>
      </c>
      <c r="Q15" s="347">
        <v>80</v>
      </c>
      <c r="R15" s="347">
        <v>79</v>
      </c>
      <c r="S15" s="347">
        <v>74</v>
      </c>
      <c r="T15" s="347">
        <v>70</v>
      </c>
      <c r="U15" s="347">
        <v>70</v>
      </c>
      <c r="V15" s="347">
        <v>68</v>
      </c>
      <c r="W15" s="347">
        <v>65</v>
      </c>
      <c r="X15" s="347">
        <v>66</v>
      </c>
      <c r="Y15" s="347">
        <v>66</v>
      </c>
      <c r="Z15" s="347">
        <v>66</v>
      </c>
      <c r="AA15" s="347">
        <v>68</v>
      </c>
      <c r="AB15" s="347">
        <v>69</v>
      </c>
      <c r="AC15" s="347">
        <v>69</v>
      </c>
      <c r="AD15" s="347">
        <v>69</v>
      </c>
      <c r="AE15" s="347">
        <v>69</v>
      </c>
      <c r="AF15" s="347">
        <v>70</v>
      </c>
      <c r="AG15" s="347">
        <v>72</v>
      </c>
      <c r="AH15" s="347">
        <v>72</v>
      </c>
      <c r="AI15" s="347">
        <v>69</v>
      </c>
      <c r="AJ15" s="347">
        <v>69</v>
      </c>
      <c r="AK15" s="347">
        <v>71</v>
      </c>
      <c r="AL15" s="347">
        <v>74</v>
      </c>
      <c r="AM15" s="347">
        <v>71</v>
      </c>
      <c r="AN15" s="347">
        <v>68</v>
      </c>
      <c r="AO15" s="347">
        <v>68</v>
      </c>
      <c r="AP15" s="347">
        <v>68</v>
      </c>
      <c r="AQ15" s="347">
        <v>66</v>
      </c>
      <c r="AR15" s="347">
        <v>63</v>
      </c>
      <c r="AS15" s="347">
        <v>63</v>
      </c>
      <c r="AT15" s="347">
        <v>62</v>
      </c>
      <c r="AU15" s="347">
        <v>60</v>
      </c>
      <c r="AV15" s="347">
        <v>62</v>
      </c>
      <c r="AW15" s="347">
        <v>61</v>
      </c>
      <c r="AX15" s="347">
        <v>61</v>
      </c>
      <c r="AY15" s="347">
        <v>60</v>
      </c>
      <c r="AZ15" s="347">
        <v>60</v>
      </c>
      <c r="BA15" s="347">
        <v>60</v>
      </c>
      <c r="BB15" s="347">
        <v>60</v>
      </c>
      <c r="BC15" s="967">
        <v>0</v>
      </c>
      <c r="BD15" s="967">
        <v>0</v>
      </c>
      <c r="BE15" s="967">
        <v>0</v>
      </c>
      <c r="BF15" s="967">
        <v>0</v>
      </c>
      <c r="BG15" s="967">
        <v>0</v>
      </c>
      <c r="BH15" s="967">
        <v>0</v>
      </c>
      <c r="BI15" s="967">
        <v>0</v>
      </c>
      <c r="BJ15" s="967">
        <v>0</v>
      </c>
      <c r="BK15" s="967">
        <v>0</v>
      </c>
      <c r="BL15" s="967">
        <v>0</v>
      </c>
      <c r="BM15" s="967">
        <v>0</v>
      </c>
      <c r="BN15" s="967">
        <v>0</v>
      </c>
      <c r="BO15" s="967">
        <v>0</v>
      </c>
      <c r="BP15" s="967">
        <v>0</v>
      </c>
      <c r="BQ15" s="967">
        <v>0</v>
      </c>
      <c r="BR15" s="967">
        <v>0</v>
      </c>
      <c r="BS15" s="967">
        <v>0</v>
      </c>
      <c r="BT15" s="967">
        <v>0</v>
      </c>
      <c r="BU15" s="967">
        <v>0</v>
      </c>
      <c r="BV15" s="967">
        <v>0</v>
      </c>
    </row>
    <row r="16" spans="1:74" ht="11.1" customHeight="1" x14ac:dyDescent="0.2">
      <c r="A16" s="267" t="s">
        <v>1231</v>
      </c>
      <c r="B16" s="554" t="s">
        <v>1077</v>
      </c>
      <c r="C16" s="347">
        <v>82</v>
      </c>
      <c r="D16" s="347">
        <v>92</v>
      </c>
      <c r="E16" s="347">
        <v>101</v>
      </c>
      <c r="F16" s="347">
        <v>106</v>
      </c>
      <c r="G16" s="347">
        <v>110</v>
      </c>
      <c r="H16" s="347">
        <v>114</v>
      </c>
      <c r="I16" s="347">
        <v>117</v>
      </c>
      <c r="J16" s="347">
        <v>117</v>
      </c>
      <c r="K16" s="347">
        <v>118</v>
      </c>
      <c r="L16" s="347">
        <v>118</v>
      </c>
      <c r="M16" s="347">
        <v>125</v>
      </c>
      <c r="N16" s="347">
        <v>122</v>
      </c>
      <c r="O16" s="347">
        <v>121</v>
      </c>
      <c r="P16" s="347">
        <v>118</v>
      </c>
      <c r="Q16" s="347">
        <v>117</v>
      </c>
      <c r="R16" s="347">
        <v>114</v>
      </c>
      <c r="S16" s="347">
        <v>106</v>
      </c>
      <c r="T16" s="347">
        <v>104</v>
      </c>
      <c r="U16" s="347">
        <v>100</v>
      </c>
      <c r="V16" s="347">
        <v>93</v>
      </c>
      <c r="W16" s="347">
        <v>93</v>
      </c>
      <c r="X16" s="347">
        <v>93</v>
      </c>
      <c r="Y16" s="347">
        <v>94</v>
      </c>
      <c r="Z16" s="347">
        <v>96</v>
      </c>
      <c r="AA16" s="347">
        <v>98</v>
      </c>
      <c r="AB16" s="347">
        <v>97</v>
      </c>
      <c r="AC16" s="347">
        <v>101</v>
      </c>
      <c r="AD16" s="347">
        <v>102</v>
      </c>
      <c r="AE16" s="347">
        <v>100</v>
      </c>
      <c r="AF16" s="347">
        <v>100</v>
      </c>
      <c r="AG16" s="347">
        <v>97</v>
      </c>
      <c r="AH16" s="347">
        <v>98</v>
      </c>
      <c r="AI16" s="347">
        <v>101</v>
      </c>
      <c r="AJ16" s="347">
        <v>102</v>
      </c>
      <c r="AK16" s="347">
        <v>104</v>
      </c>
      <c r="AL16" s="347">
        <v>104</v>
      </c>
      <c r="AM16" s="347">
        <v>101</v>
      </c>
      <c r="AN16" s="347">
        <v>106</v>
      </c>
      <c r="AO16" s="347">
        <v>107</v>
      </c>
      <c r="AP16" s="347">
        <v>107</v>
      </c>
      <c r="AQ16" s="347">
        <v>105</v>
      </c>
      <c r="AR16" s="347">
        <v>100</v>
      </c>
      <c r="AS16" s="347">
        <v>102</v>
      </c>
      <c r="AT16" s="347">
        <v>101</v>
      </c>
      <c r="AU16" s="347">
        <v>106</v>
      </c>
      <c r="AV16" s="347">
        <v>113</v>
      </c>
      <c r="AW16" s="347">
        <v>107</v>
      </c>
      <c r="AX16" s="347">
        <v>105</v>
      </c>
      <c r="AY16" s="347">
        <v>101</v>
      </c>
      <c r="AZ16" s="347">
        <v>102</v>
      </c>
      <c r="BA16" s="347">
        <v>106</v>
      </c>
      <c r="BB16" s="347">
        <v>106</v>
      </c>
      <c r="BC16" s="967">
        <v>0</v>
      </c>
      <c r="BD16" s="967">
        <v>0</v>
      </c>
      <c r="BE16" s="967">
        <v>0</v>
      </c>
      <c r="BF16" s="967">
        <v>0</v>
      </c>
      <c r="BG16" s="967">
        <v>0</v>
      </c>
      <c r="BH16" s="967">
        <v>0</v>
      </c>
      <c r="BI16" s="967">
        <v>0</v>
      </c>
      <c r="BJ16" s="967">
        <v>0</v>
      </c>
      <c r="BK16" s="967">
        <v>0</v>
      </c>
      <c r="BL16" s="967">
        <v>0</v>
      </c>
      <c r="BM16" s="967">
        <v>0</v>
      </c>
      <c r="BN16" s="967">
        <v>0</v>
      </c>
      <c r="BO16" s="967">
        <v>0</v>
      </c>
      <c r="BP16" s="967">
        <v>0</v>
      </c>
      <c r="BQ16" s="967">
        <v>0</v>
      </c>
      <c r="BR16" s="967">
        <v>0</v>
      </c>
      <c r="BS16" s="967">
        <v>0</v>
      </c>
      <c r="BT16" s="967">
        <v>0</v>
      </c>
      <c r="BU16" s="967">
        <v>0</v>
      </c>
      <c r="BV16" s="967">
        <v>0</v>
      </c>
    </row>
    <row r="17" spans="1:74" ht="11.1" customHeight="1" x14ac:dyDescent="0.2">
      <c r="A17" s="267" t="s">
        <v>1232</v>
      </c>
      <c r="B17" s="554" t="s">
        <v>1079</v>
      </c>
      <c r="C17" s="347">
        <v>55</v>
      </c>
      <c r="D17" s="347">
        <v>60</v>
      </c>
      <c r="E17" s="347">
        <v>68</v>
      </c>
      <c r="F17" s="347">
        <v>70</v>
      </c>
      <c r="G17" s="347">
        <v>72</v>
      </c>
      <c r="H17" s="347">
        <v>72</v>
      </c>
      <c r="I17" s="347">
        <v>73</v>
      </c>
      <c r="J17" s="347">
        <v>74</v>
      </c>
      <c r="K17" s="347">
        <v>76</v>
      </c>
      <c r="L17" s="347">
        <v>75</v>
      </c>
      <c r="M17" s="347">
        <v>73</v>
      </c>
      <c r="N17" s="347">
        <v>74</v>
      </c>
      <c r="O17" s="347">
        <v>73</v>
      </c>
      <c r="P17" s="347">
        <v>74</v>
      </c>
      <c r="Q17" s="347">
        <v>74</v>
      </c>
      <c r="R17" s="347">
        <v>71</v>
      </c>
      <c r="S17" s="347">
        <v>65</v>
      </c>
      <c r="T17" s="347">
        <v>56</v>
      </c>
      <c r="U17" s="347">
        <v>51</v>
      </c>
      <c r="V17" s="347">
        <v>50</v>
      </c>
      <c r="W17" s="347">
        <v>47</v>
      </c>
      <c r="X17" s="347">
        <v>45</v>
      </c>
      <c r="Y17" s="347">
        <v>43</v>
      </c>
      <c r="Z17" s="347">
        <v>45</v>
      </c>
      <c r="AA17" s="347">
        <v>44</v>
      </c>
      <c r="AB17" s="347">
        <v>42</v>
      </c>
      <c r="AC17" s="347">
        <v>38</v>
      </c>
      <c r="AD17" s="347">
        <v>34</v>
      </c>
      <c r="AE17" s="347">
        <v>34</v>
      </c>
      <c r="AF17" s="347">
        <v>35</v>
      </c>
      <c r="AG17" s="347">
        <v>35</v>
      </c>
      <c r="AH17" s="347">
        <v>33</v>
      </c>
      <c r="AI17" s="347">
        <v>31</v>
      </c>
      <c r="AJ17" s="347">
        <v>31</v>
      </c>
      <c r="AK17" s="347">
        <v>31</v>
      </c>
      <c r="AL17" s="347">
        <v>31</v>
      </c>
      <c r="AM17" s="347">
        <v>30</v>
      </c>
      <c r="AN17" s="347">
        <v>31</v>
      </c>
      <c r="AO17" s="347">
        <v>30</v>
      </c>
      <c r="AP17" s="347">
        <v>32</v>
      </c>
      <c r="AQ17" s="347">
        <v>34</v>
      </c>
      <c r="AR17" s="347">
        <v>36</v>
      </c>
      <c r="AS17" s="347">
        <v>38</v>
      </c>
      <c r="AT17" s="347">
        <v>41</v>
      </c>
      <c r="AU17" s="347">
        <v>42</v>
      </c>
      <c r="AV17" s="347">
        <v>42</v>
      </c>
      <c r="AW17" s="347">
        <v>42</v>
      </c>
      <c r="AX17" s="347">
        <v>45</v>
      </c>
      <c r="AY17" s="347">
        <v>44</v>
      </c>
      <c r="AZ17" s="347">
        <v>50</v>
      </c>
      <c r="BA17" s="347">
        <v>51</v>
      </c>
      <c r="BB17" s="347">
        <v>53</v>
      </c>
      <c r="BC17" s="967">
        <v>0</v>
      </c>
      <c r="BD17" s="967">
        <v>0</v>
      </c>
      <c r="BE17" s="967">
        <v>0</v>
      </c>
      <c r="BF17" s="967">
        <v>0</v>
      </c>
      <c r="BG17" s="967">
        <v>0</v>
      </c>
      <c r="BH17" s="967">
        <v>0</v>
      </c>
      <c r="BI17" s="967">
        <v>0</v>
      </c>
      <c r="BJ17" s="967">
        <v>0</v>
      </c>
      <c r="BK17" s="967">
        <v>0</v>
      </c>
      <c r="BL17" s="967">
        <v>0</v>
      </c>
      <c r="BM17" s="967">
        <v>0</v>
      </c>
      <c r="BN17" s="967">
        <v>0</v>
      </c>
      <c r="BO17" s="967">
        <v>0</v>
      </c>
      <c r="BP17" s="967">
        <v>0</v>
      </c>
      <c r="BQ17" s="967">
        <v>0</v>
      </c>
      <c r="BR17" s="967">
        <v>0</v>
      </c>
      <c r="BS17" s="967">
        <v>0</v>
      </c>
      <c r="BT17" s="967">
        <v>0</v>
      </c>
      <c r="BU17" s="967">
        <v>0</v>
      </c>
      <c r="BV17" s="967">
        <v>0</v>
      </c>
    </row>
    <row r="18" spans="1:74" ht="11.1" customHeight="1" x14ac:dyDescent="0.2">
      <c r="A18" s="267" t="s">
        <v>1233</v>
      </c>
      <c r="B18" s="554" t="s">
        <v>1081</v>
      </c>
      <c r="C18" s="347">
        <v>401</v>
      </c>
      <c r="D18" s="347">
        <v>417</v>
      </c>
      <c r="E18" s="347">
        <v>435</v>
      </c>
      <c r="F18" s="347">
        <v>465</v>
      </c>
      <c r="G18" s="347">
        <v>477</v>
      </c>
      <c r="H18" s="347">
        <v>487</v>
      </c>
      <c r="I18" s="347">
        <v>503</v>
      </c>
      <c r="J18" s="347">
        <v>497</v>
      </c>
      <c r="K18" s="347">
        <v>503</v>
      </c>
      <c r="L18" s="347">
        <v>508</v>
      </c>
      <c r="M18" s="347">
        <v>515</v>
      </c>
      <c r="N18" s="347">
        <v>521</v>
      </c>
      <c r="O18" s="347">
        <v>525</v>
      </c>
      <c r="P18" s="347">
        <v>525</v>
      </c>
      <c r="Q18" s="347">
        <v>521</v>
      </c>
      <c r="R18" s="347">
        <v>529</v>
      </c>
      <c r="S18" s="347">
        <v>521</v>
      </c>
      <c r="T18" s="347">
        <v>513</v>
      </c>
      <c r="U18" s="347">
        <v>501</v>
      </c>
      <c r="V18" s="347">
        <v>486</v>
      </c>
      <c r="W18" s="347">
        <v>476</v>
      </c>
      <c r="X18" s="347">
        <v>465</v>
      </c>
      <c r="Y18" s="347">
        <v>468</v>
      </c>
      <c r="Z18" s="347">
        <v>468</v>
      </c>
      <c r="AA18" s="347">
        <v>467</v>
      </c>
      <c r="AB18" s="347">
        <v>472</v>
      </c>
      <c r="AC18" s="347">
        <v>476</v>
      </c>
      <c r="AD18" s="347">
        <v>477</v>
      </c>
      <c r="AE18" s="347">
        <v>473</v>
      </c>
      <c r="AF18" s="347">
        <v>467</v>
      </c>
      <c r="AG18" s="347">
        <v>463</v>
      </c>
      <c r="AH18" s="347">
        <v>464</v>
      </c>
      <c r="AI18" s="347">
        <v>468</v>
      </c>
      <c r="AJ18" s="347">
        <v>468</v>
      </c>
      <c r="AK18" s="347">
        <v>469</v>
      </c>
      <c r="AL18" s="347">
        <v>472</v>
      </c>
      <c r="AM18" s="347">
        <v>473</v>
      </c>
      <c r="AN18" s="347">
        <v>479</v>
      </c>
      <c r="AO18" s="347">
        <v>487</v>
      </c>
      <c r="AP18" s="347">
        <v>475</v>
      </c>
      <c r="AQ18" s="347">
        <v>472</v>
      </c>
      <c r="AR18" s="347">
        <v>457</v>
      </c>
      <c r="AS18" s="347">
        <v>444</v>
      </c>
      <c r="AT18" s="347">
        <v>436</v>
      </c>
      <c r="AU18" s="347">
        <v>434</v>
      </c>
      <c r="AV18" s="347">
        <v>439</v>
      </c>
      <c r="AW18" s="347">
        <v>444</v>
      </c>
      <c r="AX18" s="347">
        <v>444</v>
      </c>
      <c r="AY18" s="347">
        <v>440</v>
      </c>
      <c r="AZ18" s="347">
        <v>436</v>
      </c>
      <c r="BA18" s="347">
        <v>442</v>
      </c>
      <c r="BB18" s="347">
        <v>444</v>
      </c>
      <c r="BC18" s="967">
        <v>0</v>
      </c>
      <c r="BD18" s="967">
        <v>0</v>
      </c>
      <c r="BE18" s="967">
        <v>0</v>
      </c>
      <c r="BF18" s="967">
        <v>0</v>
      </c>
      <c r="BG18" s="967">
        <v>0</v>
      </c>
      <c r="BH18" s="967">
        <v>0</v>
      </c>
      <c r="BI18" s="967">
        <v>0</v>
      </c>
      <c r="BJ18" s="967">
        <v>0</v>
      </c>
      <c r="BK18" s="967">
        <v>0</v>
      </c>
      <c r="BL18" s="967">
        <v>0</v>
      </c>
      <c r="BM18" s="967">
        <v>0</v>
      </c>
      <c r="BN18" s="967">
        <v>0</v>
      </c>
      <c r="BO18" s="967">
        <v>0</v>
      </c>
      <c r="BP18" s="967">
        <v>0</v>
      </c>
      <c r="BQ18" s="967">
        <v>0</v>
      </c>
      <c r="BR18" s="967">
        <v>0</v>
      </c>
      <c r="BS18" s="967">
        <v>0</v>
      </c>
      <c r="BT18" s="967">
        <v>0</v>
      </c>
      <c r="BU18" s="967">
        <v>0</v>
      </c>
      <c r="BV18" s="967">
        <v>0</v>
      </c>
    </row>
    <row r="19" spans="1:74" ht="11.1" customHeight="1" x14ac:dyDescent="0.2">
      <c r="A19" s="267" t="s">
        <v>1234</v>
      </c>
      <c r="B19" s="554" t="s">
        <v>1543</v>
      </c>
      <c r="C19" s="347">
        <v>215</v>
      </c>
      <c r="D19" s="347">
        <v>227</v>
      </c>
      <c r="E19" s="347">
        <v>231</v>
      </c>
      <c r="F19" s="347">
        <v>240</v>
      </c>
      <c r="G19" s="347">
        <v>257</v>
      </c>
      <c r="H19" s="347">
        <v>276</v>
      </c>
      <c r="I19" s="347">
        <v>301</v>
      </c>
      <c r="J19" s="347">
        <v>315</v>
      </c>
      <c r="K19" s="347">
        <v>323</v>
      </c>
      <c r="L19" s="347">
        <v>327</v>
      </c>
      <c r="M19" s="347">
        <v>335</v>
      </c>
      <c r="N19" s="347">
        <v>331</v>
      </c>
      <c r="O19" s="347">
        <v>296</v>
      </c>
      <c r="P19" s="347">
        <v>266</v>
      </c>
      <c r="Q19" s="347">
        <v>265</v>
      </c>
      <c r="R19" s="347">
        <v>266</v>
      </c>
      <c r="S19" s="347">
        <v>265</v>
      </c>
      <c r="T19" s="347">
        <v>242</v>
      </c>
      <c r="U19" s="347">
        <v>243</v>
      </c>
      <c r="V19" s="347">
        <v>241</v>
      </c>
      <c r="W19" s="347">
        <v>239</v>
      </c>
      <c r="X19" s="347">
        <v>227</v>
      </c>
      <c r="Y19" s="347">
        <v>224</v>
      </c>
      <c r="Z19" s="347">
        <v>219</v>
      </c>
      <c r="AA19" s="347">
        <v>208</v>
      </c>
      <c r="AB19" s="347">
        <v>206</v>
      </c>
      <c r="AC19" s="347">
        <v>199</v>
      </c>
      <c r="AD19" s="347">
        <v>195</v>
      </c>
      <c r="AE19" s="347">
        <v>188</v>
      </c>
      <c r="AF19" s="347">
        <v>179</v>
      </c>
      <c r="AG19" s="347">
        <v>182</v>
      </c>
      <c r="AH19" s="347">
        <v>193</v>
      </c>
      <c r="AI19" s="347">
        <v>191</v>
      </c>
      <c r="AJ19" s="347">
        <v>199</v>
      </c>
      <c r="AK19" s="347">
        <v>198</v>
      </c>
      <c r="AL19" s="347">
        <v>200</v>
      </c>
      <c r="AM19" s="347">
        <v>200</v>
      </c>
      <c r="AN19" s="347">
        <v>203</v>
      </c>
      <c r="AO19" s="347">
        <v>210</v>
      </c>
      <c r="AP19" s="347">
        <v>212</v>
      </c>
      <c r="AQ19" s="347">
        <v>207</v>
      </c>
      <c r="AR19" s="347">
        <v>195</v>
      </c>
      <c r="AS19" s="347">
        <v>180</v>
      </c>
      <c r="AT19" s="347">
        <v>189</v>
      </c>
      <c r="AU19" s="347">
        <v>195</v>
      </c>
      <c r="AV19" s="347">
        <v>209</v>
      </c>
      <c r="AW19" s="347">
        <v>210</v>
      </c>
      <c r="AX19" s="347">
        <v>217</v>
      </c>
      <c r="AY19" s="347">
        <v>229</v>
      </c>
      <c r="AZ19" s="347">
        <v>233</v>
      </c>
      <c r="BA19" s="347">
        <v>221</v>
      </c>
      <c r="BB19" s="892">
        <v>214</v>
      </c>
      <c r="BC19" s="967">
        <v>0</v>
      </c>
      <c r="BD19" s="967">
        <v>0</v>
      </c>
      <c r="BE19" s="967">
        <v>0</v>
      </c>
      <c r="BF19" s="967">
        <v>0</v>
      </c>
      <c r="BG19" s="967">
        <v>0</v>
      </c>
      <c r="BH19" s="967">
        <v>0</v>
      </c>
      <c r="BI19" s="967">
        <v>0</v>
      </c>
      <c r="BJ19" s="967">
        <v>0</v>
      </c>
      <c r="BK19" s="967">
        <v>0</v>
      </c>
      <c r="BL19" s="967">
        <v>0</v>
      </c>
      <c r="BM19" s="967">
        <v>0</v>
      </c>
      <c r="BN19" s="967">
        <v>0</v>
      </c>
      <c r="BO19" s="967">
        <v>0</v>
      </c>
      <c r="BP19" s="967">
        <v>0</v>
      </c>
      <c r="BQ19" s="967">
        <v>0</v>
      </c>
      <c r="BR19" s="967">
        <v>0</v>
      </c>
      <c r="BS19" s="967">
        <v>0</v>
      </c>
      <c r="BT19" s="967">
        <v>0</v>
      </c>
      <c r="BU19" s="967">
        <v>0</v>
      </c>
      <c r="BV19" s="967">
        <v>0</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892"/>
      <c r="BB20" s="892"/>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1235</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892"/>
      <c r="BB21" s="452"/>
      <c r="BC21" s="353"/>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1236</v>
      </c>
      <c r="B22" s="554" t="s">
        <v>1073</v>
      </c>
      <c r="C22" s="452">
        <v>1.8011999999999999</v>
      </c>
      <c r="D22" s="452">
        <v>1.8280000000000001</v>
      </c>
      <c r="E22" s="452">
        <v>1.8315999999999999</v>
      </c>
      <c r="F22" s="452">
        <v>1.8238000000000001</v>
      </c>
      <c r="G22" s="452">
        <v>1.8431</v>
      </c>
      <c r="H22" s="452">
        <v>1.8431</v>
      </c>
      <c r="I22" s="452">
        <v>1.8238000000000001</v>
      </c>
      <c r="J22" s="452">
        <v>1.8624000000000001</v>
      </c>
      <c r="K22" s="452">
        <v>1.8143</v>
      </c>
      <c r="L22" s="452">
        <v>1.8565</v>
      </c>
      <c r="M22" s="452">
        <v>1.8372999999999999</v>
      </c>
      <c r="N22" s="452">
        <v>1.8269</v>
      </c>
      <c r="O22" s="452">
        <v>1.8462000000000001</v>
      </c>
      <c r="P22" s="452">
        <v>1.8536999999999999</v>
      </c>
      <c r="Q22" s="452">
        <v>1.8504</v>
      </c>
      <c r="R22" s="452">
        <v>1.8641000000000001</v>
      </c>
      <c r="S22" s="452">
        <v>1.88</v>
      </c>
      <c r="T22" s="452">
        <v>1.8594999999999999</v>
      </c>
      <c r="U22" s="452">
        <v>1.8736999999999999</v>
      </c>
      <c r="V22" s="452">
        <v>1.8824000000000001</v>
      </c>
      <c r="W22" s="452">
        <v>1.85</v>
      </c>
      <c r="X22" s="452">
        <v>1.8205</v>
      </c>
      <c r="Y22" s="452">
        <v>1.8365</v>
      </c>
      <c r="Z22" s="452">
        <v>1.8472999999999999</v>
      </c>
      <c r="AA22" s="452">
        <v>1.8536999999999999</v>
      </c>
      <c r="AB22" s="452">
        <v>1.8728</v>
      </c>
      <c r="AC22" s="452">
        <v>1.8836999999999999</v>
      </c>
      <c r="AD22" s="452">
        <v>1.8424</v>
      </c>
      <c r="AE22" s="452">
        <v>1.8717999999999999</v>
      </c>
      <c r="AF22" s="452">
        <v>1.8889</v>
      </c>
      <c r="AG22" s="452">
        <v>1.8904000000000001</v>
      </c>
      <c r="AH22" s="452">
        <v>1.8286</v>
      </c>
      <c r="AI22" s="452">
        <v>1.8485</v>
      </c>
      <c r="AJ22" s="452">
        <v>1.8462000000000001</v>
      </c>
      <c r="AK22" s="452">
        <v>1.8313999999999999</v>
      </c>
      <c r="AL22" s="452">
        <v>1.8102</v>
      </c>
      <c r="AM22" s="452">
        <v>1.8234999999999999</v>
      </c>
      <c r="AN22" s="452">
        <v>1.8261000000000001</v>
      </c>
      <c r="AO22" s="452">
        <v>1.8286</v>
      </c>
      <c r="AP22" s="452">
        <v>1.8503000000000001</v>
      </c>
      <c r="AQ22" s="452">
        <v>1.8156000000000001</v>
      </c>
      <c r="AR22" s="452">
        <v>1.8611</v>
      </c>
      <c r="AS22" s="452">
        <v>1.8440000000000001</v>
      </c>
      <c r="AT22" s="452">
        <v>1.8611</v>
      </c>
      <c r="AU22" s="452">
        <v>1.8378000000000001</v>
      </c>
      <c r="AV22" s="452">
        <v>1.8378000000000001</v>
      </c>
      <c r="AW22" s="452">
        <v>1.84</v>
      </c>
      <c r="AX22" s="452">
        <v>1.8299000000000001</v>
      </c>
      <c r="AY22" s="452">
        <v>1.8205</v>
      </c>
      <c r="AZ22" s="452">
        <v>1.8365</v>
      </c>
      <c r="BA22" s="452">
        <v>1.8442000000000001</v>
      </c>
      <c r="BB22" s="452">
        <v>1.8649</v>
      </c>
      <c r="BC22" s="967">
        <v>0</v>
      </c>
      <c r="BD22" s="967">
        <v>0</v>
      </c>
      <c r="BE22" s="967">
        <v>0</v>
      </c>
      <c r="BF22" s="967">
        <v>0</v>
      </c>
      <c r="BG22" s="967">
        <v>0</v>
      </c>
      <c r="BH22" s="967">
        <v>0</v>
      </c>
      <c r="BI22" s="967">
        <v>0</v>
      </c>
      <c r="BJ22" s="967">
        <v>0</v>
      </c>
      <c r="BK22" s="967">
        <v>0</v>
      </c>
      <c r="BL22" s="967">
        <v>0</v>
      </c>
      <c r="BM22" s="967">
        <v>0</v>
      </c>
      <c r="BN22" s="967">
        <v>0</v>
      </c>
      <c r="BO22" s="967">
        <v>0</v>
      </c>
      <c r="BP22" s="967">
        <v>0</v>
      </c>
      <c r="BQ22" s="967">
        <v>0</v>
      </c>
      <c r="BR22" s="967">
        <v>0</v>
      </c>
      <c r="BS22" s="967">
        <v>0</v>
      </c>
      <c r="BT22" s="967">
        <v>0</v>
      </c>
      <c r="BU22" s="967">
        <v>0</v>
      </c>
      <c r="BV22" s="967">
        <v>0</v>
      </c>
    </row>
    <row r="23" spans="1:74" ht="11.1" customHeight="1" x14ac:dyDescent="0.2">
      <c r="A23" s="267" t="s">
        <v>1237</v>
      </c>
      <c r="B23" s="554" t="s">
        <v>1075</v>
      </c>
      <c r="C23" s="452">
        <v>1.9630000000000001</v>
      </c>
      <c r="D23" s="452">
        <v>1.9549000000000001</v>
      </c>
      <c r="E23" s="452">
        <v>1.9852000000000001</v>
      </c>
      <c r="F23" s="452">
        <v>1.6667000000000001</v>
      </c>
      <c r="G23" s="452">
        <v>1.9867999999999999</v>
      </c>
      <c r="H23" s="452">
        <v>1.9737</v>
      </c>
      <c r="I23" s="452">
        <v>1.9737</v>
      </c>
      <c r="J23" s="452">
        <v>1.9487000000000001</v>
      </c>
      <c r="K23" s="452">
        <v>1.95</v>
      </c>
      <c r="L23" s="452">
        <v>1.9618</v>
      </c>
      <c r="M23" s="452">
        <v>1.9505999999999999</v>
      </c>
      <c r="N23" s="452">
        <v>1.9608000000000001</v>
      </c>
      <c r="O23" s="452">
        <v>1.9512</v>
      </c>
      <c r="P23" s="452">
        <v>1.9512</v>
      </c>
      <c r="Q23" s="452">
        <v>1.9512</v>
      </c>
      <c r="R23" s="452">
        <v>1.9874000000000001</v>
      </c>
      <c r="S23" s="452">
        <v>1.9865999999999999</v>
      </c>
      <c r="T23" s="452">
        <v>1.9774</v>
      </c>
      <c r="U23" s="452">
        <v>2.0144000000000002</v>
      </c>
      <c r="V23" s="452">
        <v>2</v>
      </c>
      <c r="W23" s="452">
        <v>2.0062000000000002</v>
      </c>
      <c r="X23" s="452">
        <v>2.0152999999999999</v>
      </c>
      <c r="Y23" s="452">
        <v>2.0308000000000002</v>
      </c>
      <c r="Z23" s="452">
        <v>2.0369999999999999</v>
      </c>
      <c r="AA23" s="452">
        <v>2.0299</v>
      </c>
      <c r="AB23" s="452">
        <v>2.0293999999999999</v>
      </c>
      <c r="AC23" s="452">
        <v>2.0293999999999999</v>
      </c>
      <c r="AD23" s="452">
        <v>2.0293999999999999</v>
      </c>
      <c r="AE23" s="452">
        <v>2.0293999999999999</v>
      </c>
      <c r="AF23" s="452">
        <v>2.0289999999999999</v>
      </c>
      <c r="AG23" s="452">
        <v>2.0426000000000002</v>
      </c>
      <c r="AH23" s="452">
        <v>2.0455000000000001</v>
      </c>
      <c r="AI23" s="452">
        <v>2.0293999999999999</v>
      </c>
      <c r="AJ23" s="452">
        <v>2.0293999999999999</v>
      </c>
      <c r="AK23" s="452">
        <v>2.0286</v>
      </c>
      <c r="AL23" s="452">
        <v>2.0413999999999999</v>
      </c>
      <c r="AM23" s="452">
        <v>2.0402</v>
      </c>
      <c r="AN23" s="452">
        <v>2.0451000000000001</v>
      </c>
      <c r="AO23" s="452">
        <v>2.0451000000000001</v>
      </c>
      <c r="AP23" s="452">
        <v>2.0606</v>
      </c>
      <c r="AQ23" s="452">
        <v>2.0497000000000001</v>
      </c>
      <c r="AR23" s="452">
        <v>2.0323000000000002</v>
      </c>
      <c r="AS23" s="452">
        <v>2.0323000000000002</v>
      </c>
      <c r="AT23" s="452">
        <v>2.0394999999999999</v>
      </c>
      <c r="AU23" s="452">
        <v>2.069</v>
      </c>
      <c r="AV23" s="452">
        <v>2.0804999999999998</v>
      </c>
      <c r="AW23" s="452">
        <v>2.0855000000000001</v>
      </c>
      <c r="AX23" s="452">
        <v>2.1034000000000002</v>
      </c>
      <c r="AY23" s="452">
        <v>2.1238999999999999</v>
      </c>
      <c r="AZ23" s="452">
        <v>2.1238999999999999</v>
      </c>
      <c r="BA23" s="452">
        <v>2.1429</v>
      </c>
      <c r="BB23" s="452">
        <v>2.1175999999999999</v>
      </c>
      <c r="BC23" s="967">
        <v>0</v>
      </c>
      <c r="BD23" s="967">
        <v>0</v>
      </c>
      <c r="BE23" s="967">
        <v>0</v>
      </c>
      <c r="BF23" s="967">
        <v>0</v>
      </c>
      <c r="BG23" s="967">
        <v>0</v>
      </c>
      <c r="BH23" s="967">
        <v>0</v>
      </c>
      <c r="BI23" s="967">
        <v>0</v>
      </c>
      <c r="BJ23" s="967">
        <v>0</v>
      </c>
      <c r="BK23" s="967">
        <v>0</v>
      </c>
      <c r="BL23" s="967">
        <v>0</v>
      </c>
      <c r="BM23" s="967">
        <v>0</v>
      </c>
      <c r="BN23" s="967">
        <v>0</v>
      </c>
      <c r="BO23" s="967">
        <v>0</v>
      </c>
      <c r="BP23" s="967">
        <v>0</v>
      </c>
      <c r="BQ23" s="967">
        <v>0</v>
      </c>
      <c r="BR23" s="967">
        <v>0</v>
      </c>
      <c r="BS23" s="967">
        <v>0</v>
      </c>
      <c r="BT23" s="967">
        <v>0</v>
      </c>
      <c r="BU23" s="967">
        <v>0</v>
      </c>
      <c r="BV23" s="967">
        <v>0</v>
      </c>
    </row>
    <row r="24" spans="1:74" ht="11.1" customHeight="1" x14ac:dyDescent="0.2">
      <c r="A24" s="267" t="s">
        <v>1238</v>
      </c>
      <c r="B24" s="554" t="s">
        <v>1077</v>
      </c>
      <c r="C24" s="452">
        <v>1.6157999999999999</v>
      </c>
      <c r="D24" s="452">
        <v>1.6211</v>
      </c>
      <c r="E24" s="452">
        <v>1.649</v>
      </c>
      <c r="F24" s="452">
        <v>1.6158999999999999</v>
      </c>
      <c r="G24" s="452">
        <v>1.5827</v>
      </c>
      <c r="H24" s="452">
        <v>1.5563</v>
      </c>
      <c r="I24" s="452">
        <v>1.5517000000000001</v>
      </c>
      <c r="J24" s="452">
        <v>1.5097</v>
      </c>
      <c r="K24" s="452">
        <v>1.5526</v>
      </c>
      <c r="L24" s="452">
        <v>1.5578000000000001</v>
      </c>
      <c r="M24" s="452">
        <v>1.6501999999999999</v>
      </c>
      <c r="N24" s="452">
        <v>1.601</v>
      </c>
      <c r="O24" s="452">
        <v>1.5512999999999999</v>
      </c>
      <c r="P24" s="452">
        <v>1.508</v>
      </c>
      <c r="Q24" s="452">
        <v>1.5116000000000001</v>
      </c>
      <c r="R24" s="452">
        <v>1.5563</v>
      </c>
      <c r="S24" s="452">
        <v>1.6122000000000001</v>
      </c>
      <c r="T24" s="452">
        <v>1.7161999999999999</v>
      </c>
      <c r="U24" s="452">
        <v>1.7166999999999999</v>
      </c>
      <c r="V24" s="452">
        <v>1.6986000000000001</v>
      </c>
      <c r="W24" s="452">
        <v>1.7481</v>
      </c>
      <c r="X24" s="452">
        <v>1.6833</v>
      </c>
      <c r="Y24" s="452">
        <v>1.7091000000000001</v>
      </c>
      <c r="Z24" s="452">
        <v>1.7391000000000001</v>
      </c>
      <c r="AA24" s="452">
        <v>1.7193000000000001</v>
      </c>
      <c r="AB24" s="452">
        <v>1.7243999999999999</v>
      </c>
      <c r="AC24" s="452">
        <v>1.7354000000000001</v>
      </c>
      <c r="AD24" s="452">
        <v>1.7215</v>
      </c>
      <c r="AE24" s="452">
        <v>1.8116000000000001</v>
      </c>
      <c r="AF24" s="452">
        <v>1.8605</v>
      </c>
      <c r="AG24" s="452">
        <v>1.8653999999999999</v>
      </c>
      <c r="AH24" s="452">
        <v>1.8774</v>
      </c>
      <c r="AI24" s="452">
        <v>1.9517</v>
      </c>
      <c r="AJ24" s="452">
        <v>1.9710000000000001</v>
      </c>
      <c r="AK24" s="452">
        <v>2.0154999999999998</v>
      </c>
      <c r="AL24" s="452">
        <v>2.0293000000000001</v>
      </c>
      <c r="AM24" s="452">
        <v>2.0445000000000002</v>
      </c>
      <c r="AN24" s="452">
        <v>2.0190000000000001</v>
      </c>
      <c r="AO24" s="452">
        <v>2.0188999999999999</v>
      </c>
      <c r="AP24" s="452">
        <v>2.0284</v>
      </c>
      <c r="AQ24" s="452">
        <v>2.0428000000000002</v>
      </c>
      <c r="AR24" s="452">
        <v>2.0407999999999999</v>
      </c>
      <c r="AS24" s="452">
        <v>2.0606</v>
      </c>
      <c r="AT24" s="452">
        <v>2.0697000000000001</v>
      </c>
      <c r="AU24" s="452">
        <v>2.0583</v>
      </c>
      <c r="AV24" s="452">
        <v>2.0771999999999999</v>
      </c>
      <c r="AW24" s="452">
        <v>2.0979999999999999</v>
      </c>
      <c r="AX24" s="452">
        <v>2.1516000000000002</v>
      </c>
      <c r="AY24" s="452">
        <v>2.1375999999999999</v>
      </c>
      <c r="AZ24" s="452">
        <v>2.125</v>
      </c>
      <c r="BA24" s="452">
        <v>2.1307</v>
      </c>
      <c r="BB24" s="452">
        <v>2.12</v>
      </c>
      <c r="BC24" s="967">
        <v>0</v>
      </c>
      <c r="BD24" s="967">
        <v>0</v>
      </c>
      <c r="BE24" s="967">
        <v>0</v>
      </c>
      <c r="BF24" s="967">
        <v>0</v>
      </c>
      <c r="BG24" s="967">
        <v>0</v>
      </c>
      <c r="BH24" s="967">
        <v>0</v>
      </c>
      <c r="BI24" s="967">
        <v>0</v>
      </c>
      <c r="BJ24" s="967">
        <v>0</v>
      </c>
      <c r="BK24" s="967">
        <v>0</v>
      </c>
      <c r="BL24" s="967">
        <v>0</v>
      </c>
      <c r="BM24" s="967">
        <v>0</v>
      </c>
      <c r="BN24" s="967">
        <v>0</v>
      </c>
      <c r="BO24" s="967">
        <v>0</v>
      </c>
      <c r="BP24" s="967">
        <v>0</v>
      </c>
      <c r="BQ24" s="967">
        <v>0</v>
      </c>
      <c r="BR24" s="967">
        <v>0</v>
      </c>
      <c r="BS24" s="967">
        <v>0</v>
      </c>
      <c r="BT24" s="967">
        <v>0</v>
      </c>
      <c r="BU24" s="967">
        <v>0</v>
      </c>
      <c r="BV24" s="967">
        <v>0</v>
      </c>
    </row>
    <row r="25" spans="1:74" ht="11.1" customHeight="1" x14ac:dyDescent="0.2">
      <c r="A25" s="267" t="s">
        <v>1239</v>
      </c>
      <c r="B25" s="554" t="s">
        <v>1079</v>
      </c>
      <c r="C25" s="452">
        <v>0.98209999999999997</v>
      </c>
      <c r="D25" s="452">
        <v>1.0042</v>
      </c>
      <c r="E25" s="452">
        <v>1</v>
      </c>
      <c r="F25" s="452">
        <v>1.0057</v>
      </c>
      <c r="G25" s="452">
        <v>1.0177</v>
      </c>
      <c r="H25" s="452">
        <v>1.0069999999999999</v>
      </c>
      <c r="I25" s="452">
        <v>1.0111000000000001</v>
      </c>
      <c r="J25" s="452">
        <v>1.0102</v>
      </c>
      <c r="K25" s="452">
        <v>1.0133000000000001</v>
      </c>
      <c r="L25" s="452">
        <v>1.0135000000000001</v>
      </c>
      <c r="M25" s="452">
        <v>1.0068999999999999</v>
      </c>
      <c r="N25" s="452">
        <v>1.0108999999999999</v>
      </c>
      <c r="O25" s="452">
        <v>1.0174000000000001</v>
      </c>
      <c r="P25" s="452">
        <v>1.0206999999999999</v>
      </c>
      <c r="Q25" s="452">
        <v>1.0221</v>
      </c>
      <c r="R25" s="452">
        <v>1.0106999999999999</v>
      </c>
      <c r="S25" s="452">
        <v>1.0117</v>
      </c>
      <c r="T25" s="452">
        <v>1.0072000000000001</v>
      </c>
      <c r="U25" s="452">
        <v>1.0048999999999999</v>
      </c>
      <c r="V25" s="452">
        <v>1</v>
      </c>
      <c r="W25" s="452">
        <v>0.99580000000000002</v>
      </c>
      <c r="X25" s="452">
        <v>0.99450000000000005</v>
      </c>
      <c r="Y25" s="452">
        <v>0.97729999999999995</v>
      </c>
      <c r="Z25" s="452">
        <v>0.94540000000000002</v>
      </c>
      <c r="AA25" s="452">
        <v>0.95650000000000002</v>
      </c>
      <c r="AB25" s="452">
        <v>0.94379999999999997</v>
      </c>
      <c r="AC25" s="452">
        <v>0.95960000000000001</v>
      </c>
      <c r="AD25" s="452">
        <v>0.97140000000000004</v>
      </c>
      <c r="AE25" s="452">
        <v>0.94440000000000002</v>
      </c>
      <c r="AF25" s="452">
        <v>0.95240000000000002</v>
      </c>
      <c r="AG25" s="452">
        <v>0.95889999999999997</v>
      </c>
      <c r="AH25" s="452">
        <v>0.97060000000000002</v>
      </c>
      <c r="AI25" s="452">
        <v>0.93940000000000001</v>
      </c>
      <c r="AJ25" s="452">
        <v>0.9254</v>
      </c>
      <c r="AK25" s="452">
        <v>0.95679999999999998</v>
      </c>
      <c r="AL25" s="452">
        <v>0.97640000000000005</v>
      </c>
      <c r="AM25" s="452">
        <v>0.97399999999999998</v>
      </c>
      <c r="AN25" s="452">
        <v>0.96120000000000005</v>
      </c>
      <c r="AO25" s="452">
        <v>0.96</v>
      </c>
      <c r="AP25" s="452">
        <v>0.94810000000000005</v>
      </c>
      <c r="AQ25" s="452">
        <v>0.94440000000000002</v>
      </c>
      <c r="AR25" s="452">
        <v>0.93510000000000004</v>
      </c>
      <c r="AS25" s="452">
        <v>0.91569999999999996</v>
      </c>
      <c r="AT25" s="452">
        <v>0.91520000000000001</v>
      </c>
      <c r="AU25" s="452">
        <v>0.91800000000000004</v>
      </c>
      <c r="AV25" s="452">
        <v>0.93330000000000002</v>
      </c>
      <c r="AW25" s="452">
        <v>0.93330000000000002</v>
      </c>
      <c r="AX25" s="452">
        <v>0.9375</v>
      </c>
      <c r="AY25" s="452">
        <v>0.93120000000000003</v>
      </c>
      <c r="AZ25" s="452">
        <v>0.91320000000000001</v>
      </c>
      <c r="BA25" s="452">
        <v>0.91069999999999995</v>
      </c>
      <c r="BB25" s="452">
        <v>0.91910000000000003</v>
      </c>
      <c r="BC25" s="967">
        <v>0</v>
      </c>
      <c r="BD25" s="967">
        <v>0</v>
      </c>
      <c r="BE25" s="967">
        <v>0</v>
      </c>
      <c r="BF25" s="967">
        <v>0</v>
      </c>
      <c r="BG25" s="967">
        <v>0</v>
      </c>
      <c r="BH25" s="967">
        <v>0</v>
      </c>
      <c r="BI25" s="967">
        <v>0</v>
      </c>
      <c r="BJ25" s="967">
        <v>0</v>
      </c>
      <c r="BK25" s="967">
        <v>0</v>
      </c>
      <c r="BL25" s="967">
        <v>0</v>
      </c>
      <c r="BM25" s="967">
        <v>0</v>
      </c>
      <c r="BN25" s="967">
        <v>0</v>
      </c>
      <c r="BO25" s="967">
        <v>0</v>
      </c>
      <c r="BP25" s="967">
        <v>0</v>
      </c>
      <c r="BQ25" s="967">
        <v>0</v>
      </c>
      <c r="BR25" s="967">
        <v>0</v>
      </c>
      <c r="BS25" s="967">
        <v>0</v>
      </c>
      <c r="BT25" s="967">
        <v>0</v>
      </c>
      <c r="BU25" s="967">
        <v>0</v>
      </c>
      <c r="BV25" s="967">
        <v>0</v>
      </c>
    </row>
    <row r="26" spans="1:74" s="539" customFormat="1" ht="11.1" customHeight="1" x14ac:dyDescent="0.2">
      <c r="A26" s="267" t="s">
        <v>1240</v>
      </c>
      <c r="B26" s="554" t="s">
        <v>1081</v>
      </c>
      <c r="C26" s="452">
        <v>1.3733</v>
      </c>
      <c r="D26" s="452">
        <v>1.3818999999999999</v>
      </c>
      <c r="E26" s="452">
        <v>1.3887</v>
      </c>
      <c r="F26" s="452">
        <v>1.4108000000000001</v>
      </c>
      <c r="G26" s="452">
        <v>1.4165000000000001</v>
      </c>
      <c r="H26" s="452">
        <v>1.4157</v>
      </c>
      <c r="I26" s="452">
        <v>1.4420999999999999</v>
      </c>
      <c r="J26" s="452">
        <v>1.4354</v>
      </c>
      <c r="K26" s="452">
        <v>1.4681999999999999</v>
      </c>
      <c r="L26" s="452">
        <v>1.4693000000000001</v>
      </c>
      <c r="M26" s="452">
        <v>1.4756</v>
      </c>
      <c r="N26" s="452">
        <v>1.4885999999999999</v>
      </c>
      <c r="O26" s="452">
        <v>1.4810000000000001</v>
      </c>
      <c r="P26" s="452">
        <v>1.4883</v>
      </c>
      <c r="Q26" s="452">
        <v>1.4911000000000001</v>
      </c>
      <c r="R26" s="452">
        <v>1.488</v>
      </c>
      <c r="S26" s="452">
        <v>1.4918</v>
      </c>
      <c r="T26" s="452">
        <v>1.5018</v>
      </c>
      <c r="U26" s="452">
        <v>1.4978</v>
      </c>
      <c r="V26" s="452">
        <v>1.4987999999999999</v>
      </c>
      <c r="W26" s="452">
        <v>1.4968999999999999</v>
      </c>
      <c r="X26" s="452">
        <v>1.494</v>
      </c>
      <c r="Y26" s="452">
        <v>1.5072000000000001</v>
      </c>
      <c r="Z26" s="452">
        <v>1.5067999999999999</v>
      </c>
      <c r="AA26" s="452">
        <v>1.5101</v>
      </c>
      <c r="AB26" s="452">
        <v>1.5104</v>
      </c>
      <c r="AC26" s="452">
        <v>1.5111000000000001</v>
      </c>
      <c r="AD26" s="452">
        <v>1.5046999999999999</v>
      </c>
      <c r="AE26" s="452">
        <v>1.5121</v>
      </c>
      <c r="AF26" s="452">
        <v>1.5162</v>
      </c>
      <c r="AG26" s="452">
        <v>1.5193000000000001</v>
      </c>
      <c r="AH26" s="452">
        <v>1.5253000000000001</v>
      </c>
      <c r="AI26" s="452">
        <v>1.5282</v>
      </c>
      <c r="AJ26" s="452">
        <v>1.5395000000000001</v>
      </c>
      <c r="AK26" s="452">
        <v>1.5479000000000001</v>
      </c>
      <c r="AL26" s="452">
        <v>1.5526</v>
      </c>
      <c r="AM26" s="452">
        <v>1.5630999999999999</v>
      </c>
      <c r="AN26" s="452">
        <v>1.5757000000000001</v>
      </c>
      <c r="AO26" s="452">
        <v>1.6206</v>
      </c>
      <c r="AP26" s="452">
        <v>1.6365000000000001</v>
      </c>
      <c r="AQ26" s="452">
        <v>1.6726000000000001</v>
      </c>
      <c r="AR26" s="452">
        <v>1.6786000000000001</v>
      </c>
      <c r="AS26" s="452">
        <v>1.6866000000000001</v>
      </c>
      <c r="AT26" s="452">
        <v>1.7031000000000001</v>
      </c>
      <c r="AU26" s="452">
        <v>1.7102999999999999</v>
      </c>
      <c r="AV26" s="452">
        <v>1.7518</v>
      </c>
      <c r="AW26" s="452">
        <v>1.7602</v>
      </c>
      <c r="AX26" s="452">
        <v>1.7903</v>
      </c>
      <c r="AY26" s="452">
        <v>1.8069999999999999</v>
      </c>
      <c r="AZ26" s="452">
        <v>1.8205</v>
      </c>
      <c r="BA26" s="452">
        <v>1.8302</v>
      </c>
      <c r="BB26" s="452">
        <v>1.8347</v>
      </c>
      <c r="BC26" s="967">
        <v>0</v>
      </c>
      <c r="BD26" s="967">
        <v>0</v>
      </c>
      <c r="BE26" s="967">
        <v>0</v>
      </c>
      <c r="BF26" s="967">
        <v>0</v>
      </c>
      <c r="BG26" s="967">
        <v>0</v>
      </c>
      <c r="BH26" s="967">
        <v>0</v>
      </c>
      <c r="BI26" s="967">
        <v>0</v>
      </c>
      <c r="BJ26" s="967">
        <v>0</v>
      </c>
      <c r="BK26" s="967">
        <v>0</v>
      </c>
      <c r="BL26" s="967">
        <v>0</v>
      </c>
      <c r="BM26" s="967">
        <v>0</v>
      </c>
      <c r="BN26" s="967">
        <v>0</v>
      </c>
      <c r="BO26" s="967">
        <v>0</v>
      </c>
      <c r="BP26" s="967">
        <v>0</v>
      </c>
      <c r="BQ26" s="967">
        <v>0</v>
      </c>
      <c r="BR26" s="967">
        <v>0</v>
      </c>
      <c r="BS26" s="967">
        <v>0</v>
      </c>
      <c r="BT26" s="967">
        <v>0</v>
      </c>
      <c r="BU26" s="967">
        <v>0</v>
      </c>
      <c r="BV26" s="967">
        <v>0</v>
      </c>
    </row>
    <row r="27" spans="1:74" ht="11.1" customHeight="1" x14ac:dyDescent="0.2">
      <c r="A27" s="267" t="s">
        <v>1241</v>
      </c>
      <c r="B27" s="554" t="s">
        <v>1543</v>
      </c>
      <c r="C27" s="452">
        <v>1.9816</v>
      </c>
      <c r="D27" s="452">
        <v>1.9912000000000001</v>
      </c>
      <c r="E27" s="452">
        <v>2.0131000000000001</v>
      </c>
      <c r="F27" s="452">
        <v>2.0066999999999999</v>
      </c>
      <c r="G27" s="452">
        <v>1.9883999999999999</v>
      </c>
      <c r="H27" s="452">
        <v>2.0369000000000002</v>
      </c>
      <c r="I27" s="452">
        <v>2.0503999999999998</v>
      </c>
      <c r="J27" s="452">
        <v>2.0621999999999998</v>
      </c>
      <c r="K27" s="452">
        <v>2.0838999999999999</v>
      </c>
      <c r="L27" s="452">
        <v>2.0962000000000001</v>
      </c>
      <c r="M27" s="452">
        <v>2.0872000000000002</v>
      </c>
      <c r="N27" s="452">
        <v>2.0636000000000001</v>
      </c>
      <c r="O27" s="452">
        <v>1.9799</v>
      </c>
      <c r="P27" s="452">
        <v>1.9345000000000001</v>
      </c>
      <c r="Q27" s="452">
        <v>1.9457</v>
      </c>
      <c r="R27" s="452">
        <v>1.9962</v>
      </c>
      <c r="S27" s="452">
        <v>2.0306999999999999</v>
      </c>
      <c r="T27" s="452">
        <v>2.0790000000000002</v>
      </c>
      <c r="U27" s="452">
        <v>2.1223000000000001</v>
      </c>
      <c r="V27" s="452">
        <v>2.1760999999999999</v>
      </c>
      <c r="W27" s="452">
        <v>2.1608999999999998</v>
      </c>
      <c r="X27" s="452">
        <v>2.1265000000000001</v>
      </c>
      <c r="Y27" s="452">
        <v>2.0836999999999999</v>
      </c>
      <c r="Z27" s="452">
        <v>2.0203000000000002</v>
      </c>
      <c r="AA27" s="452">
        <v>1.9669000000000001</v>
      </c>
      <c r="AB27" s="452">
        <v>1.9855</v>
      </c>
      <c r="AC27" s="452">
        <v>1.9510000000000001</v>
      </c>
      <c r="AD27" s="452">
        <v>1.9549000000000001</v>
      </c>
      <c r="AE27" s="452">
        <v>1.9301999999999999</v>
      </c>
      <c r="AF27" s="452">
        <v>1.9670000000000001</v>
      </c>
      <c r="AG27" s="452">
        <v>1.9891000000000001</v>
      </c>
      <c r="AH27" s="452">
        <v>1.9775</v>
      </c>
      <c r="AI27" s="452">
        <v>1.91</v>
      </c>
      <c r="AJ27" s="452">
        <v>1.9319999999999999</v>
      </c>
      <c r="AK27" s="452">
        <v>1.9037999999999999</v>
      </c>
      <c r="AL27" s="452">
        <v>1.8475999999999999</v>
      </c>
      <c r="AM27" s="452">
        <v>1.8552999999999999</v>
      </c>
      <c r="AN27" s="452">
        <v>1.8371</v>
      </c>
      <c r="AO27" s="452">
        <v>1.8065</v>
      </c>
      <c r="AP27" s="452">
        <v>1.8043</v>
      </c>
      <c r="AQ27" s="452">
        <v>1.7876000000000001</v>
      </c>
      <c r="AR27" s="452">
        <v>1.8140000000000001</v>
      </c>
      <c r="AS27" s="452">
        <v>1.8</v>
      </c>
      <c r="AT27" s="452">
        <v>1.8279000000000001</v>
      </c>
      <c r="AU27" s="452">
        <v>1.8395999999999999</v>
      </c>
      <c r="AV27" s="452">
        <v>1.8661000000000001</v>
      </c>
      <c r="AW27" s="452">
        <v>1.8667</v>
      </c>
      <c r="AX27" s="452">
        <v>1.8902000000000001</v>
      </c>
      <c r="AY27" s="452">
        <v>1.8809</v>
      </c>
      <c r="AZ27" s="452">
        <v>1.9256</v>
      </c>
      <c r="BA27" s="452">
        <v>1.9258999999999999</v>
      </c>
      <c r="BB27" s="892">
        <v>1.9815</v>
      </c>
      <c r="BC27" s="967">
        <v>0</v>
      </c>
      <c r="BD27" s="967">
        <v>0</v>
      </c>
      <c r="BE27" s="967">
        <v>0</v>
      </c>
      <c r="BF27" s="967">
        <v>0</v>
      </c>
      <c r="BG27" s="967">
        <v>0</v>
      </c>
      <c r="BH27" s="967">
        <v>0</v>
      </c>
      <c r="BI27" s="967">
        <v>0</v>
      </c>
      <c r="BJ27" s="967">
        <v>0</v>
      </c>
      <c r="BK27" s="967">
        <v>0</v>
      </c>
      <c r="BL27" s="967">
        <v>0</v>
      </c>
      <c r="BM27" s="967">
        <v>0</v>
      </c>
      <c r="BN27" s="967">
        <v>0</v>
      </c>
      <c r="BO27" s="967">
        <v>0</v>
      </c>
      <c r="BP27" s="967">
        <v>0</v>
      </c>
      <c r="BQ27" s="967">
        <v>0</v>
      </c>
      <c r="BR27" s="967">
        <v>0</v>
      </c>
      <c r="BS27" s="967">
        <v>0</v>
      </c>
      <c r="BT27" s="967">
        <v>0</v>
      </c>
      <c r="BU27" s="967">
        <v>0</v>
      </c>
      <c r="BV27" s="967">
        <v>0</v>
      </c>
    </row>
    <row r="28" spans="1:74" ht="11.1" customHeight="1" x14ac:dyDescent="0.2">
      <c r="A28" s="267"/>
      <c r="B28" s="271"/>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892"/>
      <c r="BB28" s="892"/>
      <c r="BC28" s="353"/>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1242</v>
      </c>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892"/>
      <c r="BB29" s="347"/>
      <c r="BC29" s="353"/>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1243</v>
      </c>
      <c r="B30" s="554" t="s">
        <v>1073</v>
      </c>
      <c r="C30" s="347">
        <v>59</v>
      </c>
      <c r="D30" s="347">
        <v>61</v>
      </c>
      <c r="E30" s="347">
        <v>86</v>
      </c>
      <c r="F30" s="347">
        <v>62</v>
      </c>
      <c r="G30" s="347">
        <v>96</v>
      </c>
      <c r="H30" s="347">
        <v>68</v>
      </c>
      <c r="I30" s="347">
        <v>76</v>
      </c>
      <c r="J30" s="347">
        <v>90</v>
      </c>
      <c r="K30" s="347">
        <v>98</v>
      </c>
      <c r="L30" s="347">
        <v>71</v>
      </c>
      <c r="M30" s="347">
        <v>86</v>
      </c>
      <c r="N30" s="347">
        <v>59</v>
      </c>
      <c r="O30" s="347">
        <v>95</v>
      </c>
      <c r="P30" s="347">
        <v>80</v>
      </c>
      <c r="Q30" s="347">
        <v>90</v>
      </c>
      <c r="R30" s="347">
        <v>87</v>
      </c>
      <c r="S30" s="347">
        <v>79</v>
      </c>
      <c r="T30" s="347">
        <v>78</v>
      </c>
      <c r="U30" s="347">
        <v>89</v>
      </c>
      <c r="V30" s="347">
        <v>50</v>
      </c>
      <c r="W30" s="347">
        <v>80</v>
      </c>
      <c r="X30" s="347">
        <v>74</v>
      </c>
      <c r="Y30" s="347">
        <v>65</v>
      </c>
      <c r="Z30" s="347">
        <v>49</v>
      </c>
      <c r="AA30" s="347">
        <v>61</v>
      </c>
      <c r="AB30" s="347">
        <v>73</v>
      </c>
      <c r="AC30" s="347">
        <v>76</v>
      </c>
      <c r="AD30" s="347">
        <v>72</v>
      </c>
      <c r="AE30" s="347">
        <v>59</v>
      </c>
      <c r="AF30" s="347">
        <v>57</v>
      </c>
      <c r="AG30" s="347">
        <v>64</v>
      </c>
      <c r="AH30" s="347">
        <v>52</v>
      </c>
      <c r="AI30" s="347">
        <v>47</v>
      </c>
      <c r="AJ30" s="347">
        <v>53</v>
      </c>
      <c r="AK30" s="347">
        <v>52</v>
      </c>
      <c r="AL30" s="347">
        <v>62</v>
      </c>
      <c r="AM30" s="347">
        <v>44</v>
      </c>
      <c r="AN30" s="347">
        <v>61</v>
      </c>
      <c r="AO30" s="347">
        <v>91</v>
      </c>
      <c r="AP30" s="347">
        <v>70</v>
      </c>
      <c r="AQ30" s="347">
        <v>56</v>
      </c>
      <c r="AR30" s="347">
        <v>89</v>
      </c>
      <c r="AS30" s="347">
        <v>79</v>
      </c>
      <c r="AT30" s="347">
        <v>71</v>
      </c>
      <c r="AU30" s="347">
        <v>68</v>
      </c>
      <c r="AV30" s="347">
        <v>92</v>
      </c>
      <c r="AW30" s="347">
        <v>77</v>
      </c>
      <c r="AX30" s="347">
        <v>80</v>
      </c>
      <c r="AY30" s="347">
        <v>78</v>
      </c>
      <c r="AZ30" s="347">
        <v>74</v>
      </c>
      <c r="BA30" s="347">
        <v>77</v>
      </c>
      <c r="BB30" s="347">
        <v>74</v>
      </c>
      <c r="BC30" s="967">
        <v>0</v>
      </c>
      <c r="BD30" s="967">
        <v>0</v>
      </c>
      <c r="BE30" s="967">
        <v>0</v>
      </c>
      <c r="BF30" s="967">
        <v>0</v>
      </c>
      <c r="BG30" s="967">
        <v>0</v>
      </c>
      <c r="BH30" s="967">
        <v>0</v>
      </c>
      <c r="BI30" s="967">
        <v>0</v>
      </c>
      <c r="BJ30" s="967">
        <v>0</v>
      </c>
      <c r="BK30" s="967">
        <v>0</v>
      </c>
      <c r="BL30" s="967">
        <v>0</v>
      </c>
      <c r="BM30" s="967">
        <v>0</v>
      </c>
      <c r="BN30" s="967">
        <v>0</v>
      </c>
      <c r="BO30" s="967">
        <v>0</v>
      </c>
      <c r="BP30" s="967">
        <v>0</v>
      </c>
      <c r="BQ30" s="967">
        <v>0</v>
      </c>
      <c r="BR30" s="967">
        <v>0</v>
      </c>
      <c r="BS30" s="967">
        <v>0</v>
      </c>
      <c r="BT30" s="967">
        <v>0</v>
      </c>
      <c r="BU30" s="967">
        <v>0</v>
      </c>
      <c r="BV30" s="967">
        <v>0</v>
      </c>
    </row>
    <row r="31" spans="1:74" ht="11.1" customHeight="1" x14ac:dyDescent="0.2">
      <c r="A31" s="267" t="s">
        <v>1244</v>
      </c>
      <c r="B31" s="554" t="s">
        <v>1075</v>
      </c>
      <c r="C31" s="347">
        <v>35</v>
      </c>
      <c r="D31" s="347">
        <v>49</v>
      </c>
      <c r="E31" s="347">
        <v>71</v>
      </c>
      <c r="F31" s="347">
        <v>40</v>
      </c>
      <c r="G31" s="347">
        <v>65</v>
      </c>
      <c r="H31" s="347">
        <v>84</v>
      </c>
      <c r="I31" s="347">
        <v>92</v>
      </c>
      <c r="J31" s="347">
        <v>93</v>
      </c>
      <c r="K31" s="347">
        <v>82</v>
      </c>
      <c r="L31" s="347">
        <v>95</v>
      </c>
      <c r="M31" s="347">
        <v>78</v>
      </c>
      <c r="N31" s="347">
        <v>40</v>
      </c>
      <c r="O31" s="347">
        <v>89</v>
      </c>
      <c r="P31" s="347">
        <v>83</v>
      </c>
      <c r="Q31" s="347">
        <v>86</v>
      </c>
      <c r="R31" s="347">
        <v>100</v>
      </c>
      <c r="S31" s="347">
        <v>99</v>
      </c>
      <c r="T31" s="347">
        <v>112</v>
      </c>
      <c r="U31" s="347">
        <v>115</v>
      </c>
      <c r="V31" s="347">
        <v>104</v>
      </c>
      <c r="W31" s="347">
        <v>87</v>
      </c>
      <c r="X31" s="347">
        <v>60</v>
      </c>
      <c r="Y31" s="347">
        <v>79</v>
      </c>
      <c r="Z31" s="347">
        <v>77</v>
      </c>
      <c r="AA31" s="347">
        <v>40</v>
      </c>
      <c r="AB31" s="347">
        <v>67</v>
      </c>
      <c r="AC31" s="347">
        <v>57</v>
      </c>
      <c r="AD31" s="347">
        <v>74</v>
      </c>
      <c r="AE31" s="347">
        <v>102</v>
      </c>
      <c r="AF31" s="347">
        <v>81</v>
      </c>
      <c r="AG31" s="347">
        <v>93</v>
      </c>
      <c r="AH31" s="347">
        <v>99</v>
      </c>
      <c r="AI31" s="347">
        <v>87</v>
      </c>
      <c r="AJ31" s="347">
        <v>81</v>
      </c>
      <c r="AK31" s="347">
        <v>55</v>
      </c>
      <c r="AL31" s="347">
        <v>69</v>
      </c>
      <c r="AM31" s="347">
        <v>40</v>
      </c>
      <c r="AN31" s="347">
        <v>37</v>
      </c>
      <c r="AO31" s="347">
        <v>63</v>
      </c>
      <c r="AP31" s="347">
        <v>73</v>
      </c>
      <c r="AQ31" s="347">
        <v>62</v>
      </c>
      <c r="AR31" s="347">
        <v>80</v>
      </c>
      <c r="AS31" s="347">
        <v>73</v>
      </c>
      <c r="AT31" s="347">
        <v>74</v>
      </c>
      <c r="AU31" s="347">
        <v>77</v>
      </c>
      <c r="AV31" s="347">
        <v>79</v>
      </c>
      <c r="AW31" s="347">
        <v>67</v>
      </c>
      <c r="AX31" s="347">
        <v>69</v>
      </c>
      <c r="AY31" s="347">
        <v>70</v>
      </c>
      <c r="AZ31" s="347">
        <v>70</v>
      </c>
      <c r="BA31" s="347">
        <v>71</v>
      </c>
      <c r="BB31" s="347">
        <v>72</v>
      </c>
      <c r="BC31" s="967">
        <v>0</v>
      </c>
      <c r="BD31" s="967">
        <v>0</v>
      </c>
      <c r="BE31" s="967">
        <v>0</v>
      </c>
      <c r="BF31" s="967">
        <v>0</v>
      </c>
      <c r="BG31" s="967">
        <v>0</v>
      </c>
      <c r="BH31" s="967">
        <v>0</v>
      </c>
      <c r="BI31" s="967">
        <v>0</v>
      </c>
      <c r="BJ31" s="967">
        <v>0</v>
      </c>
      <c r="BK31" s="967">
        <v>0</v>
      </c>
      <c r="BL31" s="967">
        <v>0</v>
      </c>
      <c r="BM31" s="967">
        <v>0</v>
      </c>
      <c r="BN31" s="967">
        <v>0</v>
      </c>
      <c r="BO31" s="967">
        <v>0</v>
      </c>
      <c r="BP31" s="967">
        <v>0</v>
      </c>
      <c r="BQ31" s="967">
        <v>0</v>
      </c>
      <c r="BR31" s="967">
        <v>0</v>
      </c>
      <c r="BS31" s="967">
        <v>0</v>
      </c>
      <c r="BT31" s="967">
        <v>0</v>
      </c>
      <c r="BU31" s="967">
        <v>0</v>
      </c>
      <c r="BV31" s="967">
        <v>0</v>
      </c>
    </row>
    <row r="32" spans="1:74" ht="11.1" customHeight="1" x14ac:dyDescent="0.2">
      <c r="A32" s="267" t="s">
        <v>1245</v>
      </c>
      <c r="B32" s="554" t="s">
        <v>1077</v>
      </c>
      <c r="C32" s="347">
        <v>98</v>
      </c>
      <c r="D32" s="347">
        <v>116</v>
      </c>
      <c r="E32" s="347">
        <v>118</v>
      </c>
      <c r="F32" s="347">
        <v>151</v>
      </c>
      <c r="G32" s="347">
        <v>131</v>
      </c>
      <c r="H32" s="347">
        <v>112</v>
      </c>
      <c r="I32" s="347">
        <v>138</v>
      </c>
      <c r="J32" s="347">
        <v>165</v>
      </c>
      <c r="K32" s="347">
        <v>146</v>
      </c>
      <c r="L32" s="347">
        <v>133</v>
      </c>
      <c r="M32" s="347">
        <v>146</v>
      </c>
      <c r="N32" s="347">
        <v>142</v>
      </c>
      <c r="O32" s="347">
        <v>152</v>
      </c>
      <c r="P32" s="347">
        <v>146</v>
      </c>
      <c r="Q32" s="347">
        <v>162</v>
      </c>
      <c r="R32" s="347">
        <v>147</v>
      </c>
      <c r="S32" s="347">
        <v>128</v>
      </c>
      <c r="T32" s="347">
        <v>147</v>
      </c>
      <c r="U32" s="347">
        <v>135</v>
      </c>
      <c r="V32" s="347">
        <v>125</v>
      </c>
      <c r="W32" s="347">
        <v>111</v>
      </c>
      <c r="X32" s="347">
        <v>125</v>
      </c>
      <c r="Y32" s="347">
        <v>119</v>
      </c>
      <c r="Z32" s="347">
        <v>66</v>
      </c>
      <c r="AA32" s="347">
        <v>134</v>
      </c>
      <c r="AB32" s="347">
        <v>136</v>
      </c>
      <c r="AC32" s="347">
        <v>132</v>
      </c>
      <c r="AD32" s="347">
        <v>136</v>
      </c>
      <c r="AE32" s="347">
        <v>124</v>
      </c>
      <c r="AF32" s="347">
        <v>123</v>
      </c>
      <c r="AG32" s="347">
        <v>133</v>
      </c>
      <c r="AH32" s="347">
        <v>116</v>
      </c>
      <c r="AI32" s="347">
        <v>126</v>
      </c>
      <c r="AJ32" s="347">
        <v>93</v>
      </c>
      <c r="AK32" s="347">
        <v>89</v>
      </c>
      <c r="AL32" s="347">
        <v>91</v>
      </c>
      <c r="AM32" s="347">
        <v>129</v>
      </c>
      <c r="AN32" s="347">
        <v>101</v>
      </c>
      <c r="AO32" s="347">
        <v>139</v>
      </c>
      <c r="AP32" s="347">
        <v>126</v>
      </c>
      <c r="AQ32" s="347">
        <v>124</v>
      </c>
      <c r="AR32" s="347">
        <v>113</v>
      </c>
      <c r="AS32" s="347">
        <v>109</v>
      </c>
      <c r="AT32" s="347">
        <v>75</v>
      </c>
      <c r="AU32" s="347">
        <v>115</v>
      </c>
      <c r="AV32" s="347">
        <v>105</v>
      </c>
      <c r="AW32" s="347">
        <v>102</v>
      </c>
      <c r="AX32" s="347">
        <v>102</v>
      </c>
      <c r="AY32" s="347">
        <v>95</v>
      </c>
      <c r="AZ32" s="347">
        <v>100</v>
      </c>
      <c r="BA32" s="347">
        <v>100</v>
      </c>
      <c r="BB32" s="347">
        <v>103</v>
      </c>
      <c r="BC32" s="967">
        <v>0</v>
      </c>
      <c r="BD32" s="967">
        <v>0</v>
      </c>
      <c r="BE32" s="967">
        <v>0</v>
      </c>
      <c r="BF32" s="967">
        <v>0</v>
      </c>
      <c r="BG32" s="967">
        <v>0</v>
      </c>
      <c r="BH32" s="967">
        <v>0</v>
      </c>
      <c r="BI32" s="967">
        <v>0</v>
      </c>
      <c r="BJ32" s="967">
        <v>0</v>
      </c>
      <c r="BK32" s="967">
        <v>0</v>
      </c>
      <c r="BL32" s="967">
        <v>0</v>
      </c>
      <c r="BM32" s="967">
        <v>0</v>
      </c>
      <c r="BN32" s="967">
        <v>0</v>
      </c>
      <c r="BO32" s="967">
        <v>0</v>
      </c>
      <c r="BP32" s="967">
        <v>0</v>
      </c>
      <c r="BQ32" s="967">
        <v>0</v>
      </c>
      <c r="BR32" s="967">
        <v>0</v>
      </c>
      <c r="BS32" s="967">
        <v>0</v>
      </c>
      <c r="BT32" s="967">
        <v>0</v>
      </c>
      <c r="BU32" s="967">
        <v>0</v>
      </c>
      <c r="BV32" s="967">
        <v>0</v>
      </c>
    </row>
    <row r="33" spans="1:74" ht="11.1" customHeight="1" x14ac:dyDescent="0.2">
      <c r="A33" s="267" t="s">
        <v>1246</v>
      </c>
      <c r="B33" s="554" t="s">
        <v>1079</v>
      </c>
      <c r="C33" s="347">
        <v>43</v>
      </c>
      <c r="D33" s="347">
        <v>38</v>
      </c>
      <c r="E33" s="347">
        <v>57</v>
      </c>
      <c r="F33" s="347">
        <v>40</v>
      </c>
      <c r="G33" s="347">
        <v>57</v>
      </c>
      <c r="H33" s="347">
        <v>54</v>
      </c>
      <c r="I33" s="347">
        <v>61</v>
      </c>
      <c r="J33" s="347">
        <v>46</v>
      </c>
      <c r="K33" s="347">
        <v>59</v>
      </c>
      <c r="L33" s="347">
        <v>64</v>
      </c>
      <c r="M33" s="347">
        <v>47</v>
      </c>
      <c r="N33" s="347">
        <v>60</v>
      </c>
      <c r="O33" s="347">
        <v>54</v>
      </c>
      <c r="P33" s="347">
        <v>56</v>
      </c>
      <c r="Q33" s="347">
        <v>64</v>
      </c>
      <c r="R33" s="347">
        <v>57</v>
      </c>
      <c r="S33" s="347">
        <v>41</v>
      </c>
      <c r="T33" s="347">
        <v>33</v>
      </c>
      <c r="U33" s="347">
        <v>46</v>
      </c>
      <c r="V33" s="347">
        <v>41</v>
      </c>
      <c r="W33" s="347">
        <v>53</v>
      </c>
      <c r="X33" s="347">
        <v>44</v>
      </c>
      <c r="Y33" s="347">
        <v>46</v>
      </c>
      <c r="Z33" s="347">
        <v>38</v>
      </c>
      <c r="AA33" s="347">
        <v>37</v>
      </c>
      <c r="AB33" s="347">
        <v>40</v>
      </c>
      <c r="AC33" s="347">
        <v>37</v>
      </c>
      <c r="AD33" s="347">
        <v>41</v>
      </c>
      <c r="AE33" s="347">
        <v>36</v>
      </c>
      <c r="AF33" s="347">
        <v>38</v>
      </c>
      <c r="AG33" s="347">
        <v>26</v>
      </c>
      <c r="AH33" s="347">
        <v>32</v>
      </c>
      <c r="AI33" s="347">
        <v>38</v>
      </c>
      <c r="AJ33" s="347">
        <v>36</v>
      </c>
      <c r="AK33" s="347">
        <v>30</v>
      </c>
      <c r="AL33" s="347">
        <v>24</v>
      </c>
      <c r="AM33" s="347">
        <v>32</v>
      </c>
      <c r="AN33" s="347">
        <v>19</v>
      </c>
      <c r="AO33" s="347">
        <v>44</v>
      </c>
      <c r="AP33" s="347">
        <v>36</v>
      </c>
      <c r="AQ33" s="347">
        <v>50</v>
      </c>
      <c r="AR33" s="347">
        <v>46</v>
      </c>
      <c r="AS33" s="347">
        <v>55</v>
      </c>
      <c r="AT33" s="347">
        <v>55</v>
      </c>
      <c r="AU33" s="347">
        <v>54</v>
      </c>
      <c r="AV33" s="347">
        <v>46</v>
      </c>
      <c r="AW33" s="347">
        <v>60</v>
      </c>
      <c r="AX33" s="347">
        <v>47</v>
      </c>
      <c r="AY33" s="347">
        <v>60</v>
      </c>
      <c r="AZ33" s="347">
        <v>57</v>
      </c>
      <c r="BA33" s="347">
        <v>58</v>
      </c>
      <c r="BB33" s="347">
        <v>59</v>
      </c>
      <c r="BC33" s="967">
        <v>0</v>
      </c>
      <c r="BD33" s="967">
        <v>0</v>
      </c>
      <c r="BE33" s="967">
        <v>0</v>
      </c>
      <c r="BF33" s="967">
        <v>0</v>
      </c>
      <c r="BG33" s="967">
        <v>0</v>
      </c>
      <c r="BH33" s="967">
        <v>0</v>
      </c>
      <c r="BI33" s="967">
        <v>0</v>
      </c>
      <c r="BJ33" s="967">
        <v>0</v>
      </c>
      <c r="BK33" s="967">
        <v>0</v>
      </c>
      <c r="BL33" s="967">
        <v>0</v>
      </c>
      <c r="BM33" s="967">
        <v>0</v>
      </c>
      <c r="BN33" s="967">
        <v>0</v>
      </c>
      <c r="BO33" s="967">
        <v>0</v>
      </c>
      <c r="BP33" s="967">
        <v>0</v>
      </c>
      <c r="BQ33" s="967">
        <v>0</v>
      </c>
      <c r="BR33" s="967">
        <v>0</v>
      </c>
      <c r="BS33" s="967">
        <v>0</v>
      </c>
      <c r="BT33" s="967">
        <v>0</v>
      </c>
      <c r="BU33" s="967">
        <v>0</v>
      </c>
      <c r="BV33" s="967">
        <v>0</v>
      </c>
    </row>
    <row r="34" spans="1:74" ht="11.1" customHeight="1" x14ac:dyDescent="0.2">
      <c r="A34" s="267" t="s">
        <v>1247</v>
      </c>
      <c r="B34" s="554" t="s">
        <v>1081</v>
      </c>
      <c r="C34" s="347">
        <v>454</v>
      </c>
      <c r="D34" s="347">
        <v>434</v>
      </c>
      <c r="E34" s="347">
        <v>477</v>
      </c>
      <c r="F34" s="347">
        <v>512</v>
      </c>
      <c r="G34" s="347">
        <v>503</v>
      </c>
      <c r="H34" s="347">
        <v>538</v>
      </c>
      <c r="I34" s="347">
        <v>554</v>
      </c>
      <c r="J34" s="347">
        <v>564</v>
      </c>
      <c r="K34" s="347">
        <v>523</v>
      </c>
      <c r="L34" s="347">
        <v>585</v>
      </c>
      <c r="M34" s="347">
        <v>530</v>
      </c>
      <c r="N34" s="347">
        <v>506</v>
      </c>
      <c r="O34" s="347">
        <v>554</v>
      </c>
      <c r="P34" s="347">
        <v>449</v>
      </c>
      <c r="Q34" s="347">
        <v>590</v>
      </c>
      <c r="R34" s="347">
        <v>542</v>
      </c>
      <c r="S34" s="347">
        <v>561</v>
      </c>
      <c r="T34" s="347">
        <v>472</v>
      </c>
      <c r="U34" s="347">
        <v>529</v>
      </c>
      <c r="V34" s="347">
        <v>522</v>
      </c>
      <c r="W34" s="347">
        <v>477</v>
      </c>
      <c r="X34" s="347">
        <v>565</v>
      </c>
      <c r="Y34" s="347">
        <v>453</v>
      </c>
      <c r="Z34" s="347">
        <v>454</v>
      </c>
      <c r="AA34" s="347">
        <v>495</v>
      </c>
      <c r="AB34" s="347">
        <v>551</v>
      </c>
      <c r="AC34" s="347">
        <v>517</v>
      </c>
      <c r="AD34" s="347">
        <v>555</v>
      </c>
      <c r="AE34" s="347">
        <v>524</v>
      </c>
      <c r="AF34" s="347">
        <v>482</v>
      </c>
      <c r="AG34" s="347">
        <v>592</v>
      </c>
      <c r="AH34" s="347">
        <v>532</v>
      </c>
      <c r="AI34" s="347">
        <v>482</v>
      </c>
      <c r="AJ34" s="347">
        <v>526</v>
      </c>
      <c r="AK34" s="347">
        <v>512</v>
      </c>
      <c r="AL34" s="347">
        <v>456</v>
      </c>
      <c r="AM34" s="347">
        <v>527</v>
      </c>
      <c r="AN34" s="347">
        <v>524</v>
      </c>
      <c r="AO34" s="347">
        <v>506</v>
      </c>
      <c r="AP34" s="347">
        <v>579</v>
      </c>
      <c r="AQ34" s="347">
        <v>493</v>
      </c>
      <c r="AR34" s="347">
        <v>460</v>
      </c>
      <c r="AS34" s="347">
        <v>430</v>
      </c>
      <c r="AT34" s="347">
        <v>550</v>
      </c>
      <c r="AU34" s="347">
        <v>490</v>
      </c>
      <c r="AV34" s="347">
        <v>470</v>
      </c>
      <c r="AW34" s="347">
        <v>525</v>
      </c>
      <c r="AX34" s="347">
        <v>467</v>
      </c>
      <c r="AY34" s="347">
        <v>452</v>
      </c>
      <c r="AZ34" s="347">
        <v>451</v>
      </c>
      <c r="BA34" s="347">
        <v>454</v>
      </c>
      <c r="BB34" s="347">
        <v>458</v>
      </c>
      <c r="BC34" s="967">
        <v>0</v>
      </c>
      <c r="BD34" s="967">
        <v>0</v>
      </c>
      <c r="BE34" s="967">
        <v>0</v>
      </c>
      <c r="BF34" s="967">
        <v>0</v>
      </c>
      <c r="BG34" s="967">
        <v>0</v>
      </c>
      <c r="BH34" s="967">
        <v>0</v>
      </c>
      <c r="BI34" s="967">
        <v>0</v>
      </c>
      <c r="BJ34" s="967">
        <v>0</v>
      </c>
      <c r="BK34" s="967">
        <v>0</v>
      </c>
      <c r="BL34" s="967">
        <v>0</v>
      </c>
      <c r="BM34" s="967">
        <v>0</v>
      </c>
      <c r="BN34" s="967">
        <v>0</v>
      </c>
      <c r="BO34" s="967">
        <v>0</v>
      </c>
      <c r="BP34" s="967">
        <v>0</v>
      </c>
      <c r="BQ34" s="967">
        <v>0</v>
      </c>
      <c r="BR34" s="967">
        <v>0</v>
      </c>
      <c r="BS34" s="967">
        <v>0</v>
      </c>
      <c r="BT34" s="967">
        <v>0</v>
      </c>
      <c r="BU34" s="967">
        <v>0</v>
      </c>
      <c r="BV34" s="967">
        <v>0</v>
      </c>
    </row>
    <row r="35" spans="1:74" ht="11.1" customHeight="1" x14ac:dyDescent="0.2">
      <c r="A35" s="267" t="s">
        <v>1248</v>
      </c>
      <c r="B35" s="554" t="s">
        <v>1543</v>
      </c>
      <c r="C35" s="347">
        <v>201</v>
      </c>
      <c r="D35" s="347">
        <v>204</v>
      </c>
      <c r="E35" s="347">
        <v>254</v>
      </c>
      <c r="F35" s="347">
        <v>235</v>
      </c>
      <c r="G35" s="347">
        <v>255</v>
      </c>
      <c r="H35" s="347">
        <v>302</v>
      </c>
      <c r="I35" s="347">
        <v>244</v>
      </c>
      <c r="J35" s="347">
        <v>279</v>
      </c>
      <c r="K35" s="347">
        <v>326</v>
      </c>
      <c r="L35" s="347">
        <v>364</v>
      </c>
      <c r="M35" s="347">
        <v>221</v>
      </c>
      <c r="N35" s="347">
        <v>241</v>
      </c>
      <c r="O35" s="347">
        <v>252</v>
      </c>
      <c r="P35" s="347">
        <v>216</v>
      </c>
      <c r="Q35" s="347">
        <v>255</v>
      </c>
      <c r="R35" s="347">
        <v>281</v>
      </c>
      <c r="S35" s="347">
        <v>257</v>
      </c>
      <c r="T35" s="347">
        <v>272</v>
      </c>
      <c r="U35" s="347">
        <v>226</v>
      </c>
      <c r="V35" s="347">
        <v>225</v>
      </c>
      <c r="W35" s="347">
        <v>283</v>
      </c>
      <c r="X35" s="347">
        <v>260</v>
      </c>
      <c r="Y35" s="347">
        <v>200</v>
      </c>
      <c r="Z35" s="347">
        <v>192</v>
      </c>
      <c r="AA35" s="347">
        <v>181</v>
      </c>
      <c r="AB35" s="347">
        <v>184</v>
      </c>
      <c r="AC35" s="347">
        <v>185</v>
      </c>
      <c r="AD35" s="347">
        <v>184</v>
      </c>
      <c r="AE35" s="347">
        <v>194</v>
      </c>
      <c r="AF35" s="347">
        <v>206</v>
      </c>
      <c r="AG35" s="347">
        <v>198</v>
      </c>
      <c r="AH35" s="347">
        <v>200</v>
      </c>
      <c r="AI35" s="347">
        <v>179</v>
      </c>
      <c r="AJ35" s="347">
        <v>158</v>
      </c>
      <c r="AK35" s="347">
        <v>170</v>
      </c>
      <c r="AL35" s="347">
        <v>178</v>
      </c>
      <c r="AM35" s="347">
        <v>180</v>
      </c>
      <c r="AN35" s="347">
        <v>165</v>
      </c>
      <c r="AO35" s="347">
        <v>180</v>
      </c>
      <c r="AP35" s="347">
        <v>192</v>
      </c>
      <c r="AQ35" s="347">
        <v>228</v>
      </c>
      <c r="AR35" s="347">
        <v>201</v>
      </c>
      <c r="AS35" s="347">
        <v>193</v>
      </c>
      <c r="AT35" s="347">
        <v>231</v>
      </c>
      <c r="AU35" s="347">
        <v>208</v>
      </c>
      <c r="AV35" s="347">
        <v>217</v>
      </c>
      <c r="AW35" s="347">
        <v>216</v>
      </c>
      <c r="AX35" s="347">
        <v>236</v>
      </c>
      <c r="AY35" s="347">
        <v>220</v>
      </c>
      <c r="AZ35" s="347">
        <v>213</v>
      </c>
      <c r="BA35" s="347">
        <v>208</v>
      </c>
      <c r="BB35" s="892">
        <v>203</v>
      </c>
      <c r="BC35" s="967">
        <v>0</v>
      </c>
      <c r="BD35" s="967">
        <v>0</v>
      </c>
      <c r="BE35" s="967">
        <v>0</v>
      </c>
      <c r="BF35" s="967">
        <v>0</v>
      </c>
      <c r="BG35" s="967">
        <v>0</v>
      </c>
      <c r="BH35" s="967">
        <v>0</v>
      </c>
      <c r="BI35" s="967">
        <v>0</v>
      </c>
      <c r="BJ35" s="967">
        <v>0</v>
      </c>
      <c r="BK35" s="967">
        <v>0</v>
      </c>
      <c r="BL35" s="967">
        <v>0</v>
      </c>
      <c r="BM35" s="967">
        <v>0</v>
      </c>
      <c r="BN35" s="967">
        <v>0</v>
      </c>
      <c r="BO35" s="967">
        <v>0</v>
      </c>
      <c r="BP35" s="967">
        <v>0</v>
      </c>
      <c r="BQ35" s="967">
        <v>0</v>
      </c>
      <c r="BR35" s="967">
        <v>0</v>
      </c>
      <c r="BS35" s="967">
        <v>0</v>
      </c>
      <c r="BT35" s="967">
        <v>0</v>
      </c>
      <c r="BU35" s="967">
        <v>0</v>
      </c>
      <c r="BV35" s="967">
        <v>0</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892"/>
      <c r="BB36" s="892"/>
      <c r="BC36" s="353"/>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1249</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892"/>
      <c r="BB37" s="347"/>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1250</v>
      </c>
      <c r="B38" s="554" t="s">
        <v>1073</v>
      </c>
      <c r="C38" s="347">
        <v>424</v>
      </c>
      <c r="D38" s="347">
        <v>449</v>
      </c>
      <c r="E38" s="347">
        <v>450</v>
      </c>
      <c r="F38" s="347">
        <v>478</v>
      </c>
      <c r="G38" s="347">
        <v>475</v>
      </c>
      <c r="H38" s="347">
        <v>502</v>
      </c>
      <c r="I38" s="347">
        <v>515</v>
      </c>
      <c r="J38" s="347">
        <v>513</v>
      </c>
      <c r="K38" s="347">
        <v>501</v>
      </c>
      <c r="L38" s="347">
        <v>528</v>
      </c>
      <c r="M38" s="347">
        <v>537</v>
      </c>
      <c r="N38" s="347">
        <v>573</v>
      </c>
      <c r="O38" s="347">
        <v>574</v>
      </c>
      <c r="P38" s="347">
        <v>589</v>
      </c>
      <c r="Q38" s="347">
        <v>594</v>
      </c>
      <c r="R38" s="347">
        <v>602</v>
      </c>
      <c r="S38" s="347">
        <v>618</v>
      </c>
      <c r="T38" s="347">
        <v>630</v>
      </c>
      <c r="U38" s="347">
        <v>629</v>
      </c>
      <c r="V38" s="347">
        <v>658</v>
      </c>
      <c r="W38" s="347">
        <v>652</v>
      </c>
      <c r="X38" s="347">
        <v>650</v>
      </c>
      <c r="Y38" s="347">
        <v>658</v>
      </c>
      <c r="Z38" s="347">
        <v>684</v>
      </c>
      <c r="AA38" s="347">
        <v>699</v>
      </c>
      <c r="AB38" s="347">
        <v>707</v>
      </c>
      <c r="AC38" s="347">
        <v>711</v>
      </c>
      <c r="AD38" s="347">
        <v>716</v>
      </c>
      <c r="AE38" s="347">
        <v>729</v>
      </c>
      <c r="AF38" s="347">
        <v>740</v>
      </c>
      <c r="AG38" s="347">
        <v>745</v>
      </c>
      <c r="AH38" s="347">
        <v>758</v>
      </c>
      <c r="AI38" s="347">
        <v>772</v>
      </c>
      <c r="AJ38" s="347">
        <v>780</v>
      </c>
      <c r="AK38" s="347">
        <v>791</v>
      </c>
      <c r="AL38" s="347">
        <v>791</v>
      </c>
      <c r="AM38" s="347">
        <v>809</v>
      </c>
      <c r="AN38" s="347">
        <v>812</v>
      </c>
      <c r="AO38" s="347">
        <v>785</v>
      </c>
      <c r="AP38" s="347">
        <v>783</v>
      </c>
      <c r="AQ38" s="347">
        <v>792</v>
      </c>
      <c r="AR38" s="347">
        <v>771</v>
      </c>
      <c r="AS38" s="347">
        <v>756</v>
      </c>
      <c r="AT38" s="347">
        <v>752</v>
      </c>
      <c r="AU38" s="347">
        <v>752</v>
      </c>
      <c r="AV38" s="347">
        <v>727</v>
      </c>
      <c r="AW38" s="347">
        <v>719</v>
      </c>
      <c r="AX38" s="347">
        <v>710</v>
      </c>
      <c r="AY38" s="347">
        <v>703</v>
      </c>
      <c r="AZ38" s="347">
        <v>702</v>
      </c>
      <c r="BA38" s="347">
        <v>696</v>
      </c>
      <c r="BB38" s="347">
        <v>691</v>
      </c>
      <c r="BC38" s="967">
        <v>0</v>
      </c>
      <c r="BD38" s="967">
        <v>0</v>
      </c>
      <c r="BE38" s="967">
        <v>0</v>
      </c>
      <c r="BF38" s="967">
        <v>0</v>
      </c>
      <c r="BG38" s="967">
        <v>0</v>
      </c>
      <c r="BH38" s="967">
        <v>0</v>
      </c>
      <c r="BI38" s="967">
        <v>0</v>
      </c>
      <c r="BJ38" s="967">
        <v>0</v>
      </c>
      <c r="BK38" s="967">
        <v>0</v>
      </c>
      <c r="BL38" s="967">
        <v>0</v>
      </c>
      <c r="BM38" s="967">
        <v>0</v>
      </c>
      <c r="BN38" s="967">
        <v>0</v>
      </c>
      <c r="BO38" s="967">
        <v>0</v>
      </c>
      <c r="BP38" s="967">
        <v>0</v>
      </c>
      <c r="BQ38" s="967">
        <v>0</v>
      </c>
      <c r="BR38" s="967">
        <v>0</v>
      </c>
      <c r="BS38" s="967">
        <v>0</v>
      </c>
      <c r="BT38" s="967">
        <v>0</v>
      </c>
      <c r="BU38" s="967">
        <v>0</v>
      </c>
      <c r="BV38" s="967">
        <v>0</v>
      </c>
    </row>
    <row r="39" spans="1:74" ht="11.1" customHeight="1" x14ac:dyDescent="0.2">
      <c r="A39" s="602" t="s">
        <v>1251</v>
      </c>
      <c r="B39" s="554" t="s">
        <v>1075</v>
      </c>
      <c r="C39" s="347">
        <v>576</v>
      </c>
      <c r="D39" s="347">
        <v>592</v>
      </c>
      <c r="E39" s="347">
        <v>588</v>
      </c>
      <c r="F39" s="347">
        <v>606</v>
      </c>
      <c r="G39" s="347">
        <v>616</v>
      </c>
      <c r="H39" s="347">
        <v>607</v>
      </c>
      <c r="I39" s="347">
        <v>590</v>
      </c>
      <c r="J39" s="347">
        <v>573</v>
      </c>
      <c r="K39" s="347">
        <v>570</v>
      </c>
      <c r="L39" s="347">
        <v>552</v>
      </c>
      <c r="M39" s="347">
        <v>553</v>
      </c>
      <c r="N39" s="347">
        <v>593</v>
      </c>
      <c r="O39" s="347">
        <v>585</v>
      </c>
      <c r="P39" s="347">
        <v>582</v>
      </c>
      <c r="Q39" s="347">
        <v>577</v>
      </c>
      <c r="R39" s="347">
        <v>556</v>
      </c>
      <c r="S39" s="347">
        <v>531</v>
      </c>
      <c r="T39" s="347">
        <v>489</v>
      </c>
      <c r="U39" s="347">
        <v>444</v>
      </c>
      <c r="V39" s="347">
        <v>407</v>
      </c>
      <c r="W39" s="347">
        <v>385</v>
      </c>
      <c r="X39" s="347">
        <v>390</v>
      </c>
      <c r="Y39" s="347">
        <v>377</v>
      </c>
      <c r="Z39" s="347">
        <v>365</v>
      </c>
      <c r="AA39" s="347">
        <v>393</v>
      </c>
      <c r="AB39" s="347">
        <v>395</v>
      </c>
      <c r="AC39" s="347">
        <v>407</v>
      </c>
      <c r="AD39" s="347">
        <v>401</v>
      </c>
      <c r="AE39" s="347">
        <v>368</v>
      </c>
      <c r="AF39" s="347">
        <v>357</v>
      </c>
      <c r="AG39" s="347">
        <v>336</v>
      </c>
      <c r="AH39" s="347">
        <v>309</v>
      </c>
      <c r="AI39" s="347">
        <v>291</v>
      </c>
      <c r="AJ39" s="347">
        <v>278</v>
      </c>
      <c r="AK39" s="347">
        <v>294</v>
      </c>
      <c r="AL39" s="347">
        <v>299</v>
      </c>
      <c r="AM39" s="347">
        <v>330</v>
      </c>
      <c r="AN39" s="347">
        <v>361</v>
      </c>
      <c r="AO39" s="347">
        <v>365</v>
      </c>
      <c r="AP39" s="347">
        <v>360</v>
      </c>
      <c r="AQ39" s="347">
        <v>364</v>
      </c>
      <c r="AR39" s="347">
        <v>347</v>
      </c>
      <c r="AS39" s="347">
        <v>338</v>
      </c>
      <c r="AT39" s="347">
        <v>326</v>
      </c>
      <c r="AU39" s="347">
        <v>309</v>
      </c>
      <c r="AV39" s="347">
        <v>293</v>
      </c>
      <c r="AW39" s="347">
        <v>287</v>
      </c>
      <c r="AX39" s="347">
        <v>279</v>
      </c>
      <c r="AY39" s="347">
        <v>270</v>
      </c>
      <c r="AZ39" s="347">
        <v>260</v>
      </c>
      <c r="BA39" s="347">
        <v>249</v>
      </c>
      <c r="BB39" s="347">
        <v>238</v>
      </c>
      <c r="BC39" s="967">
        <v>0</v>
      </c>
      <c r="BD39" s="967">
        <v>0</v>
      </c>
      <c r="BE39" s="967">
        <v>0</v>
      </c>
      <c r="BF39" s="967">
        <v>0</v>
      </c>
      <c r="BG39" s="967">
        <v>0</v>
      </c>
      <c r="BH39" s="967">
        <v>0</v>
      </c>
      <c r="BI39" s="967">
        <v>0</v>
      </c>
      <c r="BJ39" s="967">
        <v>0</v>
      </c>
      <c r="BK39" s="967">
        <v>0</v>
      </c>
      <c r="BL39" s="967">
        <v>0</v>
      </c>
      <c r="BM39" s="967">
        <v>0</v>
      </c>
      <c r="BN39" s="967">
        <v>0</v>
      </c>
      <c r="BO39" s="967">
        <v>0</v>
      </c>
      <c r="BP39" s="967">
        <v>0</v>
      </c>
      <c r="BQ39" s="967">
        <v>0</v>
      </c>
      <c r="BR39" s="967">
        <v>0</v>
      </c>
      <c r="BS39" s="967">
        <v>0</v>
      </c>
      <c r="BT39" s="967">
        <v>0</v>
      </c>
      <c r="BU39" s="967">
        <v>0</v>
      </c>
      <c r="BV39" s="967">
        <v>0</v>
      </c>
    </row>
    <row r="40" spans="1:74" ht="11.1" customHeight="1" x14ac:dyDescent="0.2">
      <c r="A40" s="267" t="s">
        <v>1252</v>
      </c>
      <c r="B40" s="554" t="s">
        <v>1077</v>
      </c>
      <c r="C40" s="347">
        <v>1241</v>
      </c>
      <c r="D40" s="347">
        <v>1217</v>
      </c>
      <c r="E40" s="347">
        <v>1200</v>
      </c>
      <c r="F40" s="347">
        <v>1155</v>
      </c>
      <c r="G40" s="347">
        <v>1134</v>
      </c>
      <c r="H40" s="347">
        <v>1136</v>
      </c>
      <c r="I40" s="347">
        <v>1115</v>
      </c>
      <c r="J40" s="347">
        <v>1067</v>
      </c>
      <c r="K40" s="347">
        <v>1039</v>
      </c>
      <c r="L40" s="347">
        <v>1024</v>
      </c>
      <c r="M40" s="347">
        <v>1003</v>
      </c>
      <c r="N40" s="347">
        <v>983</v>
      </c>
      <c r="O40" s="347">
        <v>951</v>
      </c>
      <c r="P40" s="347">
        <v>923</v>
      </c>
      <c r="Q40" s="347">
        <v>878</v>
      </c>
      <c r="R40" s="347">
        <v>845</v>
      </c>
      <c r="S40" s="347">
        <v>824</v>
      </c>
      <c r="T40" s="347">
        <v>780</v>
      </c>
      <c r="U40" s="347">
        <v>745</v>
      </c>
      <c r="V40" s="347">
        <v>712</v>
      </c>
      <c r="W40" s="347">
        <v>694</v>
      </c>
      <c r="X40" s="347">
        <v>662</v>
      </c>
      <c r="Y40" s="347">
        <v>637</v>
      </c>
      <c r="Z40" s="347">
        <v>667</v>
      </c>
      <c r="AA40" s="347">
        <v>631</v>
      </c>
      <c r="AB40" s="347">
        <v>592</v>
      </c>
      <c r="AC40" s="347">
        <v>561</v>
      </c>
      <c r="AD40" s="347">
        <v>527</v>
      </c>
      <c r="AE40" s="347">
        <v>503</v>
      </c>
      <c r="AF40" s="347">
        <v>479</v>
      </c>
      <c r="AG40" s="347">
        <v>443</v>
      </c>
      <c r="AH40" s="347">
        <v>425</v>
      </c>
      <c r="AI40" s="347">
        <v>400</v>
      </c>
      <c r="AJ40" s="347">
        <v>409</v>
      </c>
      <c r="AK40" s="347">
        <v>424</v>
      </c>
      <c r="AL40" s="347">
        <v>436</v>
      </c>
      <c r="AM40" s="347">
        <v>408</v>
      </c>
      <c r="AN40" s="347">
        <v>413</v>
      </c>
      <c r="AO40" s="347">
        <v>382</v>
      </c>
      <c r="AP40" s="347">
        <v>363</v>
      </c>
      <c r="AQ40" s="347">
        <v>344</v>
      </c>
      <c r="AR40" s="347">
        <v>331</v>
      </c>
      <c r="AS40" s="347">
        <v>324</v>
      </c>
      <c r="AT40" s="347">
        <v>350</v>
      </c>
      <c r="AU40" s="347">
        <v>341</v>
      </c>
      <c r="AV40" s="347">
        <v>349</v>
      </c>
      <c r="AW40" s="347">
        <v>354</v>
      </c>
      <c r="AX40" s="347">
        <v>358</v>
      </c>
      <c r="AY40" s="347">
        <v>364</v>
      </c>
      <c r="AZ40" s="347">
        <v>366</v>
      </c>
      <c r="BA40" s="347">
        <v>372</v>
      </c>
      <c r="BB40" s="347">
        <v>375</v>
      </c>
      <c r="BC40" s="967">
        <v>0</v>
      </c>
      <c r="BD40" s="967">
        <v>0</v>
      </c>
      <c r="BE40" s="967">
        <v>0</v>
      </c>
      <c r="BF40" s="967">
        <v>0</v>
      </c>
      <c r="BG40" s="967">
        <v>0</v>
      </c>
      <c r="BH40" s="967">
        <v>0</v>
      </c>
      <c r="BI40" s="967">
        <v>0</v>
      </c>
      <c r="BJ40" s="967">
        <v>0</v>
      </c>
      <c r="BK40" s="967">
        <v>0</v>
      </c>
      <c r="BL40" s="967">
        <v>0</v>
      </c>
      <c r="BM40" s="967">
        <v>0</v>
      </c>
      <c r="BN40" s="967">
        <v>0</v>
      </c>
      <c r="BO40" s="967">
        <v>0</v>
      </c>
      <c r="BP40" s="967">
        <v>0</v>
      </c>
      <c r="BQ40" s="967">
        <v>0</v>
      </c>
      <c r="BR40" s="967">
        <v>0</v>
      </c>
      <c r="BS40" s="967">
        <v>0</v>
      </c>
      <c r="BT40" s="967">
        <v>0</v>
      </c>
      <c r="BU40" s="967">
        <v>0</v>
      </c>
      <c r="BV40" s="967">
        <v>0</v>
      </c>
    </row>
    <row r="41" spans="1:74" ht="11.1" customHeight="1" x14ac:dyDescent="0.2">
      <c r="A41" s="267" t="s">
        <v>1253</v>
      </c>
      <c r="B41" s="554" t="s">
        <v>1079</v>
      </c>
      <c r="C41" s="347">
        <v>396</v>
      </c>
      <c r="D41" s="347">
        <v>418</v>
      </c>
      <c r="E41" s="347">
        <v>428</v>
      </c>
      <c r="F41" s="347">
        <v>458</v>
      </c>
      <c r="G41" s="347">
        <v>473</v>
      </c>
      <c r="H41" s="347">
        <v>491</v>
      </c>
      <c r="I41" s="347">
        <v>503</v>
      </c>
      <c r="J41" s="347">
        <v>531</v>
      </c>
      <c r="K41" s="347">
        <v>548</v>
      </c>
      <c r="L41" s="347">
        <v>559</v>
      </c>
      <c r="M41" s="347">
        <v>585</v>
      </c>
      <c r="N41" s="347">
        <v>599</v>
      </c>
      <c r="O41" s="347">
        <v>617</v>
      </c>
      <c r="P41" s="347">
        <v>635</v>
      </c>
      <c r="Q41" s="347">
        <v>645</v>
      </c>
      <c r="R41" s="347">
        <v>659</v>
      </c>
      <c r="S41" s="347">
        <v>683</v>
      </c>
      <c r="T41" s="347">
        <v>706</v>
      </c>
      <c r="U41" s="347">
        <v>712</v>
      </c>
      <c r="V41" s="347">
        <v>721</v>
      </c>
      <c r="W41" s="347">
        <v>715</v>
      </c>
      <c r="X41" s="347">
        <v>716</v>
      </c>
      <c r="Y41" s="347">
        <v>713</v>
      </c>
      <c r="Z41" s="347">
        <v>721</v>
      </c>
      <c r="AA41" s="347">
        <v>728</v>
      </c>
      <c r="AB41" s="347">
        <v>730</v>
      </c>
      <c r="AC41" s="347">
        <v>731</v>
      </c>
      <c r="AD41" s="347">
        <v>724</v>
      </c>
      <c r="AE41" s="347">
        <v>722</v>
      </c>
      <c r="AF41" s="347">
        <v>719</v>
      </c>
      <c r="AG41" s="347">
        <v>727</v>
      </c>
      <c r="AH41" s="347">
        <v>728</v>
      </c>
      <c r="AI41" s="347">
        <v>721</v>
      </c>
      <c r="AJ41" s="347">
        <v>716</v>
      </c>
      <c r="AK41" s="347">
        <v>717</v>
      </c>
      <c r="AL41" s="347">
        <v>724</v>
      </c>
      <c r="AM41" s="347">
        <v>721</v>
      </c>
      <c r="AN41" s="347">
        <v>733</v>
      </c>
      <c r="AO41" s="347">
        <v>719</v>
      </c>
      <c r="AP41" s="347">
        <v>715</v>
      </c>
      <c r="AQ41" s="347">
        <v>699</v>
      </c>
      <c r="AR41" s="347">
        <v>689</v>
      </c>
      <c r="AS41" s="347">
        <v>672</v>
      </c>
      <c r="AT41" s="347">
        <v>658</v>
      </c>
      <c r="AU41" s="347">
        <v>646</v>
      </c>
      <c r="AV41" s="347">
        <v>642</v>
      </c>
      <c r="AW41" s="347">
        <v>624</v>
      </c>
      <c r="AX41" s="347">
        <v>622</v>
      </c>
      <c r="AY41" s="347">
        <v>606</v>
      </c>
      <c r="AZ41" s="347">
        <v>599</v>
      </c>
      <c r="BA41" s="347">
        <v>593</v>
      </c>
      <c r="BB41" s="347">
        <v>587</v>
      </c>
      <c r="BC41" s="967">
        <v>0</v>
      </c>
      <c r="BD41" s="967">
        <v>0</v>
      </c>
      <c r="BE41" s="967">
        <v>0</v>
      </c>
      <c r="BF41" s="967">
        <v>0</v>
      </c>
      <c r="BG41" s="967">
        <v>0</v>
      </c>
      <c r="BH41" s="967">
        <v>0</v>
      </c>
      <c r="BI41" s="967">
        <v>0</v>
      </c>
      <c r="BJ41" s="967">
        <v>0</v>
      </c>
      <c r="BK41" s="967">
        <v>0</v>
      </c>
      <c r="BL41" s="967">
        <v>0</v>
      </c>
      <c r="BM41" s="967">
        <v>0</v>
      </c>
      <c r="BN41" s="967">
        <v>0</v>
      </c>
      <c r="BO41" s="967">
        <v>0</v>
      </c>
      <c r="BP41" s="967">
        <v>0</v>
      </c>
      <c r="BQ41" s="967">
        <v>0</v>
      </c>
      <c r="BR41" s="967">
        <v>0</v>
      </c>
      <c r="BS41" s="967">
        <v>0</v>
      </c>
      <c r="BT41" s="967">
        <v>0</v>
      </c>
      <c r="BU41" s="967">
        <v>0</v>
      </c>
      <c r="BV41" s="967">
        <v>0</v>
      </c>
    </row>
    <row r="42" spans="1:74" ht="11.1" customHeight="1" x14ac:dyDescent="0.2">
      <c r="A42" s="267" t="s">
        <v>1254</v>
      </c>
      <c r="B42" s="554" t="s">
        <v>1081</v>
      </c>
      <c r="C42" s="347">
        <v>2537</v>
      </c>
      <c r="D42" s="347">
        <v>2519</v>
      </c>
      <c r="E42" s="347">
        <v>2477</v>
      </c>
      <c r="F42" s="347">
        <v>2430</v>
      </c>
      <c r="G42" s="347">
        <v>2404</v>
      </c>
      <c r="H42" s="347">
        <v>2353</v>
      </c>
      <c r="I42" s="347">
        <v>2302</v>
      </c>
      <c r="J42" s="347">
        <v>2235</v>
      </c>
      <c r="K42" s="347">
        <v>2215</v>
      </c>
      <c r="L42" s="347">
        <v>2138</v>
      </c>
      <c r="M42" s="347">
        <v>2123</v>
      </c>
      <c r="N42" s="347">
        <v>2138</v>
      </c>
      <c r="O42" s="347">
        <v>2109</v>
      </c>
      <c r="P42" s="347">
        <v>2185</v>
      </c>
      <c r="Q42" s="347">
        <v>2116</v>
      </c>
      <c r="R42" s="347">
        <v>2103</v>
      </c>
      <c r="S42" s="347">
        <v>2063</v>
      </c>
      <c r="T42" s="347">
        <v>2104</v>
      </c>
      <c r="U42" s="347">
        <v>2075</v>
      </c>
      <c r="V42" s="347">
        <v>2039</v>
      </c>
      <c r="W42" s="347">
        <v>2038</v>
      </c>
      <c r="X42" s="347">
        <v>1939</v>
      </c>
      <c r="Y42" s="347">
        <v>1953</v>
      </c>
      <c r="Z42" s="347">
        <v>1967</v>
      </c>
      <c r="AA42" s="347">
        <v>1938</v>
      </c>
      <c r="AB42" s="347">
        <v>1859</v>
      </c>
      <c r="AC42" s="347">
        <v>1818</v>
      </c>
      <c r="AD42" s="347">
        <v>1740</v>
      </c>
      <c r="AE42" s="347">
        <v>1689</v>
      </c>
      <c r="AF42" s="347">
        <v>1674</v>
      </c>
      <c r="AG42" s="347">
        <v>1545</v>
      </c>
      <c r="AH42" s="347">
        <v>1478</v>
      </c>
      <c r="AI42" s="347">
        <v>1463</v>
      </c>
      <c r="AJ42" s="347">
        <v>1405</v>
      </c>
      <c r="AK42" s="347">
        <v>1361</v>
      </c>
      <c r="AL42" s="347">
        <v>1377</v>
      </c>
      <c r="AM42" s="347">
        <v>1323</v>
      </c>
      <c r="AN42" s="347">
        <v>1278</v>
      </c>
      <c r="AO42" s="347">
        <v>1259</v>
      </c>
      <c r="AP42" s="347">
        <v>1155</v>
      </c>
      <c r="AQ42" s="347">
        <v>1134</v>
      </c>
      <c r="AR42" s="347">
        <v>1131</v>
      </c>
      <c r="AS42" s="347">
        <v>1145</v>
      </c>
      <c r="AT42" s="347">
        <v>1031</v>
      </c>
      <c r="AU42" s="347">
        <v>974</v>
      </c>
      <c r="AV42" s="347">
        <v>943</v>
      </c>
      <c r="AW42" s="347">
        <v>863</v>
      </c>
      <c r="AX42" s="347">
        <v>840</v>
      </c>
      <c r="AY42" s="347">
        <v>828</v>
      </c>
      <c r="AZ42" s="347">
        <v>812</v>
      </c>
      <c r="BA42" s="347">
        <v>800</v>
      </c>
      <c r="BB42" s="347">
        <v>787</v>
      </c>
      <c r="BC42" s="967">
        <v>0</v>
      </c>
      <c r="BD42" s="967">
        <v>0</v>
      </c>
      <c r="BE42" s="967">
        <v>0</v>
      </c>
      <c r="BF42" s="967">
        <v>0</v>
      </c>
      <c r="BG42" s="967">
        <v>0</v>
      </c>
      <c r="BH42" s="967">
        <v>0</v>
      </c>
      <c r="BI42" s="967">
        <v>0</v>
      </c>
      <c r="BJ42" s="967">
        <v>0</v>
      </c>
      <c r="BK42" s="967">
        <v>0</v>
      </c>
      <c r="BL42" s="967">
        <v>0</v>
      </c>
      <c r="BM42" s="967">
        <v>0</v>
      </c>
      <c r="BN42" s="967">
        <v>0</v>
      </c>
      <c r="BO42" s="967">
        <v>0</v>
      </c>
      <c r="BP42" s="967">
        <v>0</v>
      </c>
      <c r="BQ42" s="967">
        <v>0</v>
      </c>
      <c r="BR42" s="967">
        <v>0</v>
      </c>
      <c r="BS42" s="967">
        <v>0</v>
      </c>
      <c r="BT42" s="967">
        <v>0</v>
      </c>
      <c r="BU42" s="967">
        <v>0</v>
      </c>
      <c r="BV42" s="967">
        <v>0</v>
      </c>
    </row>
    <row r="43" spans="1:74" ht="11.1" customHeight="1" x14ac:dyDescent="0.2">
      <c r="A43" s="267" t="s">
        <v>1255</v>
      </c>
      <c r="B43" s="554" t="s">
        <v>1543</v>
      </c>
      <c r="C43" s="347">
        <v>1823</v>
      </c>
      <c r="D43" s="347">
        <v>1846</v>
      </c>
      <c r="E43" s="347">
        <v>1823</v>
      </c>
      <c r="F43" s="347">
        <v>1828</v>
      </c>
      <c r="G43" s="347">
        <v>1830</v>
      </c>
      <c r="H43" s="347">
        <v>1807</v>
      </c>
      <c r="I43" s="347">
        <v>1864</v>
      </c>
      <c r="J43" s="347">
        <v>1900</v>
      </c>
      <c r="K43" s="347">
        <v>1896</v>
      </c>
      <c r="L43" s="347">
        <v>1859</v>
      </c>
      <c r="M43" s="347">
        <v>1974</v>
      </c>
      <c r="N43" s="347">
        <v>2062</v>
      </c>
      <c r="O43" s="347">
        <v>2105</v>
      </c>
      <c r="P43" s="347">
        <v>2155</v>
      </c>
      <c r="Q43" s="347">
        <v>2166</v>
      </c>
      <c r="R43" s="347">
        <v>2151</v>
      </c>
      <c r="S43" s="347">
        <v>2158</v>
      </c>
      <c r="T43" s="347">
        <v>2128</v>
      </c>
      <c r="U43" s="347">
        <v>2145</v>
      </c>
      <c r="V43" s="347">
        <v>2162</v>
      </c>
      <c r="W43" s="347">
        <v>2118</v>
      </c>
      <c r="X43" s="347">
        <v>2084</v>
      </c>
      <c r="Y43" s="347">
        <v>2110</v>
      </c>
      <c r="Z43" s="347">
        <v>2138</v>
      </c>
      <c r="AA43" s="347">
        <v>2165</v>
      </c>
      <c r="AB43" s="347">
        <v>2187</v>
      </c>
      <c r="AC43" s="347">
        <v>2201</v>
      </c>
      <c r="AD43" s="347">
        <v>2211</v>
      </c>
      <c r="AE43" s="347">
        <v>2205</v>
      </c>
      <c r="AF43" s="347">
        <v>2178</v>
      </c>
      <c r="AG43" s="347">
        <v>2162</v>
      </c>
      <c r="AH43" s="347">
        <v>2154</v>
      </c>
      <c r="AI43" s="347">
        <v>2166</v>
      </c>
      <c r="AJ43" s="347">
        <v>2207</v>
      </c>
      <c r="AK43" s="347">
        <v>2235</v>
      </c>
      <c r="AL43" s="347">
        <v>2258</v>
      </c>
      <c r="AM43" s="347">
        <v>2279</v>
      </c>
      <c r="AN43" s="347">
        <v>2317</v>
      </c>
      <c r="AO43" s="347">
        <v>2348</v>
      </c>
      <c r="AP43" s="347">
        <v>2368</v>
      </c>
      <c r="AQ43" s="347">
        <v>2348</v>
      </c>
      <c r="AR43" s="347">
        <v>2341</v>
      </c>
      <c r="AS43" s="347">
        <v>2330</v>
      </c>
      <c r="AT43" s="347">
        <v>2288</v>
      </c>
      <c r="AU43" s="347">
        <v>2275</v>
      </c>
      <c r="AV43" s="347">
        <v>2267</v>
      </c>
      <c r="AW43" s="347">
        <v>2261</v>
      </c>
      <c r="AX43" s="347">
        <v>2242</v>
      </c>
      <c r="AY43" s="347">
        <v>2250</v>
      </c>
      <c r="AZ43" s="347">
        <v>2270</v>
      </c>
      <c r="BA43" s="347">
        <v>2284</v>
      </c>
      <c r="BB43" s="892">
        <v>2294</v>
      </c>
      <c r="BC43" s="967">
        <v>0</v>
      </c>
      <c r="BD43" s="967">
        <v>0</v>
      </c>
      <c r="BE43" s="967">
        <v>0</v>
      </c>
      <c r="BF43" s="967">
        <v>0</v>
      </c>
      <c r="BG43" s="967">
        <v>0</v>
      </c>
      <c r="BH43" s="967">
        <v>0</v>
      </c>
      <c r="BI43" s="967">
        <v>0</v>
      </c>
      <c r="BJ43" s="967">
        <v>0</v>
      </c>
      <c r="BK43" s="967">
        <v>0</v>
      </c>
      <c r="BL43" s="967">
        <v>0</v>
      </c>
      <c r="BM43" s="967">
        <v>0</v>
      </c>
      <c r="BN43" s="967">
        <v>0</v>
      </c>
      <c r="BO43" s="967">
        <v>0</v>
      </c>
      <c r="BP43" s="967">
        <v>0</v>
      </c>
      <c r="BQ43" s="967">
        <v>0</v>
      </c>
      <c r="BR43" s="967">
        <v>0</v>
      </c>
      <c r="BS43" s="967">
        <v>0</v>
      </c>
      <c r="BT43" s="967">
        <v>0</v>
      </c>
      <c r="BU43" s="967">
        <v>0</v>
      </c>
      <c r="BV43" s="967">
        <v>0</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892"/>
      <c r="BB44" s="892"/>
      <c r="BC44" s="353"/>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1256</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892"/>
      <c r="BB45" s="347"/>
      <c r="BC45" s="353"/>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1257</v>
      </c>
      <c r="B46" s="554" t="s">
        <v>1073</v>
      </c>
      <c r="C46" s="347">
        <v>7.9978465671999999</v>
      </c>
      <c r="D46" s="347">
        <v>8.4199244318000002</v>
      </c>
      <c r="E46" s="347">
        <v>8.6606532766999997</v>
      </c>
      <c r="F46" s="347">
        <v>8.9566759326999996</v>
      </c>
      <c r="G46" s="347">
        <v>9.2933266133999997</v>
      </c>
      <c r="H46" s="347">
        <v>9.6863547688999994</v>
      </c>
      <c r="I46" s="347">
        <v>10.036392885</v>
      </c>
      <c r="J46" s="347">
        <v>10.081482646</v>
      </c>
      <c r="K46" s="347">
        <v>10.317212413</v>
      </c>
      <c r="L46" s="347">
        <v>11.025593683</v>
      </c>
      <c r="M46" s="347">
        <v>11.848514063</v>
      </c>
      <c r="N46" s="347">
        <v>12.463413344999999</v>
      </c>
      <c r="O46" s="347">
        <v>12.999516004</v>
      </c>
      <c r="P46" s="347">
        <v>13.45928357</v>
      </c>
      <c r="Q46" s="347">
        <v>13.506292562000001</v>
      </c>
      <c r="R46" s="347">
        <v>13.335194223</v>
      </c>
      <c r="S46" s="347">
        <v>13.131734359999999</v>
      </c>
      <c r="T46" s="347">
        <v>12.987322410999999</v>
      </c>
      <c r="U46" s="347">
        <v>13.018649007</v>
      </c>
      <c r="V46" s="347">
        <v>13.067569975</v>
      </c>
      <c r="W46" s="347">
        <v>12.955040148</v>
      </c>
      <c r="X46" s="347">
        <v>12.962776393</v>
      </c>
      <c r="Y46" s="347">
        <v>11.889737395999999</v>
      </c>
      <c r="Z46" s="347">
        <v>11.516504657</v>
      </c>
      <c r="AA46" s="347">
        <v>11.554267404999999</v>
      </c>
      <c r="AB46" s="347">
        <v>11.662002015000001</v>
      </c>
      <c r="AC46" s="347">
        <v>11.735839699</v>
      </c>
      <c r="AD46" s="347">
        <v>11.824447182</v>
      </c>
      <c r="AE46" s="347">
        <v>12.418734253</v>
      </c>
      <c r="AF46" s="347">
        <v>13.757261736</v>
      </c>
      <c r="AG46" s="347">
        <v>14.255719022999999</v>
      </c>
      <c r="AH46" s="347">
        <v>14.755992450999999</v>
      </c>
      <c r="AI46" s="347">
        <v>14.739610952</v>
      </c>
      <c r="AJ46" s="347">
        <v>14.851090056</v>
      </c>
      <c r="AK46" s="347">
        <v>15.160915892</v>
      </c>
      <c r="AL46" s="347">
        <v>15.797936574</v>
      </c>
      <c r="AM46" s="347">
        <v>16.727763777</v>
      </c>
      <c r="AN46" s="347">
        <v>17.310261110999999</v>
      </c>
      <c r="AO46" s="347">
        <v>17.297451241000001</v>
      </c>
      <c r="AP46" s="347">
        <v>17.155629243</v>
      </c>
      <c r="AQ46" s="347">
        <v>17.326683469999999</v>
      </c>
      <c r="AR46" s="347">
        <v>17.573088145</v>
      </c>
      <c r="AS46" s="347">
        <v>17.562034230999998</v>
      </c>
      <c r="AT46" s="347">
        <v>17.311719030999999</v>
      </c>
      <c r="AU46" s="347">
        <v>16.932566647000002</v>
      </c>
      <c r="AV46" s="347">
        <v>17.045313141000001</v>
      </c>
      <c r="AW46" s="347">
        <v>17.512139415</v>
      </c>
      <c r="AX46" s="347">
        <v>17.707246598000001</v>
      </c>
      <c r="AY46" s="347">
        <v>17.862881445999999</v>
      </c>
      <c r="AZ46" s="347">
        <v>17.987598881</v>
      </c>
      <c r="BA46" s="347">
        <v>18.090118078</v>
      </c>
      <c r="BB46" s="347">
        <v>18.206214942999999</v>
      </c>
      <c r="BC46" s="967">
        <v>0</v>
      </c>
      <c r="BD46" s="967">
        <v>0</v>
      </c>
      <c r="BE46" s="967">
        <v>0</v>
      </c>
      <c r="BF46" s="967">
        <v>0</v>
      </c>
      <c r="BG46" s="967">
        <v>0</v>
      </c>
      <c r="BH46" s="967">
        <v>0</v>
      </c>
      <c r="BI46" s="967">
        <v>0</v>
      </c>
      <c r="BJ46" s="967">
        <v>0</v>
      </c>
      <c r="BK46" s="967">
        <v>0</v>
      </c>
      <c r="BL46" s="967">
        <v>0</v>
      </c>
      <c r="BM46" s="967">
        <v>0</v>
      </c>
      <c r="BN46" s="967">
        <v>0</v>
      </c>
      <c r="BO46" s="967">
        <v>0</v>
      </c>
      <c r="BP46" s="967">
        <v>0</v>
      </c>
      <c r="BQ46" s="967">
        <v>0</v>
      </c>
      <c r="BR46" s="967">
        <v>0</v>
      </c>
      <c r="BS46" s="967">
        <v>0</v>
      </c>
      <c r="BT46" s="967">
        <v>0</v>
      </c>
      <c r="BU46" s="967">
        <v>0</v>
      </c>
      <c r="BV46" s="967">
        <v>0</v>
      </c>
    </row>
    <row r="47" spans="1:74" ht="11.1" customHeight="1" x14ac:dyDescent="0.2">
      <c r="A47" s="267" t="s">
        <v>1258</v>
      </c>
      <c r="B47" s="554" t="s">
        <v>1075</v>
      </c>
      <c r="C47" s="347">
        <v>40.814452993000003</v>
      </c>
      <c r="D47" s="347">
        <v>38.916623229000002</v>
      </c>
      <c r="E47" s="347">
        <v>36.827882265</v>
      </c>
      <c r="F47" s="347">
        <v>35.429319866999997</v>
      </c>
      <c r="G47" s="347">
        <v>36.789706088000003</v>
      </c>
      <c r="H47" s="347">
        <v>40.263409490000001</v>
      </c>
      <c r="I47" s="347">
        <v>43.657596040999998</v>
      </c>
      <c r="J47" s="347">
        <v>46.106860820000001</v>
      </c>
      <c r="K47" s="347">
        <v>47.648817516000001</v>
      </c>
      <c r="L47" s="347">
        <v>48.699562471999997</v>
      </c>
      <c r="M47" s="347">
        <v>49.266194855999998</v>
      </c>
      <c r="N47" s="347">
        <v>49.586625273999999</v>
      </c>
      <c r="O47" s="347">
        <v>49.805412087999997</v>
      </c>
      <c r="P47" s="347">
        <v>50.444514331999997</v>
      </c>
      <c r="Q47" s="347">
        <v>52.175384311999998</v>
      </c>
      <c r="R47" s="347">
        <v>55.417107612999999</v>
      </c>
      <c r="S47" s="347">
        <v>59.799325797999998</v>
      </c>
      <c r="T47" s="347">
        <v>64.205889690999996</v>
      </c>
      <c r="U47" s="347">
        <v>66.882966154000002</v>
      </c>
      <c r="V47" s="347">
        <v>67.677127330000005</v>
      </c>
      <c r="W47" s="347">
        <v>66.407602788000005</v>
      </c>
      <c r="X47" s="347">
        <v>65.986268640999995</v>
      </c>
      <c r="Y47" s="347">
        <v>62.358303206000002</v>
      </c>
      <c r="Z47" s="347">
        <v>58.419293172000003</v>
      </c>
      <c r="AA47" s="347">
        <v>55.727239486000002</v>
      </c>
      <c r="AB47" s="347">
        <v>52.781325662999997</v>
      </c>
      <c r="AC47" s="347">
        <v>52.209182798999997</v>
      </c>
      <c r="AD47" s="347">
        <v>52.681480837000002</v>
      </c>
      <c r="AE47" s="347">
        <v>56.153498212000002</v>
      </c>
      <c r="AF47" s="347">
        <v>58.500500443999996</v>
      </c>
      <c r="AG47" s="347">
        <v>61.697237117</v>
      </c>
      <c r="AH47" s="347">
        <v>63.305691117000002</v>
      </c>
      <c r="AI47" s="347">
        <v>63.589974746000003</v>
      </c>
      <c r="AJ47" s="347">
        <v>61.891669331000003</v>
      </c>
      <c r="AK47" s="347">
        <v>59.209899280999998</v>
      </c>
      <c r="AL47" s="347">
        <v>56.244153286</v>
      </c>
      <c r="AM47" s="347">
        <v>53.657878328000002</v>
      </c>
      <c r="AN47" s="347">
        <v>52.333965540000001</v>
      </c>
      <c r="AO47" s="347">
        <v>53.117836691999997</v>
      </c>
      <c r="AP47" s="347">
        <v>56.303125598000001</v>
      </c>
      <c r="AQ47" s="347">
        <v>60.328230541000003</v>
      </c>
      <c r="AR47" s="347">
        <v>63.684140038000002</v>
      </c>
      <c r="AS47" s="347">
        <v>65.494182781000006</v>
      </c>
      <c r="AT47" s="347">
        <v>66.074269968999999</v>
      </c>
      <c r="AU47" s="347">
        <v>65.620657363999996</v>
      </c>
      <c r="AV47" s="347">
        <v>64.263621611000005</v>
      </c>
      <c r="AW47" s="347">
        <v>62.426095185999998</v>
      </c>
      <c r="AX47" s="347">
        <v>61.579407439999997</v>
      </c>
      <c r="AY47" s="347">
        <v>60.822102897000001</v>
      </c>
      <c r="AZ47" s="347">
        <v>60.259193447999998</v>
      </c>
      <c r="BA47" s="347">
        <v>59.936036573999999</v>
      </c>
      <c r="BB47" s="347">
        <v>59.775134481999999</v>
      </c>
      <c r="BC47" s="967">
        <v>0</v>
      </c>
      <c r="BD47" s="967">
        <v>0</v>
      </c>
      <c r="BE47" s="967">
        <v>0</v>
      </c>
      <c r="BF47" s="967">
        <v>0</v>
      </c>
      <c r="BG47" s="967">
        <v>0</v>
      </c>
      <c r="BH47" s="967">
        <v>0</v>
      </c>
      <c r="BI47" s="967">
        <v>0</v>
      </c>
      <c r="BJ47" s="967">
        <v>0</v>
      </c>
      <c r="BK47" s="967">
        <v>0</v>
      </c>
      <c r="BL47" s="967">
        <v>0</v>
      </c>
      <c r="BM47" s="967">
        <v>0</v>
      </c>
      <c r="BN47" s="967">
        <v>0</v>
      </c>
      <c r="BO47" s="967">
        <v>0</v>
      </c>
      <c r="BP47" s="967">
        <v>0</v>
      </c>
      <c r="BQ47" s="967">
        <v>0</v>
      </c>
      <c r="BR47" s="967">
        <v>0</v>
      </c>
      <c r="BS47" s="967">
        <v>0</v>
      </c>
      <c r="BT47" s="967">
        <v>0</v>
      </c>
      <c r="BU47" s="967">
        <v>0</v>
      </c>
      <c r="BV47" s="967">
        <v>0</v>
      </c>
    </row>
    <row r="48" spans="1:74" ht="11.1" customHeight="1" x14ac:dyDescent="0.2">
      <c r="A48" s="267" t="s">
        <v>1259</v>
      </c>
      <c r="B48" s="554" t="s">
        <v>1077</v>
      </c>
      <c r="C48" s="347">
        <v>61.458391927000001</v>
      </c>
      <c r="D48" s="347">
        <v>63.406900172999997</v>
      </c>
      <c r="E48" s="347">
        <v>66.933180149999998</v>
      </c>
      <c r="F48" s="347">
        <v>70.710423454999997</v>
      </c>
      <c r="G48" s="347">
        <v>74.026895640999996</v>
      </c>
      <c r="H48" s="347">
        <v>77.652319796</v>
      </c>
      <c r="I48" s="347">
        <v>80.261433429999997</v>
      </c>
      <c r="J48" s="347">
        <v>81.129955439</v>
      </c>
      <c r="K48" s="347">
        <v>79.647006189999999</v>
      </c>
      <c r="L48" s="347">
        <v>77.761523960999995</v>
      </c>
      <c r="M48" s="347">
        <v>76.971389384999995</v>
      </c>
      <c r="N48" s="347">
        <v>77.712121933000006</v>
      </c>
      <c r="O48" s="347">
        <v>79.346395921999999</v>
      </c>
      <c r="P48" s="347">
        <v>81.663305448000003</v>
      </c>
      <c r="Q48" s="347">
        <v>84.419353603999994</v>
      </c>
      <c r="R48" s="347">
        <v>87.700453476999996</v>
      </c>
      <c r="S48" s="347">
        <v>89.300571329999997</v>
      </c>
      <c r="T48" s="347">
        <v>88.380085421000004</v>
      </c>
      <c r="U48" s="347">
        <v>85.591400691000004</v>
      </c>
      <c r="V48" s="347">
        <v>80.503278135000002</v>
      </c>
      <c r="W48" s="347">
        <v>74.558958437000001</v>
      </c>
      <c r="X48" s="347">
        <v>67.365567263000003</v>
      </c>
      <c r="Y48" s="347">
        <v>64.399081893000002</v>
      </c>
      <c r="Z48" s="347">
        <v>60.176703183000001</v>
      </c>
      <c r="AA48" s="347">
        <v>66.196640599999995</v>
      </c>
      <c r="AB48" s="347">
        <v>70.276728798999997</v>
      </c>
      <c r="AC48" s="347">
        <v>74.198747065999996</v>
      </c>
      <c r="AD48" s="347">
        <v>80.642075206000001</v>
      </c>
      <c r="AE48" s="347">
        <v>82.682110644999995</v>
      </c>
      <c r="AF48" s="347">
        <v>87.874068049000002</v>
      </c>
      <c r="AG48" s="347">
        <v>86.935917699000001</v>
      </c>
      <c r="AH48" s="347">
        <v>83.867809633999997</v>
      </c>
      <c r="AI48" s="347">
        <v>79.271630294999994</v>
      </c>
      <c r="AJ48" s="347">
        <v>76.724609999999998</v>
      </c>
      <c r="AK48" s="347">
        <v>76.559453411000007</v>
      </c>
      <c r="AL48" s="347">
        <v>76.281146702000001</v>
      </c>
      <c r="AM48" s="347">
        <v>75.151959696000006</v>
      </c>
      <c r="AN48" s="347">
        <v>74.694816591000006</v>
      </c>
      <c r="AO48" s="347">
        <v>75.725059242</v>
      </c>
      <c r="AP48" s="347">
        <v>77.722254691000003</v>
      </c>
      <c r="AQ48" s="347">
        <v>78.908092154000002</v>
      </c>
      <c r="AR48" s="347">
        <v>78.326777210000003</v>
      </c>
      <c r="AS48" s="347">
        <v>77.184429073000004</v>
      </c>
      <c r="AT48" s="347">
        <v>76.597854847999997</v>
      </c>
      <c r="AU48" s="347">
        <v>76.638582760999995</v>
      </c>
      <c r="AV48" s="347">
        <v>76.412593337999994</v>
      </c>
      <c r="AW48" s="347">
        <v>76.312379833999998</v>
      </c>
      <c r="AX48" s="347">
        <v>76.485283148999997</v>
      </c>
      <c r="AY48" s="347">
        <v>76.645096977999998</v>
      </c>
      <c r="AZ48" s="347">
        <v>76.841570998999998</v>
      </c>
      <c r="BA48" s="347">
        <v>77.047723153999996</v>
      </c>
      <c r="BB48" s="347">
        <v>77.287028539000005</v>
      </c>
      <c r="BC48" s="967">
        <v>0</v>
      </c>
      <c r="BD48" s="967">
        <v>0</v>
      </c>
      <c r="BE48" s="967">
        <v>0</v>
      </c>
      <c r="BF48" s="967">
        <v>0</v>
      </c>
      <c r="BG48" s="967">
        <v>0</v>
      </c>
      <c r="BH48" s="967">
        <v>0</v>
      </c>
      <c r="BI48" s="967">
        <v>0</v>
      </c>
      <c r="BJ48" s="967">
        <v>0</v>
      </c>
      <c r="BK48" s="967">
        <v>0</v>
      </c>
      <c r="BL48" s="967">
        <v>0</v>
      </c>
      <c r="BM48" s="967">
        <v>0</v>
      </c>
      <c r="BN48" s="967">
        <v>0</v>
      </c>
      <c r="BO48" s="967">
        <v>0</v>
      </c>
      <c r="BP48" s="967">
        <v>0</v>
      </c>
      <c r="BQ48" s="967">
        <v>0</v>
      </c>
      <c r="BR48" s="967">
        <v>0</v>
      </c>
      <c r="BS48" s="967">
        <v>0</v>
      </c>
      <c r="BT48" s="967">
        <v>0</v>
      </c>
      <c r="BU48" s="967">
        <v>0</v>
      </c>
      <c r="BV48" s="967">
        <v>0</v>
      </c>
    </row>
    <row r="49" spans="1:74" ht="11.1" customHeight="1" x14ac:dyDescent="0.2">
      <c r="A49" s="267" t="s">
        <v>1260</v>
      </c>
      <c r="B49" s="554" t="s">
        <v>1079</v>
      </c>
      <c r="C49" s="347">
        <v>0.74787433431999994</v>
      </c>
      <c r="D49" s="347">
        <v>0.67605707823000005</v>
      </c>
      <c r="E49" s="347">
        <v>0.60235780567999997</v>
      </c>
      <c r="F49" s="347">
        <v>0.58433501109999997</v>
      </c>
      <c r="G49" s="347">
        <v>0.62108222283000003</v>
      </c>
      <c r="H49" s="347">
        <v>0.63288223081999995</v>
      </c>
      <c r="I49" s="347">
        <v>0.60701411774000003</v>
      </c>
      <c r="J49" s="347">
        <v>0.57603795690000004</v>
      </c>
      <c r="K49" s="347">
        <v>0.56901642386999995</v>
      </c>
      <c r="L49" s="347">
        <v>0.58630309647000001</v>
      </c>
      <c r="M49" s="347">
        <v>0.57779472676999999</v>
      </c>
      <c r="N49" s="347">
        <v>0.54711209194999999</v>
      </c>
      <c r="O49" s="347">
        <v>0.51368319738000001</v>
      </c>
      <c r="P49" s="347">
        <v>0.51101200157000004</v>
      </c>
      <c r="Q49" s="347">
        <v>0.51729187112999997</v>
      </c>
      <c r="R49" s="347">
        <v>0.50100297965999996</v>
      </c>
      <c r="S49" s="347">
        <v>0.47183862727999998</v>
      </c>
      <c r="T49" s="347">
        <v>0.45258116366000001</v>
      </c>
      <c r="U49" s="347">
        <v>0.45165811317999999</v>
      </c>
      <c r="V49" s="347">
        <v>0.47900735768000002</v>
      </c>
      <c r="W49" s="347">
        <v>0.49377769997999998</v>
      </c>
      <c r="X49" s="347">
        <v>0.50251877819000002</v>
      </c>
      <c r="Y49" s="347">
        <v>0.43258866870000001</v>
      </c>
      <c r="Z49" s="347">
        <v>0.41623319596000002</v>
      </c>
      <c r="AA49" s="347">
        <v>0.33846665602999998</v>
      </c>
      <c r="AB49" s="347">
        <v>0.28311034514</v>
      </c>
      <c r="AC49" s="347">
        <v>0.22352282400000001</v>
      </c>
      <c r="AD49" s="347">
        <v>0.13909474970999999</v>
      </c>
      <c r="AE49" s="347">
        <v>0.15842621786</v>
      </c>
      <c r="AF49" s="347">
        <v>0.18260147389</v>
      </c>
      <c r="AG49" s="347">
        <v>0.30227717085</v>
      </c>
      <c r="AH49" s="347">
        <v>0.38093934100999999</v>
      </c>
      <c r="AI49" s="347">
        <v>0.42331526227999999</v>
      </c>
      <c r="AJ49" s="347">
        <v>0.42490622790999999</v>
      </c>
      <c r="AK49" s="347">
        <v>0.41457072149000002</v>
      </c>
      <c r="AL49" s="347">
        <v>0.40214749894000001</v>
      </c>
      <c r="AM49" s="347">
        <v>0.37150553921000001</v>
      </c>
      <c r="AN49" s="347">
        <v>0.32873640496000001</v>
      </c>
      <c r="AO49" s="347">
        <v>0.31927395915000001</v>
      </c>
      <c r="AP49" s="347">
        <v>0.36257387678000003</v>
      </c>
      <c r="AQ49" s="347">
        <v>0.43203160078000002</v>
      </c>
      <c r="AR49" s="347">
        <v>0.49582989195999999</v>
      </c>
      <c r="AS49" s="347">
        <v>0.53995256327999996</v>
      </c>
      <c r="AT49" s="347">
        <v>0.56271311368999999</v>
      </c>
      <c r="AU49" s="347">
        <v>0.56592715280999994</v>
      </c>
      <c r="AV49" s="347">
        <v>0.55812747272999996</v>
      </c>
      <c r="AW49" s="347">
        <v>0.53668271944000001</v>
      </c>
      <c r="AX49" s="347">
        <v>0.53604335967000005</v>
      </c>
      <c r="AY49" s="347">
        <v>0.53716176296999996</v>
      </c>
      <c r="AZ49" s="347">
        <v>0.54247342103999996</v>
      </c>
      <c r="BA49" s="347">
        <v>0.55127377494999996</v>
      </c>
      <c r="BB49" s="347">
        <v>0.56494117433000002</v>
      </c>
      <c r="BC49" s="967">
        <v>0</v>
      </c>
      <c r="BD49" s="967">
        <v>0</v>
      </c>
      <c r="BE49" s="967">
        <v>0</v>
      </c>
      <c r="BF49" s="967">
        <v>0</v>
      </c>
      <c r="BG49" s="967">
        <v>0</v>
      </c>
      <c r="BH49" s="967">
        <v>0</v>
      </c>
      <c r="BI49" s="967">
        <v>0</v>
      </c>
      <c r="BJ49" s="967">
        <v>0</v>
      </c>
      <c r="BK49" s="967">
        <v>0</v>
      </c>
      <c r="BL49" s="967">
        <v>0</v>
      </c>
      <c r="BM49" s="967">
        <v>0</v>
      </c>
      <c r="BN49" s="967">
        <v>0</v>
      </c>
      <c r="BO49" s="967">
        <v>0</v>
      </c>
      <c r="BP49" s="967">
        <v>0</v>
      </c>
      <c r="BQ49" s="967">
        <v>0</v>
      </c>
      <c r="BR49" s="967">
        <v>0</v>
      </c>
      <c r="BS49" s="967">
        <v>0</v>
      </c>
      <c r="BT49" s="967">
        <v>0</v>
      </c>
      <c r="BU49" s="967">
        <v>0</v>
      </c>
      <c r="BV49" s="967">
        <v>0</v>
      </c>
    </row>
    <row r="50" spans="1:74" ht="11.1" customHeight="1" x14ac:dyDescent="0.2">
      <c r="A50" s="267" t="s">
        <v>1261</v>
      </c>
      <c r="B50" s="554" t="s">
        <v>1081</v>
      </c>
      <c r="C50" s="347">
        <v>388.65986476</v>
      </c>
      <c r="D50" s="347">
        <v>391.65489356</v>
      </c>
      <c r="E50" s="347">
        <v>395.35780568000001</v>
      </c>
      <c r="F50" s="347">
        <v>402.05136679999998</v>
      </c>
      <c r="G50" s="347">
        <v>411.77943211000002</v>
      </c>
      <c r="H50" s="347">
        <v>422.02565883</v>
      </c>
      <c r="I50" s="347">
        <v>429.93542188999999</v>
      </c>
      <c r="J50" s="347">
        <v>435.75530550000002</v>
      </c>
      <c r="K50" s="347">
        <v>439.10334397999998</v>
      </c>
      <c r="L50" s="347">
        <v>440.51396445</v>
      </c>
      <c r="M50" s="347">
        <v>441.14968479999999</v>
      </c>
      <c r="N50" s="347">
        <v>441.50698144</v>
      </c>
      <c r="O50" s="347">
        <v>440.26427797000002</v>
      </c>
      <c r="P50" s="347">
        <v>438.82603907999999</v>
      </c>
      <c r="Q50" s="347">
        <v>436.76577629000002</v>
      </c>
      <c r="R50" s="347">
        <v>435.63917401999998</v>
      </c>
      <c r="S50" s="347">
        <v>437.66528154000002</v>
      </c>
      <c r="T50" s="347">
        <v>441.94675144000001</v>
      </c>
      <c r="U50" s="347">
        <v>447.25587801</v>
      </c>
      <c r="V50" s="347">
        <v>449.79604103000003</v>
      </c>
      <c r="W50" s="347">
        <v>448.57838648000001</v>
      </c>
      <c r="X50" s="347">
        <v>448.82943223000001</v>
      </c>
      <c r="Y50" s="347">
        <v>444.05949491000001</v>
      </c>
      <c r="Z50" s="347">
        <v>442.48743280999997</v>
      </c>
      <c r="AA50" s="347">
        <v>446.45140696999999</v>
      </c>
      <c r="AB50" s="347">
        <v>451.61353599</v>
      </c>
      <c r="AC50" s="347">
        <v>456.69465988000002</v>
      </c>
      <c r="AD50" s="347">
        <v>463.71109740000003</v>
      </c>
      <c r="AE50" s="347">
        <v>466.91486330999999</v>
      </c>
      <c r="AF50" s="347">
        <v>476.40743477000001</v>
      </c>
      <c r="AG50" s="347">
        <v>470.56656451999999</v>
      </c>
      <c r="AH50" s="347">
        <v>464.99206096</v>
      </c>
      <c r="AI50" s="347">
        <v>453.86979890999999</v>
      </c>
      <c r="AJ50" s="347">
        <v>442.50836772999997</v>
      </c>
      <c r="AK50" s="347">
        <v>435.69084679000002</v>
      </c>
      <c r="AL50" s="347">
        <v>435.27990403000001</v>
      </c>
      <c r="AM50" s="347">
        <v>437.81651269999998</v>
      </c>
      <c r="AN50" s="347">
        <v>442.99812892</v>
      </c>
      <c r="AO50" s="347">
        <v>447.87010578000002</v>
      </c>
      <c r="AP50" s="347">
        <v>451.91185975000002</v>
      </c>
      <c r="AQ50" s="347">
        <v>455.85322365000002</v>
      </c>
      <c r="AR50" s="347">
        <v>455.98969233999998</v>
      </c>
      <c r="AS50" s="347">
        <v>453.55589285000002</v>
      </c>
      <c r="AT50" s="347">
        <v>449.47807406999999</v>
      </c>
      <c r="AU50" s="347">
        <v>445.02381136999998</v>
      </c>
      <c r="AV50" s="347">
        <v>443.21719136000002</v>
      </c>
      <c r="AW50" s="347">
        <v>444.25804780999999</v>
      </c>
      <c r="AX50" s="347">
        <v>448.62996473999999</v>
      </c>
      <c r="AY50" s="347">
        <v>453.12710880999998</v>
      </c>
      <c r="AZ50" s="347">
        <v>457.73770929</v>
      </c>
      <c r="BA50" s="347">
        <v>462.03463811</v>
      </c>
      <c r="BB50" s="347">
        <v>466.90566902</v>
      </c>
      <c r="BC50" s="967">
        <v>0</v>
      </c>
      <c r="BD50" s="967">
        <v>0</v>
      </c>
      <c r="BE50" s="967">
        <v>0</v>
      </c>
      <c r="BF50" s="967">
        <v>0</v>
      </c>
      <c r="BG50" s="967">
        <v>0</v>
      </c>
      <c r="BH50" s="967">
        <v>0</v>
      </c>
      <c r="BI50" s="967">
        <v>0</v>
      </c>
      <c r="BJ50" s="967">
        <v>0</v>
      </c>
      <c r="BK50" s="967">
        <v>0</v>
      </c>
      <c r="BL50" s="967">
        <v>0</v>
      </c>
      <c r="BM50" s="967">
        <v>0</v>
      </c>
      <c r="BN50" s="967">
        <v>0</v>
      </c>
      <c r="BO50" s="967">
        <v>0</v>
      </c>
      <c r="BP50" s="967">
        <v>0</v>
      </c>
      <c r="BQ50" s="967">
        <v>0</v>
      </c>
      <c r="BR50" s="967">
        <v>0</v>
      </c>
      <c r="BS50" s="967">
        <v>0</v>
      </c>
      <c r="BT50" s="967">
        <v>0</v>
      </c>
      <c r="BU50" s="967">
        <v>0</v>
      </c>
      <c r="BV50" s="967">
        <v>0</v>
      </c>
    </row>
    <row r="51" spans="1:74" ht="11.1" customHeight="1" x14ac:dyDescent="0.2">
      <c r="A51" s="267" t="s">
        <v>1262</v>
      </c>
      <c r="B51" s="554" t="s">
        <v>1543</v>
      </c>
      <c r="C51" s="347">
        <v>67.892563921000004</v>
      </c>
      <c r="D51" s="347">
        <v>69.046538862999995</v>
      </c>
      <c r="E51" s="347">
        <v>70.044528337000003</v>
      </c>
      <c r="F51" s="347">
        <v>71.611885880000003</v>
      </c>
      <c r="G51" s="347">
        <v>73.612281918999997</v>
      </c>
      <c r="H51" s="347">
        <v>75.394479720999996</v>
      </c>
      <c r="I51" s="347">
        <v>77.125265326999994</v>
      </c>
      <c r="J51" s="347">
        <v>78.440717660999994</v>
      </c>
      <c r="K51" s="347">
        <v>78.452139957</v>
      </c>
      <c r="L51" s="347">
        <v>77.555616362999999</v>
      </c>
      <c r="M51" s="347">
        <v>76.865577880000004</v>
      </c>
      <c r="N51" s="347">
        <v>76.983464017000003</v>
      </c>
      <c r="O51" s="347">
        <v>77.464872283000005</v>
      </c>
      <c r="P51" s="347">
        <v>77.934581269999995</v>
      </c>
      <c r="Q51" s="347">
        <v>78.515838492</v>
      </c>
      <c r="R51" s="347">
        <v>79.702417671999996</v>
      </c>
      <c r="S51" s="347">
        <v>81.841558378000002</v>
      </c>
      <c r="T51" s="347">
        <v>84.123501532000006</v>
      </c>
      <c r="U51" s="347">
        <v>85.58240069</v>
      </c>
      <c r="V51" s="347">
        <v>85.782313020000004</v>
      </c>
      <c r="W51" s="347">
        <v>84.409731207999997</v>
      </c>
      <c r="X51" s="347">
        <v>83.238435589999995</v>
      </c>
      <c r="Y51" s="347">
        <v>80.399451026999998</v>
      </c>
      <c r="Z51" s="347">
        <v>78.845470599999999</v>
      </c>
      <c r="AA51" s="347">
        <v>79.333933289000001</v>
      </c>
      <c r="AB51" s="347">
        <v>78.799175539999993</v>
      </c>
      <c r="AC51" s="347">
        <v>77.546663788000004</v>
      </c>
      <c r="AD51" s="347">
        <v>76.822424037000005</v>
      </c>
      <c r="AE51" s="347">
        <v>78.262188805999997</v>
      </c>
      <c r="AF51" s="347">
        <v>80.536759840000002</v>
      </c>
      <c r="AG51" s="347">
        <v>84.892318775000007</v>
      </c>
      <c r="AH51" s="347">
        <v>87.498840283000007</v>
      </c>
      <c r="AI51" s="347">
        <v>88.847279248999996</v>
      </c>
      <c r="AJ51" s="347">
        <v>89.274151954000004</v>
      </c>
      <c r="AK51" s="347">
        <v>89.187558910000007</v>
      </c>
      <c r="AL51" s="347">
        <v>87.690504524000005</v>
      </c>
      <c r="AM51" s="347">
        <v>84.903382030000003</v>
      </c>
      <c r="AN51" s="347">
        <v>81.859899100999996</v>
      </c>
      <c r="AO51" s="347">
        <v>79.984314920000003</v>
      </c>
      <c r="AP51" s="347">
        <v>79.22910254</v>
      </c>
      <c r="AQ51" s="347">
        <v>80.108742348000007</v>
      </c>
      <c r="AR51" s="347">
        <v>81.931327658000001</v>
      </c>
      <c r="AS51" s="347">
        <v>83.768707394000003</v>
      </c>
      <c r="AT51" s="347">
        <v>85.298921121000006</v>
      </c>
      <c r="AU51" s="347">
        <v>85.723851166000003</v>
      </c>
      <c r="AV51" s="347">
        <v>85.250784475000003</v>
      </c>
      <c r="AW51" s="347">
        <v>84.471615255000003</v>
      </c>
      <c r="AX51" s="347">
        <v>83.955900689000003</v>
      </c>
      <c r="AY51" s="347">
        <v>83.398635260000006</v>
      </c>
      <c r="AZ51" s="347">
        <v>82.80698495</v>
      </c>
      <c r="BA51" s="347">
        <v>82.268908971000002</v>
      </c>
      <c r="BB51" s="892">
        <v>81.696236304999999</v>
      </c>
      <c r="BC51" s="967">
        <v>0</v>
      </c>
      <c r="BD51" s="967">
        <v>0</v>
      </c>
      <c r="BE51" s="967">
        <v>0</v>
      </c>
      <c r="BF51" s="967">
        <v>0</v>
      </c>
      <c r="BG51" s="967">
        <v>0</v>
      </c>
      <c r="BH51" s="967">
        <v>0</v>
      </c>
      <c r="BI51" s="967">
        <v>0</v>
      </c>
      <c r="BJ51" s="967">
        <v>0</v>
      </c>
      <c r="BK51" s="967">
        <v>0</v>
      </c>
      <c r="BL51" s="967">
        <v>0</v>
      </c>
      <c r="BM51" s="967">
        <v>0</v>
      </c>
      <c r="BN51" s="967">
        <v>0</v>
      </c>
      <c r="BO51" s="967">
        <v>0</v>
      </c>
      <c r="BP51" s="967">
        <v>0</v>
      </c>
      <c r="BQ51" s="967">
        <v>0</v>
      </c>
      <c r="BR51" s="967">
        <v>0</v>
      </c>
      <c r="BS51" s="967">
        <v>0</v>
      </c>
      <c r="BT51" s="967">
        <v>0</v>
      </c>
      <c r="BU51" s="967">
        <v>0</v>
      </c>
      <c r="BV51" s="967">
        <v>0</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892"/>
      <c r="BB52" s="892"/>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1263</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892"/>
      <c r="BB53" s="452"/>
      <c r="BC53" s="353"/>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1264</v>
      </c>
      <c r="B54" s="554" t="s">
        <v>1073</v>
      </c>
      <c r="C54" s="452">
        <v>0.20247712828</v>
      </c>
      <c r="D54" s="452">
        <v>0.20945085651000001</v>
      </c>
      <c r="E54" s="452">
        <v>0.20258838073999999</v>
      </c>
      <c r="F54" s="452">
        <v>0.19261668672999999</v>
      </c>
      <c r="G54" s="452">
        <v>0.19564898134</v>
      </c>
      <c r="H54" s="452">
        <v>0.19849087640999999</v>
      </c>
      <c r="I54" s="452">
        <v>0.19679201734999999</v>
      </c>
      <c r="J54" s="452">
        <v>0.19767613031</v>
      </c>
      <c r="K54" s="452">
        <v>0.21141828714999999</v>
      </c>
      <c r="L54" s="452">
        <v>0.23334589806</v>
      </c>
      <c r="M54" s="452">
        <v>0.24996865112</v>
      </c>
      <c r="N54" s="452">
        <v>0.23853422669999999</v>
      </c>
      <c r="O54" s="452">
        <v>0.24879456467</v>
      </c>
      <c r="P54" s="452">
        <v>0.25883237635</v>
      </c>
      <c r="Q54" s="452">
        <v>0.25973639542999999</v>
      </c>
      <c r="R54" s="452">
        <v>0.26019891166999998</v>
      </c>
      <c r="S54" s="452">
        <v>0.25849870788000001</v>
      </c>
      <c r="T54" s="452">
        <v>0.25218101770000001</v>
      </c>
      <c r="U54" s="452">
        <v>0.26037298013999999</v>
      </c>
      <c r="V54" s="452">
        <v>0.26999111518000002</v>
      </c>
      <c r="W54" s="452">
        <v>0.27273768732999998</v>
      </c>
      <c r="X54" s="452">
        <v>0.30500650336000001</v>
      </c>
      <c r="Y54" s="452">
        <v>0.29724343489999999</v>
      </c>
      <c r="Z54" s="452">
        <v>0.29529499121000002</v>
      </c>
      <c r="AA54" s="452">
        <v>0.29067339383000002</v>
      </c>
      <c r="AB54" s="452">
        <v>0.28724142893999999</v>
      </c>
      <c r="AC54" s="452">
        <v>0.28623999266</v>
      </c>
      <c r="AD54" s="452">
        <v>0.27339762271000001</v>
      </c>
      <c r="AE54" s="452">
        <v>0.28880777332000002</v>
      </c>
      <c r="AF54" s="452">
        <v>0.33350937541999998</v>
      </c>
      <c r="AG54" s="452">
        <v>0.36553125701</v>
      </c>
      <c r="AH54" s="452">
        <v>0.40988867917999999</v>
      </c>
      <c r="AI54" s="452">
        <v>0.40382495757999998</v>
      </c>
      <c r="AJ54" s="452">
        <v>0.42431685876000003</v>
      </c>
      <c r="AK54" s="452">
        <v>0.45942169368000002</v>
      </c>
      <c r="AL54" s="452">
        <v>0.48609035611000001</v>
      </c>
      <c r="AM54" s="452">
        <v>0.48627220283</v>
      </c>
      <c r="AN54" s="452">
        <v>0.50540908355000003</v>
      </c>
      <c r="AO54" s="452">
        <v>0.50874856590999995</v>
      </c>
      <c r="AP54" s="452">
        <v>0.49726461573000003</v>
      </c>
      <c r="AQ54" s="452">
        <v>0.49504809912999997</v>
      </c>
      <c r="AR54" s="452">
        <v>0.47817926925999998</v>
      </c>
      <c r="AS54" s="452">
        <v>0.49055961539999998</v>
      </c>
      <c r="AT54" s="452">
        <v>0.48088108419999998</v>
      </c>
      <c r="AU54" s="452">
        <v>0.48035650063000002</v>
      </c>
      <c r="AV54" s="452">
        <v>0.47348092058000002</v>
      </c>
      <c r="AW54" s="452">
        <v>0.47330106526999999</v>
      </c>
      <c r="AX54" s="452">
        <v>0.47857423239000002</v>
      </c>
      <c r="AY54" s="452">
        <v>0.47634350522000002</v>
      </c>
      <c r="AZ54" s="452">
        <v>0.46419610015000001</v>
      </c>
      <c r="BA54" s="452">
        <v>0.46384918147999998</v>
      </c>
      <c r="BB54" s="452">
        <v>0.45801798597999999</v>
      </c>
      <c r="BC54" s="967">
        <v>0</v>
      </c>
      <c r="BD54" s="967">
        <v>0</v>
      </c>
      <c r="BE54" s="967">
        <v>0</v>
      </c>
      <c r="BF54" s="967">
        <v>0</v>
      </c>
      <c r="BG54" s="967">
        <v>0</v>
      </c>
      <c r="BH54" s="967">
        <v>0</v>
      </c>
      <c r="BI54" s="967">
        <v>0</v>
      </c>
      <c r="BJ54" s="967">
        <v>0</v>
      </c>
      <c r="BK54" s="967">
        <v>0</v>
      </c>
      <c r="BL54" s="967">
        <v>0</v>
      </c>
      <c r="BM54" s="967">
        <v>0</v>
      </c>
      <c r="BN54" s="967">
        <v>0</v>
      </c>
      <c r="BO54" s="967">
        <v>0</v>
      </c>
      <c r="BP54" s="967">
        <v>0</v>
      </c>
      <c r="BQ54" s="967">
        <v>0</v>
      </c>
      <c r="BR54" s="967">
        <v>0</v>
      </c>
      <c r="BS54" s="967">
        <v>0</v>
      </c>
      <c r="BT54" s="967">
        <v>0</v>
      </c>
      <c r="BU54" s="967">
        <v>0</v>
      </c>
      <c r="BV54" s="967">
        <v>0</v>
      </c>
    </row>
    <row r="55" spans="1:74" ht="11.1" customHeight="1" x14ac:dyDescent="0.2">
      <c r="A55" s="267" t="s">
        <v>1265</v>
      </c>
      <c r="B55" s="554" t="s">
        <v>1075</v>
      </c>
      <c r="C55" s="452">
        <v>1.6490688078</v>
      </c>
      <c r="D55" s="452">
        <v>1.4413564159000001</v>
      </c>
      <c r="E55" s="452">
        <v>1.3639956394999999</v>
      </c>
      <c r="F55" s="452">
        <v>1.0655434546</v>
      </c>
      <c r="G55" s="452">
        <v>1.0900653655999999</v>
      </c>
      <c r="H55" s="452">
        <v>1.1569945256</v>
      </c>
      <c r="I55" s="452">
        <v>1.1564926104</v>
      </c>
      <c r="J55" s="452">
        <v>1.2133384426</v>
      </c>
      <c r="K55" s="452">
        <v>1.2539162504000001</v>
      </c>
      <c r="L55" s="452">
        <v>1.2487067301000001</v>
      </c>
      <c r="M55" s="452">
        <v>1.2316548714</v>
      </c>
      <c r="N55" s="452">
        <v>1.2633535102</v>
      </c>
      <c r="O55" s="452">
        <v>1.2297632614</v>
      </c>
      <c r="P55" s="452">
        <v>1.2363851552</v>
      </c>
      <c r="Q55" s="452">
        <v>1.2725703491</v>
      </c>
      <c r="R55" s="452">
        <v>1.3516367709999999</v>
      </c>
      <c r="S55" s="452">
        <v>1.4585201414</v>
      </c>
      <c r="T55" s="452">
        <v>1.6152425079999999</v>
      </c>
      <c r="U55" s="452">
        <v>1.7955158699</v>
      </c>
      <c r="V55" s="452">
        <v>1.9117832579</v>
      </c>
      <c r="W55" s="452">
        <v>1.9110101522</v>
      </c>
      <c r="X55" s="452">
        <v>1.9407726071</v>
      </c>
      <c r="Y55" s="452">
        <v>1.9246389878000001</v>
      </c>
      <c r="Z55" s="452">
        <v>1.7837952113</v>
      </c>
      <c r="AA55" s="452">
        <v>1.7146842919</v>
      </c>
      <c r="AB55" s="452">
        <v>1.6290532611999999</v>
      </c>
      <c r="AC55" s="452">
        <v>1.5584830686</v>
      </c>
      <c r="AD55" s="452">
        <v>1.5494553187</v>
      </c>
      <c r="AE55" s="452">
        <v>1.6515734768000001</v>
      </c>
      <c r="AF55" s="452">
        <v>1.7206029542000001</v>
      </c>
      <c r="AG55" s="452">
        <v>1.8146246210999999</v>
      </c>
      <c r="AH55" s="452">
        <v>1.8349475686000001</v>
      </c>
      <c r="AI55" s="452">
        <v>1.8039709148</v>
      </c>
      <c r="AJ55" s="452">
        <v>1.7582860604999999</v>
      </c>
      <c r="AK55" s="452">
        <v>1.7414676258999999</v>
      </c>
      <c r="AL55" s="452">
        <v>1.6542398025</v>
      </c>
      <c r="AM55" s="452">
        <v>1.5330822379</v>
      </c>
      <c r="AN55" s="452">
        <v>1.4436956010999999</v>
      </c>
      <c r="AO55" s="452">
        <v>1.5263746175999999</v>
      </c>
      <c r="AP55" s="452">
        <v>1.6933270857</v>
      </c>
      <c r="AQ55" s="452">
        <v>1.8143828734</v>
      </c>
      <c r="AR55" s="452">
        <v>1.9298224254</v>
      </c>
      <c r="AS55" s="452">
        <v>2.0339808317000001</v>
      </c>
      <c r="AT55" s="452">
        <v>2.1314280635</v>
      </c>
      <c r="AU55" s="452">
        <v>2.1167953987999999</v>
      </c>
      <c r="AV55" s="452">
        <v>2.1139349213999998</v>
      </c>
      <c r="AW55" s="452">
        <v>2.1526239719000002</v>
      </c>
      <c r="AX55" s="452">
        <v>2.0664230683999998</v>
      </c>
      <c r="AY55" s="452">
        <v>2.0793881332000002</v>
      </c>
      <c r="AZ55" s="452">
        <v>2.0779032222999998</v>
      </c>
      <c r="BA55" s="452">
        <v>2.1104238230000001</v>
      </c>
      <c r="BB55" s="452">
        <v>2.1159339639999999</v>
      </c>
      <c r="BC55" s="967">
        <v>0</v>
      </c>
      <c r="BD55" s="967">
        <v>0</v>
      </c>
      <c r="BE55" s="967">
        <v>0</v>
      </c>
      <c r="BF55" s="967">
        <v>0</v>
      </c>
      <c r="BG55" s="967">
        <v>0</v>
      </c>
      <c r="BH55" s="967">
        <v>0</v>
      </c>
      <c r="BI55" s="967">
        <v>0</v>
      </c>
      <c r="BJ55" s="967">
        <v>0</v>
      </c>
      <c r="BK55" s="967">
        <v>0</v>
      </c>
      <c r="BL55" s="967">
        <v>0</v>
      </c>
      <c r="BM55" s="967">
        <v>0</v>
      </c>
      <c r="BN55" s="967">
        <v>0</v>
      </c>
      <c r="BO55" s="967">
        <v>0</v>
      </c>
      <c r="BP55" s="967">
        <v>0</v>
      </c>
      <c r="BQ55" s="967">
        <v>0</v>
      </c>
      <c r="BR55" s="967">
        <v>0</v>
      </c>
      <c r="BS55" s="967">
        <v>0</v>
      </c>
      <c r="BT55" s="967">
        <v>0</v>
      </c>
      <c r="BU55" s="967">
        <v>0</v>
      </c>
      <c r="BV55" s="967">
        <v>0</v>
      </c>
    </row>
    <row r="56" spans="1:74" ht="11.1" customHeight="1" x14ac:dyDescent="0.2">
      <c r="A56" s="267" t="s">
        <v>1266</v>
      </c>
      <c r="B56" s="554" t="s">
        <v>1077</v>
      </c>
      <c r="C56" s="452">
        <v>1.3967816346999999</v>
      </c>
      <c r="D56" s="452">
        <v>1.3548482943</v>
      </c>
      <c r="E56" s="452">
        <v>1.3188803971</v>
      </c>
      <c r="F56" s="452">
        <v>1.2459986512000001</v>
      </c>
      <c r="G56" s="452">
        <v>1.2086023777999999</v>
      </c>
      <c r="H56" s="452">
        <v>1.1837243871000001</v>
      </c>
      <c r="I56" s="452">
        <v>1.1548407688</v>
      </c>
      <c r="J56" s="452">
        <v>1.1075761835</v>
      </c>
      <c r="K56" s="452">
        <v>1.056326342</v>
      </c>
      <c r="L56" s="452">
        <v>1.0033745027000001</v>
      </c>
      <c r="M56" s="452">
        <v>1.0127814393000001</v>
      </c>
      <c r="N56" s="452">
        <v>1.0259025998</v>
      </c>
      <c r="O56" s="452">
        <v>1.0474771738999999</v>
      </c>
      <c r="P56" s="452">
        <v>1.0716969219000001</v>
      </c>
      <c r="Q56" s="452">
        <v>1.0822994051999999</v>
      </c>
      <c r="R56" s="452">
        <v>1.1207725684000001</v>
      </c>
      <c r="S56" s="452">
        <v>1.1537541516000001</v>
      </c>
      <c r="T56" s="452">
        <v>1.2065540671999999</v>
      </c>
      <c r="U56" s="452">
        <v>1.3017703527</v>
      </c>
      <c r="V56" s="452">
        <v>1.3284369329000001</v>
      </c>
      <c r="W56" s="452">
        <v>1.2799821191</v>
      </c>
      <c r="X56" s="452">
        <v>1.2304213199</v>
      </c>
      <c r="Y56" s="452">
        <v>1.2105090581</v>
      </c>
      <c r="Z56" s="452">
        <v>1.0891710983</v>
      </c>
      <c r="AA56" s="452">
        <v>1.2035752836</v>
      </c>
      <c r="AB56" s="452">
        <v>1.2731291449</v>
      </c>
      <c r="AC56" s="452">
        <v>1.3017324047000001</v>
      </c>
      <c r="AD56" s="452">
        <v>1.4336368926</v>
      </c>
      <c r="AE56" s="452">
        <v>1.4206548220999999</v>
      </c>
      <c r="AF56" s="452">
        <v>1.4831066337000001</v>
      </c>
      <c r="AG56" s="452">
        <v>1.5749260453</v>
      </c>
      <c r="AH56" s="452">
        <v>1.560331342</v>
      </c>
      <c r="AI56" s="452">
        <v>1.5244544286999999</v>
      </c>
      <c r="AJ56" s="452">
        <v>1.4698201149000001</v>
      </c>
      <c r="AK56" s="452">
        <v>1.4794097278</v>
      </c>
      <c r="AL56" s="452">
        <v>1.4740318203</v>
      </c>
      <c r="AM56" s="452">
        <v>1.4564333274000001</v>
      </c>
      <c r="AN56" s="452">
        <v>1.4574598358999999</v>
      </c>
      <c r="AO56" s="452">
        <v>1.5328959361000001</v>
      </c>
      <c r="AP56" s="452">
        <v>1.4804238989</v>
      </c>
      <c r="AQ56" s="452">
        <v>1.4888319273999999</v>
      </c>
      <c r="AR56" s="452">
        <v>1.4848678144</v>
      </c>
      <c r="AS56" s="452">
        <v>1.501642589</v>
      </c>
      <c r="AT56" s="452">
        <v>1.5632215275000001</v>
      </c>
      <c r="AU56" s="452">
        <v>1.5482541971999999</v>
      </c>
      <c r="AV56" s="452">
        <v>1.5658318307000001</v>
      </c>
      <c r="AW56" s="452">
        <v>1.4817937832000001</v>
      </c>
      <c r="AX56" s="452">
        <v>1.4059794696000001</v>
      </c>
      <c r="AY56" s="452">
        <v>1.5028450388000001</v>
      </c>
      <c r="AZ56" s="452">
        <v>1.5681953264999999</v>
      </c>
      <c r="BA56" s="452">
        <v>1.6254793914000001</v>
      </c>
      <c r="BB56" s="452">
        <v>1.6101464279</v>
      </c>
      <c r="BC56" s="967">
        <v>0</v>
      </c>
      <c r="BD56" s="967">
        <v>0</v>
      </c>
      <c r="BE56" s="967">
        <v>0</v>
      </c>
      <c r="BF56" s="967">
        <v>0</v>
      </c>
      <c r="BG56" s="967">
        <v>0</v>
      </c>
      <c r="BH56" s="967">
        <v>0</v>
      </c>
      <c r="BI56" s="967">
        <v>0</v>
      </c>
      <c r="BJ56" s="967">
        <v>0</v>
      </c>
      <c r="BK56" s="967">
        <v>0</v>
      </c>
      <c r="BL56" s="967">
        <v>0</v>
      </c>
      <c r="BM56" s="967">
        <v>0</v>
      </c>
      <c r="BN56" s="967">
        <v>0</v>
      </c>
      <c r="BO56" s="967">
        <v>0</v>
      </c>
      <c r="BP56" s="967">
        <v>0</v>
      </c>
      <c r="BQ56" s="967">
        <v>0</v>
      </c>
      <c r="BR56" s="967">
        <v>0</v>
      </c>
      <c r="BS56" s="967">
        <v>0</v>
      </c>
      <c r="BT56" s="967">
        <v>0</v>
      </c>
      <c r="BU56" s="967">
        <v>0</v>
      </c>
      <c r="BV56" s="967">
        <v>0</v>
      </c>
    </row>
    <row r="57" spans="1:74" ht="11.1" customHeight="1" x14ac:dyDescent="0.2">
      <c r="A57" s="267" t="s">
        <v>1267</v>
      </c>
      <c r="B57" s="554" t="s">
        <v>1079</v>
      </c>
      <c r="C57" s="452">
        <v>1.5262741517E-2</v>
      </c>
      <c r="D57" s="452">
        <v>1.3360811823E-2</v>
      </c>
      <c r="E57" s="452">
        <v>1.0756389387E-2</v>
      </c>
      <c r="F57" s="452">
        <v>9.7796654577999992E-3</v>
      </c>
      <c r="G57" s="452">
        <v>9.1335621004000004E-3</v>
      </c>
      <c r="H57" s="452">
        <v>9.0931355001999999E-3</v>
      </c>
      <c r="I57" s="452">
        <v>8.5797048444000001E-3</v>
      </c>
      <c r="J57" s="452">
        <v>8.0564749216000004E-3</v>
      </c>
      <c r="K57" s="452">
        <v>7.8811139040000002E-3</v>
      </c>
      <c r="L57" s="452">
        <v>8.0041378358000001E-3</v>
      </c>
      <c r="M57" s="452">
        <v>7.7039296903000003E-3</v>
      </c>
      <c r="N57" s="452">
        <v>7.3934066479999999E-3</v>
      </c>
      <c r="O57" s="452">
        <v>7.0609374210000003E-3</v>
      </c>
      <c r="P57" s="452">
        <v>6.9810382727999998E-3</v>
      </c>
      <c r="Q57" s="452">
        <v>7.2096428032E-3</v>
      </c>
      <c r="R57" s="452">
        <v>6.9103859263E-3</v>
      </c>
      <c r="S57" s="452">
        <v>6.5171081115999998E-3</v>
      </c>
      <c r="T57" s="452">
        <v>6.4424364933999998E-3</v>
      </c>
      <c r="U57" s="452">
        <v>7.0296982597000002E-3</v>
      </c>
      <c r="V57" s="452">
        <v>8.6152402460999995E-3</v>
      </c>
      <c r="W57" s="452">
        <v>9.7296098517000006E-3</v>
      </c>
      <c r="X57" s="452">
        <v>1.0050375564E-2</v>
      </c>
      <c r="Y57" s="452">
        <v>9.1650141672999993E-3</v>
      </c>
      <c r="Z57" s="452">
        <v>9.1985236675999997E-3</v>
      </c>
      <c r="AA57" s="452">
        <v>7.6924240006999997E-3</v>
      </c>
      <c r="AB57" s="452">
        <v>5.9476963263999996E-3</v>
      </c>
      <c r="AC57" s="452">
        <v>4.8591918259999999E-3</v>
      </c>
      <c r="AD57" s="452">
        <v>3.1257247127E-3</v>
      </c>
      <c r="AE57" s="452">
        <v>4.0006620671000004E-3</v>
      </c>
      <c r="AF57" s="452">
        <v>5.2171849682999998E-3</v>
      </c>
      <c r="AG57" s="452">
        <v>8.3965880789999992E-3</v>
      </c>
      <c r="AH57" s="452">
        <v>1.0365696354E-2</v>
      </c>
      <c r="AI57" s="452">
        <v>1.1597678419E-2</v>
      </c>
      <c r="AJ57" s="452">
        <v>1.2497241997000001E-2</v>
      </c>
      <c r="AK57" s="452">
        <v>1.2562749135999999E-2</v>
      </c>
      <c r="AL57" s="452">
        <v>1.2004402954E-2</v>
      </c>
      <c r="AM57" s="452">
        <v>1.1466220346E-2</v>
      </c>
      <c r="AN57" s="452">
        <v>1.0353902518E-2</v>
      </c>
      <c r="AO57" s="452">
        <v>1.0366037635E-2</v>
      </c>
      <c r="AP57" s="452">
        <v>1.1242600829999999E-2</v>
      </c>
      <c r="AQ57" s="452">
        <v>1.3825011224999999E-2</v>
      </c>
      <c r="AR57" s="452">
        <v>1.4691256058E-2</v>
      </c>
      <c r="AS57" s="452">
        <v>1.4998682313E-2</v>
      </c>
      <c r="AT57" s="452">
        <v>1.4615925031E-2</v>
      </c>
      <c r="AU57" s="452">
        <v>1.3636798863E-2</v>
      </c>
      <c r="AV57" s="452">
        <v>1.2458202515999999E-2</v>
      </c>
      <c r="AW57" s="452">
        <v>1.1730769824E-2</v>
      </c>
      <c r="AX57" s="452">
        <v>1.1912074659E-2</v>
      </c>
      <c r="AY57" s="452">
        <v>1.1936928066E-2</v>
      </c>
      <c r="AZ57" s="452">
        <v>1.1301529604999999E-2</v>
      </c>
      <c r="BA57" s="452">
        <v>1.1630248417E-2</v>
      </c>
      <c r="BB57" s="452">
        <v>1.0318560262000001E-2</v>
      </c>
      <c r="BC57" s="967">
        <v>0</v>
      </c>
      <c r="BD57" s="967">
        <v>0</v>
      </c>
      <c r="BE57" s="967">
        <v>0</v>
      </c>
      <c r="BF57" s="967">
        <v>0</v>
      </c>
      <c r="BG57" s="967">
        <v>0</v>
      </c>
      <c r="BH57" s="967">
        <v>0</v>
      </c>
      <c r="BI57" s="967">
        <v>0</v>
      </c>
      <c r="BJ57" s="967">
        <v>0</v>
      </c>
      <c r="BK57" s="967">
        <v>0</v>
      </c>
      <c r="BL57" s="967">
        <v>0</v>
      </c>
      <c r="BM57" s="967">
        <v>0</v>
      </c>
      <c r="BN57" s="967">
        <v>0</v>
      </c>
      <c r="BO57" s="967">
        <v>0</v>
      </c>
      <c r="BP57" s="967">
        <v>0</v>
      </c>
      <c r="BQ57" s="967">
        <v>0</v>
      </c>
      <c r="BR57" s="967">
        <v>0</v>
      </c>
      <c r="BS57" s="967">
        <v>0</v>
      </c>
      <c r="BT57" s="967">
        <v>0</v>
      </c>
      <c r="BU57" s="967">
        <v>0</v>
      </c>
      <c r="BV57" s="967">
        <v>0</v>
      </c>
    </row>
    <row r="58" spans="1:74" ht="11.1" customHeight="1" x14ac:dyDescent="0.2">
      <c r="A58" s="267" t="s">
        <v>1268</v>
      </c>
      <c r="B58" s="554" t="s">
        <v>1081</v>
      </c>
      <c r="C58" s="452">
        <v>1.4249674235000001</v>
      </c>
      <c r="D58" s="452">
        <v>1.3627518913000001</v>
      </c>
      <c r="E58" s="452">
        <v>1.3539650879</v>
      </c>
      <c r="F58" s="452">
        <v>1.3323988957999999</v>
      </c>
      <c r="G58" s="452">
        <v>1.3145392885</v>
      </c>
      <c r="H58" s="452">
        <v>1.2804176542000001</v>
      </c>
      <c r="I58" s="452">
        <v>1.2767198868</v>
      </c>
      <c r="J58" s="452">
        <v>1.2667305392999999</v>
      </c>
      <c r="K58" s="452">
        <v>1.2588972018</v>
      </c>
      <c r="L58" s="452">
        <v>1.2722424966000001</v>
      </c>
      <c r="M58" s="452">
        <v>1.2876523199000001</v>
      </c>
      <c r="N58" s="452">
        <v>1.2769543932</v>
      </c>
      <c r="O58" s="452">
        <v>1.2615022291</v>
      </c>
      <c r="P58" s="452">
        <v>1.2537886831</v>
      </c>
      <c r="Q58" s="452">
        <v>1.2320614282</v>
      </c>
      <c r="R58" s="452">
        <v>1.2349799404999999</v>
      </c>
      <c r="S58" s="452">
        <v>1.2526195808</v>
      </c>
      <c r="T58" s="452">
        <v>1.2431694836</v>
      </c>
      <c r="U58" s="452">
        <v>1.2806181189000001</v>
      </c>
      <c r="V58" s="452">
        <v>1.3167331412000001</v>
      </c>
      <c r="W58" s="452">
        <v>1.3410415142000001</v>
      </c>
      <c r="X58" s="452">
        <v>1.3842079637</v>
      </c>
      <c r="Y58" s="452">
        <v>1.396413506</v>
      </c>
      <c r="Z58" s="452">
        <v>1.4216463705</v>
      </c>
      <c r="AA58" s="452">
        <v>1.4378467212999999</v>
      </c>
      <c r="AB58" s="452">
        <v>1.4540036573999999</v>
      </c>
      <c r="AC58" s="452">
        <v>1.4767814386</v>
      </c>
      <c r="AD58" s="452">
        <v>1.4838755117</v>
      </c>
      <c r="AE58" s="452">
        <v>1.4822694073</v>
      </c>
      <c r="AF58" s="452">
        <v>1.5028625703</v>
      </c>
      <c r="AG58" s="452">
        <v>1.5043688124000001</v>
      </c>
      <c r="AH58" s="452">
        <v>1.5097144836</v>
      </c>
      <c r="AI58" s="452">
        <v>1.4893184542</v>
      </c>
      <c r="AJ58" s="452">
        <v>1.4546626158</v>
      </c>
      <c r="AK58" s="452">
        <v>1.4226639894999999</v>
      </c>
      <c r="AL58" s="452">
        <v>1.4318417896</v>
      </c>
      <c r="AM58" s="452">
        <v>1.4449389857999999</v>
      </c>
      <c r="AN58" s="452">
        <v>1.4572306872</v>
      </c>
      <c r="AO58" s="452">
        <v>1.4800730527999999</v>
      </c>
      <c r="AP58" s="452">
        <v>1.4865521702</v>
      </c>
      <c r="AQ58" s="452">
        <v>1.5169824413999999</v>
      </c>
      <c r="AR58" s="452">
        <v>1.5710239184999999</v>
      </c>
      <c r="AS58" s="452">
        <v>1.6072143616000001</v>
      </c>
      <c r="AT58" s="452">
        <v>1.6509754786999999</v>
      </c>
      <c r="AU58" s="452">
        <v>1.6904988085999999</v>
      </c>
      <c r="AV58" s="452">
        <v>1.7313171537000001</v>
      </c>
      <c r="AW58" s="452">
        <v>1.7507706318</v>
      </c>
      <c r="AX58" s="452">
        <v>1.790223323</v>
      </c>
      <c r="AY58" s="452">
        <v>1.796341363</v>
      </c>
      <c r="AZ58" s="452">
        <v>1.8438578421</v>
      </c>
      <c r="BA58" s="452">
        <v>1.8920337351000001</v>
      </c>
      <c r="BB58" s="452">
        <v>1.9495017496</v>
      </c>
      <c r="BC58" s="967">
        <v>0</v>
      </c>
      <c r="BD58" s="967">
        <v>0</v>
      </c>
      <c r="BE58" s="967">
        <v>0</v>
      </c>
      <c r="BF58" s="967">
        <v>0</v>
      </c>
      <c r="BG58" s="967">
        <v>0</v>
      </c>
      <c r="BH58" s="967">
        <v>0</v>
      </c>
      <c r="BI58" s="967">
        <v>0</v>
      </c>
      <c r="BJ58" s="967">
        <v>0</v>
      </c>
      <c r="BK58" s="967">
        <v>0</v>
      </c>
      <c r="BL58" s="967">
        <v>0</v>
      </c>
      <c r="BM58" s="967">
        <v>0</v>
      </c>
      <c r="BN58" s="967">
        <v>0</v>
      </c>
      <c r="BO58" s="967">
        <v>0</v>
      </c>
      <c r="BP58" s="967">
        <v>0</v>
      </c>
      <c r="BQ58" s="967">
        <v>0</v>
      </c>
      <c r="BR58" s="967">
        <v>0</v>
      </c>
      <c r="BS58" s="967">
        <v>0</v>
      </c>
      <c r="BT58" s="967">
        <v>0</v>
      </c>
      <c r="BU58" s="967">
        <v>0</v>
      </c>
      <c r="BV58" s="967">
        <v>0</v>
      </c>
    </row>
    <row r="59" spans="1:74" ht="11.1" customHeight="1" x14ac:dyDescent="0.2">
      <c r="A59" s="267" t="s">
        <v>1269</v>
      </c>
      <c r="B59" s="554" t="s">
        <v>1543</v>
      </c>
      <c r="C59" s="452">
        <v>0.62863485111999995</v>
      </c>
      <c r="D59" s="452">
        <v>0.64771612442000004</v>
      </c>
      <c r="E59" s="452">
        <v>0.63967605788000004</v>
      </c>
      <c r="F59" s="452">
        <v>0.62001632795999995</v>
      </c>
      <c r="G59" s="452">
        <v>0.63051205070000005</v>
      </c>
      <c r="H59" s="452">
        <v>0.62828733101000001</v>
      </c>
      <c r="I59" s="452">
        <v>0.59671385166000002</v>
      </c>
      <c r="J59" s="452">
        <v>0.57255998291999999</v>
      </c>
      <c r="K59" s="452">
        <v>0.52581863242000004</v>
      </c>
      <c r="L59" s="452">
        <v>0.50442677308999995</v>
      </c>
      <c r="M59" s="452">
        <v>0.48834547572999998</v>
      </c>
      <c r="N59" s="452">
        <v>0.48493520640999999</v>
      </c>
      <c r="O59" s="452">
        <v>0.47451682869</v>
      </c>
      <c r="P59" s="452">
        <v>0.47930246783000002</v>
      </c>
      <c r="Q59" s="452">
        <v>0.51825635967999995</v>
      </c>
      <c r="R59" s="452">
        <v>0.57134349585999999</v>
      </c>
      <c r="S59" s="452">
        <v>0.59651281616999996</v>
      </c>
      <c r="T59" s="452">
        <v>0.62545354299</v>
      </c>
      <c r="U59" s="452">
        <v>0.64590491087000002</v>
      </c>
      <c r="V59" s="452">
        <v>0.72329100353999998</v>
      </c>
      <c r="W59" s="452">
        <v>0.71081878911999996</v>
      </c>
      <c r="X59" s="452">
        <v>0.72067909602000002</v>
      </c>
      <c r="Y59" s="452">
        <v>0.70156589029000005</v>
      </c>
      <c r="Z59" s="452">
        <v>0.72004995980999997</v>
      </c>
      <c r="AA59" s="452">
        <v>0.71795414740999997</v>
      </c>
      <c r="AB59" s="452">
        <v>0.71897057975000001</v>
      </c>
      <c r="AC59" s="452">
        <v>0.73330178523</v>
      </c>
      <c r="AD59" s="452">
        <v>0.72990426638999995</v>
      </c>
      <c r="AE59" s="452">
        <v>0.76727636084999995</v>
      </c>
      <c r="AF59" s="452">
        <v>0.80136079442999997</v>
      </c>
      <c r="AG59" s="452">
        <v>0.86624815075999995</v>
      </c>
      <c r="AH59" s="452">
        <v>0.96152571740000004</v>
      </c>
      <c r="AI59" s="452">
        <v>0.97100851638999996</v>
      </c>
      <c r="AJ59" s="452">
        <v>0.90725764181000002</v>
      </c>
      <c r="AK59" s="452">
        <v>0.89187558909999998</v>
      </c>
      <c r="AL59" s="452">
        <v>0.83914358395999999</v>
      </c>
      <c r="AM59" s="452">
        <v>0.81637867337000003</v>
      </c>
      <c r="AN59" s="452">
        <v>0.75621153904000005</v>
      </c>
      <c r="AO59" s="452">
        <v>0.74196952616</v>
      </c>
      <c r="AP59" s="452">
        <v>0.71700545284999995</v>
      </c>
      <c r="AQ59" s="452">
        <v>0.68910746105999998</v>
      </c>
      <c r="AR59" s="452">
        <v>0.69728789495999999</v>
      </c>
      <c r="AS59" s="452">
        <v>0.72339125555999995</v>
      </c>
      <c r="AT59" s="452">
        <v>0.79347833600999995</v>
      </c>
      <c r="AU59" s="452">
        <v>0.85723851165999998</v>
      </c>
      <c r="AV59" s="452">
        <v>0.81657839535999999</v>
      </c>
      <c r="AW59" s="452">
        <v>0.79690203070999999</v>
      </c>
      <c r="AX59" s="452">
        <v>0.74561190664999999</v>
      </c>
      <c r="AY59" s="452">
        <v>0.74132120230999998</v>
      </c>
      <c r="AZ59" s="452">
        <v>0.72478761443999995</v>
      </c>
      <c r="BA59" s="452">
        <v>0.67655352771999999</v>
      </c>
      <c r="BB59" s="893">
        <v>0.67517550665000003</v>
      </c>
      <c r="BC59" s="967">
        <v>0</v>
      </c>
      <c r="BD59" s="967">
        <v>0</v>
      </c>
      <c r="BE59" s="967">
        <v>0</v>
      </c>
      <c r="BF59" s="967">
        <v>0</v>
      </c>
      <c r="BG59" s="967">
        <v>0</v>
      </c>
      <c r="BH59" s="967">
        <v>0</v>
      </c>
      <c r="BI59" s="967">
        <v>0</v>
      </c>
      <c r="BJ59" s="967">
        <v>0</v>
      </c>
      <c r="BK59" s="967">
        <v>0</v>
      </c>
      <c r="BL59" s="967">
        <v>0</v>
      </c>
      <c r="BM59" s="967">
        <v>0</v>
      </c>
      <c r="BN59" s="967">
        <v>0</v>
      </c>
      <c r="BO59" s="967">
        <v>0</v>
      </c>
      <c r="BP59" s="967">
        <v>0</v>
      </c>
      <c r="BQ59" s="967">
        <v>0</v>
      </c>
      <c r="BR59" s="967">
        <v>0</v>
      </c>
      <c r="BS59" s="967">
        <v>0</v>
      </c>
      <c r="BT59" s="967">
        <v>0</v>
      </c>
      <c r="BU59" s="967">
        <v>0</v>
      </c>
      <c r="BV59" s="967">
        <v>0</v>
      </c>
    </row>
    <row r="60" spans="1:74" ht="11.1" customHeight="1" x14ac:dyDescent="0.2">
      <c r="A60" s="169"/>
      <c r="B60" s="620"/>
      <c r="C60" s="626"/>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626"/>
      <c r="AS60" s="626"/>
      <c r="AT60" s="626"/>
      <c r="AU60" s="626"/>
      <c r="AV60" s="626"/>
      <c r="AW60" s="626"/>
      <c r="AX60" s="626"/>
      <c r="AY60" s="626"/>
      <c r="AZ60" s="626"/>
      <c r="BA60" s="893"/>
      <c r="BB60" s="893"/>
      <c r="BC60" s="354"/>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1270</v>
      </c>
      <c r="C61" s="627"/>
      <c r="D61" s="627"/>
      <c r="E61" s="627"/>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893"/>
      <c r="BB61" s="452"/>
      <c r="BC61" s="354"/>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1271</v>
      </c>
      <c r="B62" s="554" t="s">
        <v>1073</v>
      </c>
      <c r="C62" s="452">
        <v>-7.5050589235</v>
      </c>
      <c r="D62" s="452">
        <v>-7.4422956787999999</v>
      </c>
      <c r="E62" s="452">
        <v>-7.4223190522999998</v>
      </c>
      <c r="F62" s="452">
        <v>-7.7690076628</v>
      </c>
      <c r="G62" s="452">
        <v>-8.1828075403000007</v>
      </c>
      <c r="H62" s="452">
        <v>-8.6108548942999992</v>
      </c>
      <c r="I62" s="452">
        <v>-8.9795398239999997</v>
      </c>
      <c r="J62" s="452">
        <v>-8.9049982266000001</v>
      </c>
      <c r="K62" s="452">
        <v>-8.4658387844000007</v>
      </c>
      <c r="L62" s="452">
        <v>-7.9931605359000004</v>
      </c>
      <c r="M62" s="452">
        <v>-7.7262911572000004</v>
      </c>
      <c r="N62" s="452">
        <v>-8.0592355946000005</v>
      </c>
      <c r="O62" s="452">
        <v>-8.7016431805999996</v>
      </c>
      <c r="P62" s="452">
        <v>-9.5755839321000007</v>
      </c>
      <c r="Q62" s="452">
        <v>-10.401122087999999</v>
      </c>
      <c r="R62" s="452">
        <v>-11.258857981</v>
      </c>
      <c r="S62" s="452">
        <v>-12.09878054</v>
      </c>
      <c r="T62" s="452">
        <v>-12.623528271</v>
      </c>
      <c r="U62" s="452">
        <v>-12.717118241</v>
      </c>
      <c r="V62" s="452">
        <v>-12.572592465</v>
      </c>
      <c r="W62" s="452">
        <v>-12.738592491</v>
      </c>
      <c r="X62" s="452">
        <v>-12.739910571999999</v>
      </c>
      <c r="Y62" s="452">
        <v>-12.347180443999999</v>
      </c>
      <c r="Z62" s="452">
        <v>-12.243000564000001</v>
      </c>
      <c r="AA62" s="452">
        <v>-11.879200355</v>
      </c>
      <c r="AB62" s="452">
        <v>-12.051940117999999</v>
      </c>
      <c r="AC62" s="452">
        <v>-12.123636232999999</v>
      </c>
      <c r="AD62" s="452">
        <v>-11.366605372</v>
      </c>
      <c r="AE62" s="452">
        <v>-11.102050748</v>
      </c>
      <c r="AF62" s="452">
        <v>-11.280772163</v>
      </c>
      <c r="AG62" s="452">
        <v>-11.611842468000001</v>
      </c>
      <c r="AH62" s="452">
        <v>-11.811267757</v>
      </c>
      <c r="AI62" s="452">
        <v>-11.336154718</v>
      </c>
      <c r="AJ62" s="452">
        <v>-11.052497699</v>
      </c>
      <c r="AK62" s="452">
        <v>-11.076150556</v>
      </c>
      <c r="AL62" s="452">
        <v>-11.288833706</v>
      </c>
      <c r="AM62" s="452">
        <v>-11.786395644000001</v>
      </c>
      <c r="AN62" s="452">
        <v>-12.297408065999999</v>
      </c>
      <c r="AO62" s="452">
        <v>-12.828086879000001</v>
      </c>
      <c r="AP62" s="452">
        <v>-13.766981293000001</v>
      </c>
      <c r="AQ62" s="452">
        <v>-14.540603817999999</v>
      </c>
      <c r="AR62" s="452">
        <v>-14.861376088</v>
      </c>
      <c r="AS62" s="452">
        <v>-14.898427588000001</v>
      </c>
      <c r="AT62" s="452">
        <v>-14.941087395</v>
      </c>
      <c r="AU62" s="452">
        <v>-14.744835301</v>
      </c>
      <c r="AV62" s="452">
        <v>-14.434323542</v>
      </c>
      <c r="AW62" s="452">
        <v>-14.123571352000001</v>
      </c>
      <c r="AX62" s="452">
        <v>-14.079202016</v>
      </c>
      <c r="AY62" s="452">
        <v>-14.060589624</v>
      </c>
      <c r="AZ62" s="452">
        <v>-14.079129321</v>
      </c>
      <c r="BA62" s="452">
        <v>-14.126111146</v>
      </c>
      <c r="BB62" s="452">
        <v>-14.205147415000001</v>
      </c>
      <c r="BC62" s="967">
        <v>0</v>
      </c>
      <c r="BD62" s="967">
        <v>0</v>
      </c>
      <c r="BE62" s="967">
        <v>0</v>
      </c>
      <c r="BF62" s="967">
        <v>0</v>
      </c>
      <c r="BG62" s="967">
        <v>0</v>
      </c>
      <c r="BH62" s="967">
        <v>0</v>
      </c>
      <c r="BI62" s="967">
        <v>0</v>
      </c>
      <c r="BJ62" s="967">
        <v>0</v>
      </c>
      <c r="BK62" s="967">
        <v>0</v>
      </c>
      <c r="BL62" s="967">
        <v>0</v>
      </c>
      <c r="BM62" s="967">
        <v>0</v>
      </c>
      <c r="BN62" s="967">
        <v>0</v>
      </c>
      <c r="BO62" s="967">
        <v>0</v>
      </c>
      <c r="BP62" s="967">
        <v>0</v>
      </c>
      <c r="BQ62" s="967">
        <v>0</v>
      </c>
      <c r="BR62" s="967">
        <v>0</v>
      </c>
      <c r="BS62" s="967">
        <v>0</v>
      </c>
      <c r="BT62" s="967">
        <v>0</v>
      </c>
      <c r="BU62" s="967">
        <v>0</v>
      </c>
      <c r="BV62" s="967">
        <v>0</v>
      </c>
    </row>
    <row r="63" spans="1:74" ht="11.1" customHeight="1" x14ac:dyDescent="0.2">
      <c r="A63" s="267" t="s">
        <v>1272</v>
      </c>
      <c r="B63" s="554" t="s">
        <v>1075</v>
      </c>
      <c r="C63" s="452">
        <v>-51.932792898999999</v>
      </c>
      <c r="D63" s="452">
        <v>-49.892626964000002</v>
      </c>
      <c r="E63" s="452">
        <v>-45.979225927000002</v>
      </c>
      <c r="F63" s="452">
        <v>-41.682583518000001</v>
      </c>
      <c r="G63" s="452">
        <v>-38.785355559999999</v>
      </c>
      <c r="H63" s="452">
        <v>-37.008827023000002</v>
      </c>
      <c r="I63" s="452">
        <v>-37.401828950999999</v>
      </c>
      <c r="J63" s="452">
        <v>-41.331077077000003</v>
      </c>
      <c r="K63" s="452">
        <v>-45.087120063</v>
      </c>
      <c r="L63" s="452">
        <v>-47.386382458</v>
      </c>
      <c r="M63" s="452">
        <v>-45.835989412000004</v>
      </c>
      <c r="N63" s="452">
        <v>-43.859036754999998</v>
      </c>
      <c r="O63" s="452">
        <v>-43.960350560000002</v>
      </c>
      <c r="P63" s="452">
        <v>-42.103685116000001</v>
      </c>
      <c r="Q63" s="452">
        <v>-38.223138521999999</v>
      </c>
      <c r="R63" s="452">
        <v>-34.942846107999998</v>
      </c>
      <c r="S63" s="452">
        <v>-35.946515392999999</v>
      </c>
      <c r="T63" s="452">
        <v>-42.454148893000003</v>
      </c>
      <c r="U63" s="452">
        <v>-46.479655166999997</v>
      </c>
      <c r="V63" s="452">
        <v>-48.491854689</v>
      </c>
      <c r="W63" s="452">
        <v>-54.017811672000001</v>
      </c>
      <c r="X63" s="452">
        <v>-59.549691545000002</v>
      </c>
      <c r="Y63" s="452">
        <v>-58.018373101999998</v>
      </c>
      <c r="Z63" s="452">
        <v>-61.055414827</v>
      </c>
      <c r="AA63" s="452">
        <v>-58.686088560999998</v>
      </c>
      <c r="AB63" s="452">
        <v>-60.277455998000001</v>
      </c>
      <c r="AC63" s="452">
        <v>-60.480630511000001</v>
      </c>
      <c r="AD63" s="452">
        <v>-56.507632780000002</v>
      </c>
      <c r="AE63" s="452">
        <v>-58.264879096999998</v>
      </c>
      <c r="AF63" s="452">
        <v>-63.403516338000003</v>
      </c>
      <c r="AG63" s="452">
        <v>-67.237438155999996</v>
      </c>
      <c r="AH63" s="452">
        <v>-71.469342424999994</v>
      </c>
      <c r="AI63" s="452">
        <v>-72.559536592000001</v>
      </c>
      <c r="AJ63" s="452">
        <v>-70.950476015000007</v>
      </c>
      <c r="AK63" s="452">
        <v>-68.239023001999996</v>
      </c>
      <c r="AL63" s="452">
        <v>-66.379043066999998</v>
      </c>
      <c r="AM63" s="452">
        <v>-65.980043762999998</v>
      </c>
      <c r="AN63" s="452">
        <v>-64.040738715000003</v>
      </c>
      <c r="AO63" s="452">
        <v>-61.462640802999999</v>
      </c>
      <c r="AP63" s="452">
        <v>-60.310074266000001</v>
      </c>
      <c r="AQ63" s="452">
        <v>-61.308958812999997</v>
      </c>
      <c r="AR63" s="452">
        <v>-63.437608330000003</v>
      </c>
      <c r="AS63" s="452">
        <v>-65.096016176999996</v>
      </c>
      <c r="AT63" s="452">
        <v>-65.877210470999998</v>
      </c>
      <c r="AU63" s="452">
        <v>-65.785394074999999</v>
      </c>
      <c r="AV63" s="452">
        <v>-66.249244187000002</v>
      </c>
      <c r="AW63" s="452">
        <v>-67.066042697</v>
      </c>
      <c r="AX63" s="452">
        <v>-66.830656469000004</v>
      </c>
      <c r="AY63" s="452">
        <v>-66.57167389</v>
      </c>
      <c r="AZ63" s="452">
        <v>-66.396247267000007</v>
      </c>
      <c r="BA63" s="452">
        <v>-66.296580831</v>
      </c>
      <c r="BB63" s="452">
        <v>-66.203837866000001</v>
      </c>
      <c r="BC63" s="967">
        <v>0</v>
      </c>
      <c r="BD63" s="967">
        <v>0</v>
      </c>
      <c r="BE63" s="967">
        <v>0</v>
      </c>
      <c r="BF63" s="967">
        <v>0</v>
      </c>
      <c r="BG63" s="967">
        <v>0</v>
      </c>
      <c r="BH63" s="967">
        <v>0</v>
      </c>
      <c r="BI63" s="967">
        <v>0</v>
      </c>
      <c r="BJ63" s="967">
        <v>0</v>
      </c>
      <c r="BK63" s="967">
        <v>0</v>
      </c>
      <c r="BL63" s="967">
        <v>0</v>
      </c>
      <c r="BM63" s="967">
        <v>0</v>
      </c>
      <c r="BN63" s="967">
        <v>0</v>
      </c>
      <c r="BO63" s="967">
        <v>0</v>
      </c>
      <c r="BP63" s="967">
        <v>0</v>
      </c>
      <c r="BQ63" s="967">
        <v>0</v>
      </c>
      <c r="BR63" s="967">
        <v>0</v>
      </c>
      <c r="BS63" s="967">
        <v>0</v>
      </c>
      <c r="BT63" s="967">
        <v>0</v>
      </c>
      <c r="BU63" s="967">
        <v>0</v>
      </c>
      <c r="BV63" s="967">
        <v>0</v>
      </c>
    </row>
    <row r="64" spans="1:74" ht="11.1" customHeight="1" x14ac:dyDescent="0.2">
      <c r="A64" s="267" t="s">
        <v>1273</v>
      </c>
      <c r="B64" s="554" t="s">
        <v>1077</v>
      </c>
      <c r="C64" s="452">
        <v>-64.746907942000007</v>
      </c>
      <c r="D64" s="452">
        <v>-63.614922182000001</v>
      </c>
      <c r="E64" s="452">
        <v>-64.524381203000004</v>
      </c>
      <c r="F64" s="452">
        <v>-66.161897335999996</v>
      </c>
      <c r="G64" s="452">
        <v>-67.136213010999995</v>
      </c>
      <c r="H64" s="452">
        <v>-69.248379258</v>
      </c>
      <c r="I64" s="452">
        <v>-72.985466134999996</v>
      </c>
      <c r="J64" s="452">
        <v>-77.322879916000005</v>
      </c>
      <c r="K64" s="452">
        <v>-78.240918151000002</v>
      </c>
      <c r="L64" s="452">
        <v>-75.929240464000003</v>
      </c>
      <c r="M64" s="452">
        <v>-73.173171370999995</v>
      </c>
      <c r="N64" s="452">
        <v>-72.200263609999993</v>
      </c>
      <c r="O64" s="452">
        <v>-72.800861370000007</v>
      </c>
      <c r="P64" s="452">
        <v>-73.457044429000007</v>
      </c>
      <c r="Q64" s="452">
        <v>-74.139938247000003</v>
      </c>
      <c r="R64" s="452">
        <v>-76.659237610999995</v>
      </c>
      <c r="S64" s="452">
        <v>-80.427082943000002</v>
      </c>
      <c r="T64" s="452">
        <v>-84.752415791999994</v>
      </c>
      <c r="U64" s="452">
        <v>-87.474508164</v>
      </c>
      <c r="V64" s="452">
        <v>-88.179826141999996</v>
      </c>
      <c r="W64" s="452">
        <v>-87.495736288000003</v>
      </c>
      <c r="X64" s="452">
        <v>-86.101796515000004</v>
      </c>
      <c r="Y64" s="452">
        <v>-77.996583582</v>
      </c>
      <c r="Z64" s="452">
        <v>-72.741568045999998</v>
      </c>
      <c r="AA64" s="452">
        <v>-68.331810505999997</v>
      </c>
      <c r="AB64" s="452">
        <v>-66.573551757000004</v>
      </c>
      <c r="AC64" s="452">
        <v>-65.839989420999999</v>
      </c>
      <c r="AD64" s="452">
        <v>-63.619739101999997</v>
      </c>
      <c r="AE64" s="452">
        <v>-66.644810113999995</v>
      </c>
      <c r="AF64" s="452">
        <v>-72.126103580000006</v>
      </c>
      <c r="AG64" s="452">
        <v>-75.870312037999994</v>
      </c>
      <c r="AH64" s="452">
        <v>-80.246061241999996</v>
      </c>
      <c r="AI64" s="452">
        <v>-82.365940336999998</v>
      </c>
      <c r="AJ64" s="452">
        <v>-81.477963251000006</v>
      </c>
      <c r="AK64" s="452">
        <v>-79.619006944000006</v>
      </c>
      <c r="AL64" s="452">
        <v>-77.970411565000006</v>
      </c>
      <c r="AM64" s="452">
        <v>-77.199321302000001</v>
      </c>
      <c r="AN64" s="452">
        <v>-75.915122812999996</v>
      </c>
      <c r="AO64" s="452">
        <v>-74.324593332000006</v>
      </c>
      <c r="AP64" s="452">
        <v>-73.735089493000004</v>
      </c>
      <c r="AQ64" s="452">
        <v>-74.895007088</v>
      </c>
      <c r="AR64" s="452">
        <v>-77.295299752999995</v>
      </c>
      <c r="AS64" s="452">
        <v>-79.874459110000004</v>
      </c>
      <c r="AT64" s="452">
        <v>-81.186404534000005</v>
      </c>
      <c r="AU64" s="452">
        <v>-81.687375407000005</v>
      </c>
      <c r="AV64" s="452">
        <v>-81.382048870999995</v>
      </c>
      <c r="AW64" s="452">
        <v>-81.23768149</v>
      </c>
      <c r="AX64" s="452">
        <v>-81.465902643999996</v>
      </c>
      <c r="AY64" s="452">
        <v>-81.814564680000004</v>
      </c>
      <c r="AZ64" s="452">
        <v>-82.220221402000007</v>
      </c>
      <c r="BA64" s="452">
        <v>-82.649176187999998</v>
      </c>
      <c r="BB64" s="452">
        <v>-83.226702223000004</v>
      </c>
      <c r="BC64" s="967">
        <v>0</v>
      </c>
      <c r="BD64" s="967">
        <v>0</v>
      </c>
      <c r="BE64" s="967">
        <v>0</v>
      </c>
      <c r="BF64" s="967">
        <v>0</v>
      </c>
      <c r="BG64" s="967">
        <v>0</v>
      </c>
      <c r="BH64" s="967">
        <v>0</v>
      </c>
      <c r="BI64" s="967">
        <v>0</v>
      </c>
      <c r="BJ64" s="967">
        <v>0</v>
      </c>
      <c r="BK64" s="967">
        <v>0</v>
      </c>
      <c r="BL64" s="967">
        <v>0</v>
      </c>
      <c r="BM64" s="967">
        <v>0</v>
      </c>
      <c r="BN64" s="967">
        <v>0</v>
      </c>
      <c r="BO64" s="967">
        <v>0</v>
      </c>
      <c r="BP64" s="967">
        <v>0</v>
      </c>
      <c r="BQ64" s="967">
        <v>0</v>
      </c>
      <c r="BR64" s="967">
        <v>0</v>
      </c>
      <c r="BS64" s="967">
        <v>0</v>
      </c>
      <c r="BT64" s="967">
        <v>0</v>
      </c>
      <c r="BU64" s="967">
        <v>0</v>
      </c>
      <c r="BV64" s="967">
        <v>0</v>
      </c>
    </row>
    <row r="65" spans="1:74" ht="11.1" customHeight="1" x14ac:dyDescent="0.2">
      <c r="A65" s="267" t="s">
        <v>1274</v>
      </c>
      <c r="B65" s="554" t="s">
        <v>1079</v>
      </c>
      <c r="C65" s="452">
        <v>-0.32734434293999998</v>
      </c>
      <c r="D65" s="452">
        <v>-0.52950792212999997</v>
      </c>
      <c r="E65" s="452">
        <v>-0.65011827649999998</v>
      </c>
      <c r="F65" s="452">
        <v>-0.69200631719000005</v>
      </c>
      <c r="G65" s="452">
        <v>-0.68859525131999999</v>
      </c>
      <c r="H65" s="452">
        <v>-0.70871968486000003</v>
      </c>
      <c r="I65" s="452">
        <v>-0.77869367255999999</v>
      </c>
      <c r="J65" s="452">
        <v>-0.80826316903999995</v>
      </c>
      <c r="K65" s="452">
        <v>-0.71602010473</v>
      </c>
      <c r="L65" s="452">
        <v>-0.61716645881999999</v>
      </c>
      <c r="M65" s="452">
        <v>-0.57381072992000004</v>
      </c>
      <c r="N65" s="452">
        <v>-0.60214965640999996</v>
      </c>
      <c r="O65" s="452">
        <v>-0.67225895156000004</v>
      </c>
      <c r="P65" s="452">
        <v>-0.76761803345000001</v>
      </c>
      <c r="Q65" s="452">
        <v>-0.80966032587000003</v>
      </c>
      <c r="R65" s="452">
        <v>-0.81916676040000003</v>
      </c>
      <c r="S65" s="452">
        <v>-0.81689020234999998</v>
      </c>
      <c r="T65" s="452">
        <v>-0.78198955830000005</v>
      </c>
      <c r="U65" s="452">
        <v>-0.69995149102999998</v>
      </c>
      <c r="V65" s="452">
        <v>-0.60619967161999999</v>
      </c>
      <c r="W65" s="452">
        <v>-0.57089115989999994</v>
      </c>
      <c r="X65" s="452">
        <v>-0.42136451255000001</v>
      </c>
      <c r="Y65" s="452">
        <v>-0.43435378908</v>
      </c>
      <c r="Z65" s="452">
        <v>-0.48070672169000001</v>
      </c>
      <c r="AA65" s="452">
        <v>-0.54242888192000005</v>
      </c>
      <c r="AB65" s="452">
        <v>-0.63645375788000003</v>
      </c>
      <c r="AC65" s="452">
        <v>-0.66507148821999995</v>
      </c>
      <c r="AD65" s="452">
        <v>-0.60109367842000005</v>
      </c>
      <c r="AE65" s="452">
        <v>-0.50073888658999999</v>
      </c>
      <c r="AF65" s="452">
        <v>-0.48197177535000002</v>
      </c>
      <c r="AG65" s="452">
        <v>-0.39894233442999999</v>
      </c>
      <c r="AH65" s="452">
        <v>-0.31916912117000001</v>
      </c>
      <c r="AI65" s="452">
        <v>-0.23564088199</v>
      </c>
      <c r="AJ65" s="452">
        <v>-0.1992797208</v>
      </c>
      <c r="AK65" s="452">
        <v>-0.21867258733</v>
      </c>
      <c r="AL65" s="452">
        <v>-0.28285808101999999</v>
      </c>
      <c r="AM65" s="452">
        <v>-0.36428972232000001</v>
      </c>
      <c r="AN65" s="452">
        <v>-0.44480496331000002</v>
      </c>
      <c r="AO65" s="452">
        <v>-0.50998432441999997</v>
      </c>
      <c r="AP65" s="452">
        <v>-0.57239658155999995</v>
      </c>
      <c r="AQ65" s="452">
        <v>-0.60203444381000004</v>
      </c>
      <c r="AR65" s="452">
        <v>-0.59343405696999996</v>
      </c>
      <c r="AS65" s="452">
        <v>-0.57818958674999998</v>
      </c>
      <c r="AT65" s="452">
        <v>-0.55575659589000004</v>
      </c>
      <c r="AU65" s="452">
        <v>-0.53370047321000003</v>
      </c>
      <c r="AV65" s="452">
        <v>-0.51953178918999998</v>
      </c>
      <c r="AW65" s="452">
        <v>-0.51008420938999999</v>
      </c>
      <c r="AX65" s="452">
        <v>-0.5184122135</v>
      </c>
      <c r="AY65" s="452">
        <v>-0.52928845670000002</v>
      </c>
      <c r="AZ65" s="452">
        <v>-0.54251820820999996</v>
      </c>
      <c r="BA65" s="452">
        <v>-0.55583678181999996</v>
      </c>
      <c r="BB65" s="452">
        <v>-0.57148230555000001</v>
      </c>
      <c r="BC65" s="967">
        <v>0</v>
      </c>
      <c r="BD65" s="967">
        <v>0</v>
      </c>
      <c r="BE65" s="967">
        <v>0</v>
      </c>
      <c r="BF65" s="967">
        <v>0</v>
      </c>
      <c r="BG65" s="967">
        <v>0</v>
      </c>
      <c r="BH65" s="967">
        <v>0</v>
      </c>
      <c r="BI65" s="967">
        <v>0</v>
      </c>
      <c r="BJ65" s="967">
        <v>0</v>
      </c>
      <c r="BK65" s="967">
        <v>0</v>
      </c>
      <c r="BL65" s="967">
        <v>0</v>
      </c>
      <c r="BM65" s="967">
        <v>0</v>
      </c>
      <c r="BN65" s="967">
        <v>0</v>
      </c>
      <c r="BO65" s="967">
        <v>0</v>
      </c>
      <c r="BP65" s="967">
        <v>0</v>
      </c>
      <c r="BQ65" s="967">
        <v>0</v>
      </c>
      <c r="BR65" s="967">
        <v>0</v>
      </c>
      <c r="BS65" s="967">
        <v>0</v>
      </c>
      <c r="BT65" s="967">
        <v>0</v>
      </c>
      <c r="BU65" s="967">
        <v>0</v>
      </c>
      <c r="BV65" s="967">
        <v>0</v>
      </c>
    </row>
    <row r="66" spans="1:74" ht="11.1" customHeight="1" x14ac:dyDescent="0.2">
      <c r="A66" s="267" t="s">
        <v>1275</v>
      </c>
      <c r="B66" s="554" t="s">
        <v>1081</v>
      </c>
      <c r="C66" s="452">
        <v>-350.10839577000002</v>
      </c>
      <c r="D66" s="452">
        <v>-358.35686507999998</v>
      </c>
      <c r="E66" s="452">
        <v>-361.42874654000002</v>
      </c>
      <c r="F66" s="452">
        <v>-357.55286427999999</v>
      </c>
      <c r="G66" s="452">
        <v>-352.16324021999998</v>
      </c>
      <c r="H66" s="452">
        <v>-353.49451028999999</v>
      </c>
      <c r="I66" s="452">
        <v>-363.35404913999997</v>
      </c>
      <c r="J66" s="452">
        <v>-373.33443636999999</v>
      </c>
      <c r="K66" s="452">
        <v>-375.15110857000002</v>
      </c>
      <c r="L66" s="452">
        <v>-376.47977563000001</v>
      </c>
      <c r="M66" s="452">
        <v>-380.38792854000002</v>
      </c>
      <c r="N66" s="452">
        <v>-388.97637298000001</v>
      </c>
      <c r="O66" s="452">
        <v>-399.86948818000002</v>
      </c>
      <c r="P66" s="452">
        <v>-410.79194955000003</v>
      </c>
      <c r="Q66" s="452">
        <v>-414.62988200000001</v>
      </c>
      <c r="R66" s="452">
        <v>-413.26513004999998</v>
      </c>
      <c r="S66" s="452">
        <v>-414.09353972000002</v>
      </c>
      <c r="T66" s="452">
        <v>-416.74204510999999</v>
      </c>
      <c r="U66" s="452">
        <v>-416.32582753999998</v>
      </c>
      <c r="V66" s="452">
        <v>-412.74222057999998</v>
      </c>
      <c r="W66" s="452">
        <v>-411.10893632</v>
      </c>
      <c r="X66" s="452">
        <v>-405.27113925999998</v>
      </c>
      <c r="Y66" s="452">
        <v>-404.74971419000002</v>
      </c>
      <c r="Z66" s="452">
        <v>-406.78802235000001</v>
      </c>
      <c r="AA66" s="452">
        <v>-410.78824834</v>
      </c>
      <c r="AB66" s="452">
        <v>-421.45778353999998</v>
      </c>
      <c r="AC66" s="452">
        <v>-430.65281234999998</v>
      </c>
      <c r="AD66" s="452">
        <v>-431.51409663999999</v>
      </c>
      <c r="AE66" s="452">
        <v>-428.73870211000002</v>
      </c>
      <c r="AF66" s="452">
        <v>-436.72726578999999</v>
      </c>
      <c r="AG66" s="452">
        <v>-431.72370747000002</v>
      </c>
      <c r="AH66" s="452">
        <v>-433.95750500000003</v>
      </c>
      <c r="AI66" s="452">
        <v>-434.19663587999997</v>
      </c>
      <c r="AJ66" s="452">
        <v>-432.89948763000001</v>
      </c>
      <c r="AK66" s="452">
        <v>-429.70869432000001</v>
      </c>
      <c r="AL66" s="452">
        <v>-429.4416233</v>
      </c>
      <c r="AM66" s="452">
        <v>-433.83146758999999</v>
      </c>
      <c r="AN66" s="452">
        <v>-439.30774128000002</v>
      </c>
      <c r="AO66" s="452">
        <v>-439.31627244999999</v>
      </c>
      <c r="AP66" s="452">
        <v>-432.34613768000003</v>
      </c>
      <c r="AQ66" s="452">
        <v>-426.74487261000002</v>
      </c>
      <c r="AR66" s="452">
        <v>-426.07794746000002</v>
      </c>
      <c r="AS66" s="452">
        <v>-430.55472838999998</v>
      </c>
      <c r="AT66" s="452">
        <v>-432.20406408000002</v>
      </c>
      <c r="AU66" s="452">
        <v>-428.91441793000001</v>
      </c>
      <c r="AV66" s="452">
        <v>-427.65563880000002</v>
      </c>
      <c r="AW66" s="452">
        <v>-431.16198059999999</v>
      </c>
      <c r="AX66" s="452">
        <v>-438.4131577</v>
      </c>
      <c r="AY66" s="452">
        <v>-445.91094012999997</v>
      </c>
      <c r="AZ66" s="452">
        <v>-453.24112101999998</v>
      </c>
      <c r="BA66" s="452">
        <v>-459.8816913</v>
      </c>
      <c r="BB66" s="452">
        <v>-467.53918745999999</v>
      </c>
      <c r="BC66" s="967">
        <v>0</v>
      </c>
      <c r="BD66" s="967">
        <v>0</v>
      </c>
      <c r="BE66" s="967">
        <v>0</v>
      </c>
      <c r="BF66" s="967">
        <v>0</v>
      </c>
      <c r="BG66" s="967">
        <v>0</v>
      </c>
      <c r="BH66" s="967">
        <v>0</v>
      </c>
      <c r="BI66" s="967">
        <v>0</v>
      </c>
      <c r="BJ66" s="967">
        <v>0</v>
      </c>
      <c r="BK66" s="967">
        <v>0</v>
      </c>
      <c r="BL66" s="967">
        <v>0</v>
      </c>
      <c r="BM66" s="967">
        <v>0</v>
      </c>
      <c r="BN66" s="967">
        <v>0</v>
      </c>
      <c r="BO66" s="967">
        <v>0</v>
      </c>
      <c r="BP66" s="967">
        <v>0</v>
      </c>
      <c r="BQ66" s="967">
        <v>0</v>
      </c>
      <c r="BR66" s="967">
        <v>0</v>
      </c>
      <c r="BS66" s="967">
        <v>0</v>
      </c>
      <c r="BT66" s="967">
        <v>0</v>
      </c>
      <c r="BU66" s="967">
        <v>0</v>
      </c>
      <c r="BV66" s="967">
        <v>0</v>
      </c>
    </row>
    <row r="67" spans="1:74" ht="11.1" customHeight="1" x14ac:dyDescent="0.2">
      <c r="A67" s="267" t="s">
        <v>1276</v>
      </c>
      <c r="B67" s="554" t="s">
        <v>1543</v>
      </c>
      <c r="C67" s="452">
        <v>-60.482042757999999</v>
      </c>
      <c r="D67" s="452">
        <v>-64.303161087999996</v>
      </c>
      <c r="E67" s="452">
        <v>-67.135062598999994</v>
      </c>
      <c r="F67" s="452">
        <v>-68.161879691999999</v>
      </c>
      <c r="G67" s="452">
        <v>-68.410957822</v>
      </c>
      <c r="H67" s="452">
        <v>-70.420720505999995</v>
      </c>
      <c r="I67" s="452">
        <v>-75.622232545000003</v>
      </c>
      <c r="J67" s="452">
        <v>-81.975552770999997</v>
      </c>
      <c r="K67" s="452">
        <v>-83.647895696000006</v>
      </c>
      <c r="L67" s="452">
        <v>-81.745029047000003</v>
      </c>
      <c r="M67" s="452">
        <v>-78.244850428999996</v>
      </c>
      <c r="N67" s="452">
        <v>-74.624520458999996</v>
      </c>
      <c r="O67" s="452">
        <v>-71.644026816999997</v>
      </c>
      <c r="P67" s="452">
        <v>-69.238286338999998</v>
      </c>
      <c r="Q67" s="452">
        <v>-67.682579028000006</v>
      </c>
      <c r="R67" s="452">
        <v>-66.527951161000004</v>
      </c>
      <c r="S67" s="452">
        <v>-67.613519643999993</v>
      </c>
      <c r="T67" s="452">
        <v>-72.108155769999996</v>
      </c>
      <c r="U67" s="452">
        <v>-76.008536606000007</v>
      </c>
      <c r="V67" s="452">
        <v>-79.993445050999995</v>
      </c>
      <c r="W67" s="452">
        <v>-85.152733591000001</v>
      </c>
      <c r="X67" s="452">
        <v>-87.900243087000007</v>
      </c>
      <c r="Y67" s="452">
        <v>-86.075800490999995</v>
      </c>
      <c r="Z67" s="452">
        <v>-86.143989791999999</v>
      </c>
      <c r="AA67" s="452">
        <v>-85.135268408000002</v>
      </c>
      <c r="AB67" s="452">
        <v>-86.966570684999994</v>
      </c>
      <c r="AC67" s="452">
        <v>-87.175309009000003</v>
      </c>
      <c r="AD67" s="452">
        <v>-82.957989146000003</v>
      </c>
      <c r="AE67" s="452">
        <v>-81.330127309999995</v>
      </c>
      <c r="AF67" s="452">
        <v>-82.644283655999999</v>
      </c>
      <c r="AG67" s="452">
        <v>-81.900632260999998</v>
      </c>
      <c r="AH67" s="452">
        <v>-83.140579220999996</v>
      </c>
      <c r="AI67" s="452">
        <v>-85.455808167000001</v>
      </c>
      <c r="AJ67" s="452">
        <v>-87.605393907000007</v>
      </c>
      <c r="AK67" s="452">
        <v>-87.661434991999997</v>
      </c>
      <c r="AL67" s="452">
        <v>-86.837413353000002</v>
      </c>
      <c r="AM67" s="452">
        <v>-86.339037661000006</v>
      </c>
      <c r="AN67" s="452">
        <v>-86.742588144999999</v>
      </c>
      <c r="AO67" s="452">
        <v>-87.454936313000005</v>
      </c>
      <c r="AP67" s="452">
        <v>-86.800354130000002</v>
      </c>
      <c r="AQ67" s="452">
        <v>-85.255365479000005</v>
      </c>
      <c r="AR67" s="452">
        <v>-86.661610179999997</v>
      </c>
      <c r="AS67" s="452">
        <v>-92.069364230000005</v>
      </c>
      <c r="AT67" s="452">
        <v>-95.967928805</v>
      </c>
      <c r="AU67" s="452">
        <v>-95.557477461999994</v>
      </c>
      <c r="AV67" s="452">
        <v>-93.416711601000003</v>
      </c>
      <c r="AW67" s="452">
        <v>-91.720261303000001</v>
      </c>
      <c r="AX67" s="452">
        <v>-91.759902491999995</v>
      </c>
      <c r="AY67" s="452">
        <v>-91.365215535999994</v>
      </c>
      <c r="AZ67" s="452">
        <v>-90.791096479999993</v>
      </c>
      <c r="BA67" s="452">
        <v>-90.379694701999995</v>
      </c>
      <c r="BB67" s="893">
        <v>-90.235589614999995</v>
      </c>
      <c r="BC67" s="967">
        <v>0</v>
      </c>
      <c r="BD67" s="967">
        <v>0</v>
      </c>
      <c r="BE67" s="967">
        <v>0</v>
      </c>
      <c r="BF67" s="967">
        <v>0</v>
      </c>
      <c r="BG67" s="967">
        <v>0</v>
      </c>
      <c r="BH67" s="967">
        <v>0</v>
      </c>
      <c r="BI67" s="967">
        <v>0</v>
      </c>
      <c r="BJ67" s="967">
        <v>0</v>
      </c>
      <c r="BK67" s="967">
        <v>0</v>
      </c>
      <c r="BL67" s="967">
        <v>0</v>
      </c>
      <c r="BM67" s="967">
        <v>0</v>
      </c>
      <c r="BN67" s="967">
        <v>0</v>
      </c>
      <c r="BO67" s="967">
        <v>0</v>
      </c>
      <c r="BP67" s="967">
        <v>0</v>
      </c>
      <c r="BQ67" s="967">
        <v>0</v>
      </c>
      <c r="BR67" s="967">
        <v>0</v>
      </c>
      <c r="BS67" s="967">
        <v>0</v>
      </c>
      <c r="BT67" s="967">
        <v>0</v>
      </c>
      <c r="BU67" s="967">
        <v>0</v>
      </c>
      <c r="BV67" s="967">
        <v>0</v>
      </c>
    </row>
    <row r="68" spans="1:74" ht="11.1" customHeight="1" x14ac:dyDescent="0.2">
      <c r="A68" s="267"/>
      <c r="B68" s="620"/>
      <c r="C68" s="627"/>
      <c r="D68" s="627"/>
      <c r="E68" s="627"/>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627"/>
      <c r="AQ68" s="627"/>
      <c r="AR68" s="627"/>
      <c r="AS68" s="627"/>
      <c r="AT68" s="627"/>
      <c r="AU68" s="627"/>
      <c r="AV68" s="627"/>
      <c r="AW68" s="627"/>
      <c r="AX68" s="627"/>
      <c r="AY68" s="627"/>
      <c r="AZ68" s="627"/>
      <c r="BA68" s="893"/>
      <c r="BB68" s="893"/>
      <c r="BC68" s="354"/>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1336</v>
      </c>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627"/>
      <c r="AQ69" s="627"/>
      <c r="AR69" s="627"/>
      <c r="AS69" s="627"/>
      <c r="AT69" s="627"/>
      <c r="AU69" s="627"/>
      <c r="AV69" s="627"/>
      <c r="AW69" s="627"/>
      <c r="AX69" s="627"/>
      <c r="AY69" s="627"/>
      <c r="AZ69" s="627"/>
      <c r="BA69" s="893"/>
      <c r="BB69" s="452"/>
      <c r="BC69" s="354"/>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1277</v>
      </c>
      <c r="B70" s="554" t="s">
        <v>1073</v>
      </c>
      <c r="C70" s="452">
        <v>1110.7068515999999</v>
      </c>
      <c r="D70" s="452">
        <v>1092.0190110999999</v>
      </c>
      <c r="E70" s="452">
        <v>1080.6023849000001</v>
      </c>
      <c r="F70" s="452">
        <v>1086.4593460000001</v>
      </c>
      <c r="G70" s="452">
        <v>1120.7716344</v>
      </c>
      <c r="H70" s="452">
        <v>1190.3632743000001</v>
      </c>
      <c r="I70" s="452">
        <v>1263.4348917</v>
      </c>
      <c r="J70" s="452">
        <v>1314.6426535999999</v>
      </c>
      <c r="K70" s="452">
        <v>1338.8495051</v>
      </c>
      <c r="L70" s="452">
        <v>1332.1839253000001</v>
      </c>
      <c r="M70" s="452">
        <v>1312.3223134</v>
      </c>
      <c r="N70" s="452">
        <v>1288.6014224999999</v>
      </c>
      <c r="O70" s="452">
        <v>1278.4745909999999</v>
      </c>
      <c r="P70" s="452">
        <v>1277.5197232999999</v>
      </c>
      <c r="Q70" s="452">
        <v>1274.6267588999999</v>
      </c>
      <c r="R70" s="452">
        <v>1261.4341975</v>
      </c>
      <c r="S70" s="452">
        <v>1235.7723407000001</v>
      </c>
      <c r="T70" s="452">
        <v>1212.2458267</v>
      </c>
      <c r="U70" s="452">
        <v>1206.8295728000001</v>
      </c>
      <c r="V70" s="452">
        <v>1207.1675700999999</v>
      </c>
      <c r="W70" s="452">
        <v>1205.2083746000001</v>
      </c>
      <c r="X70" s="452">
        <v>1167.8603043999999</v>
      </c>
      <c r="Y70" s="452">
        <v>1145.5027318</v>
      </c>
      <c r="Z70" s="452">
        <v>1138.2100534000001</v>
      </c>
      <c r="AA70" s="452">
        <v>1072.8665358999999</v>
      </c>
      <c r="AB70" s="452">
        <v>1053.4301677999999</v>
      </c>
      <c r="AC70" s="452">
        <v>1019.0935607</v>
      </c>
      <c r="AD70" s="452">
        <v>936.08241183999996</v>
      </c>
      <c r="AE70" s="452">
        <v>940.31397197000001</v>
      </c>
      <c r="AF70" s="452">
        <v>925.01654265000002</v>
      </c>
      <c r="AG70" s="452">
        <v>920.53961293999998</v>
      </c>
      <c r="AH70" s="452">
        <v>940.30388814000003</v>
      </c>
      <c r="AI70" s="452">
        <v>958.63122296999995</v>
      </c>
      <c r="AJ70" s="452">
        <v>970.84151884000005</v>
      </c>
      <c r="AK70" s="452">
        <v>979.16685762999998</v>
      </c>
      <c r="AL70" s="452">
        <v>1005.5696292</v>
      </c>
      <c r="AM70" s="452">
        <v>1049.3007574000001</v>
      </c>
      <c r="AN70" s="452">
        <v>1114.9893798000001</v>
      </c>
      <c r="AO70" s="452">
        <v>1153.0667177</v>
      </c>
      <c r="AP70" s="452">
        <v>1164.1912471000001</v>
      </c>
      <c r="AQ70" s="452">
        <v>1171.0065268000001</v>
      </c>
      <c r="AR70" s="452">
        <v>1172.7759172000001</v>
      </c>
      <c r="AS70" s="452">
        <v>1172.4775319</v>
      </c>
      <c r="AT70" s="452">
        <v>1163.7602396</v>
      </c>
      <c r="AU70" s="452">
        <v>1142.938478</v>
      </c>
      <c r="AV70" s="452">
        <v>1137.0889213</v>
      </c>
      <c r="AW70" s="452">
        <v>1143.9242522</v>
      </c>
      <c r="AX70" s="452">
        <v>1159.2564577000001</v>
      </c>
      <c r="AY70" s="452">
        <v>1174.1910932000001</v>
      </c>
      <c r="AZ70" s="452">
        <v>1188.7297755</v>
      </c>
      <c r="BA70" s="452">
        <v>1201.5947441000001</v>
      </c>
      <c r="BB70" s="452">
        <v>1215.4935756</v>
      </c>
      <c r="BC70" s="967">
        <v>0</v>
      </c>
      <c r="BD70" s="967">
        <v>0</v>
      </c>
      <c r="BE70" s="967">
        <v>0</v>
      </c>
      <c r="BF70" s="967">
        <v>0</v>
      </c>
      <c r="BG70" s="967">
        <v>0</v>
      </c>
      <c r="BH70" s="967">
        <v>0</v>
      </c>
      <c r="BI70" s="967">
        <v>0</v>
      </c>
      <c r="BJ70" s="967">
        <v>0</v>
      </c>
      <c r="BK70" s="967">
        <v>0</v>
      </c>
      <c r="BL70" s="967">
        <v>0</v>
      </c>
      <c r="BM70" s="967">
        <v>0</v>
      </c>
      <c r="BN70" s="967">
        <v>0</v>
      </c>
      <c r="BO70" s="967">
        <v>0</v>
      </c>
      <c r="BP70" s="967">
        <v>0</v>
      </c>
      <c r="BQ70" s="967">
        <v>0</v>
      </c>
      <c r="BR70" s="967">
        <v>0</v>
      </c>
      <c r="BS70" s="967">
        <v>0</v>
      </c>
      <c r="BT70" s="967">
        <v>0</v>
      </c>
      <c r="BU70" s="967">
        <v>0</v>
      </c>
      <c r="BV70" s="967">
        <v>0</v>
      </c>
    </row>
    <row r="71" spans="1:74" ht="11.1" customHeight="1" x14ac:dyDescent="0.2">
      <c r="A71" s="267" t="s">
        <v>1278</v>
      </c>
      <c r="B71" s="554" t="s">
        <v>1075</v>
      </c>
      <c r="C71" s="452">
        <v>49.116265630999997</v>
      </c>
      <c r="D71" s="452">
        <v>48.015274431000002</v>
      </c>
      <c r="E71" s="452">
        <v>45.655987523999997</v>
      </c>
      <c r="F71" s="452">
        <v>43.409904947999998</v>
      </c>
      <c r="G71" s="452">
        <v>45.067807811999998</v>
      </c>
      <c r="H71" s="452">
        <v>48.441352854000002</v>
      </c>
      <c r="I71" s="452">
        <v>51.176760451</v>
      </c>
      <c r="J71" s="452">
        <v>52.870977107999998</v>
      </c>
      <c r="K71" s="452">
        <v>54.899988790000002</v>
      </c>
      <c r="L71" s="452">
        <v>56.309161054999997</v>
      </c>
      <c r="M71" s="452">
        <v>56.446989649000002</v>
      </c>
      <c r="N71" s="452">
        <v>57.235475164</v>
      </c>
      <c r="O71" s="452">
        <v>58.424912941999999</v>
      </c>
      <c r="P71" s="452">
        <v>59.353277351999999</v>
      </c>
      <c r="Q71" s="452">
        <v>61.386095830999999</v>
      </c>
      <c r="R71" s="452">
        <v>64.762630811999998</v>
      </c>
      <c r="S71" s="452">
        <v>68.935664587000005</v>
      </c>
      <c r="T71" s="452">
        <v>72.865901977999997</v>
      </c>
      <c r="U71" s="452">
        <v>75.004442572000002</v>
      </c>
      <c r="V71" s="452">
        <v>75.376008251000002</v>
      </c>
      <c r="W71" s="452">
        <v>73.825290863999996</v>
      </c>
      <c r="X71" s="452">
        <v>73.277804176999993</v>
      </c>
      <c r="Y71" s="452">
        <v>68.581309832000002</v>
      </c>
      <c r="Z71" s="452">
        <v>64.263006426999993</v>
      </c>
      <c r="AA71" s="452">
        <v>61.345858290000002</v>
      </c>
      <c r="AB71" s="452">
        <v>58.071382790999998</v>
      </c>
      <c r="AC71" s="452">
        <v>57.396656276000002</v>
      </c>
      <c r="AD71" s="452">
        <v>57.595762593000003</v>
      </c>
      <c r="AE71" s="452">
        <v>62.666771478999998</v>
      </c>
      <c r="AF71" s="452">
        <v>66.416737787000002</v>
      </c>
      <c r="AG71" s="452">
        <v>69.182858507000006</v>
      </c>
      <c r="AH71" s="452">
        <v>70.282166928999999</v>
      </c>
      <c r="AI71" s="452">
        <v>69.823536838999999</v>
      </c>
      <c r="AJ71" s="452">
        <v>67.164503546999995</v>
      </c>
      <c r="AK71" s="452">
        <v>63.268425076</v>
      </c>
      <c r="AL71" s="452">
        <v>59.552164517999998</v>
      </c>
      <c r="AM71" s="452">
        <v>56.875008999000002</v>
      </c>
      <c r="AN71" s="452">
        <v>56.192327529000003</v>
      </c>
      <c r="AO71" s="452">
        <v>57.810404544999997</v>
      </c>
      <c r="AP71" s="452">
        <v>61.697124139000003</v>
      </c>
      <c r="AQ71" s="452">
        <v>65.896976718999994</v>
      </c>
      <c r="AR71" s="452">
        <v>69.113099328000004</v>
      </c>
      <c r="AS71" s="452">
        <v>70.688964558999999</v>
      </c>
      <c r="AT71" s="452">
        <v>70.805626344999993</v>
      </c>
      <c r="AU71" s="452">
        <v>69.861471280000004</v>
      </c>
      <c r="AV71" s="452">
        <v>68.142159538000001</v>
      </c>
      <c r="AW71" s="452">
        <v>66.046429638000006</v>
      </c>
      <c r="AX71" s="452">
        <v>65.068011147999997</v>
      </c>
      <c r="AY71" s="452">
        <v>64.193668701000007</v>
      </c>
      <c r="AZ71" s="452">
        <v>63.479789072999999</v>
      </c>
      <c r="BA71" s="452">
        <v>62.958070878000001</v>
      </c>
      <c r="BB71" s="452">
        <v>62.492805574000002</v>
      </c>
      <c r="BC71" s="967">
        <v>0</v>
      </c>
      <c r="BD71" s="967">
        <v>0</v>
      </c>
      <c r="BE71" s="967">
        <v>0</v>
      </c>
      <c r="BF71" s="967">
        <v>0</v>
      </c>
      <c r="BG71" s="967">
        <v>0</v>
      </c>
      <c r="BH71" s="967">
        <v>0</v>
      </c>
      <c r="BI71" s="967">
        <v>0</v>
      </c>
      <c r="BJ71" s="967">
        <v>0</v>
      </c>
      <c r="BK71" s="967">
        <v>0</v>
      </c>
      <c r="BL71" s="967">
        <v>0</v>
      </c>
      <c r="BM71" s="967">
        <v>0</v>
      </c>
      <c r="BN71" s="967">
        <v>0</v>
      </c>
      <c r="BO71" s="967">
        <v>0</v>
      </c>
      <c r="BP71" s="967">
        <v>0</v>
      </c>
      <c r="BQ71" s="967">
        <v>0</v>
      </c>
      <c r="BR71" s="967">
        <v>0</v>
      </c>
      <c r="BS71" s="967">
        <v>0</v>
      </c>
      <c r="BT71" s="967">
        <v>0</v>
      </c>
      <c r="BU71" s="967">
        <v>0</v>
      </c>
      <c r="BV71" s="967">
        <v>0</v>
      </c>
    </row>
    <row r="72" spans="1:74" ht="11.1" customHeight="1" x14ac:dyDescent="0.2">
      <c r="A72" s="267" t="s">
        <v>1279</v>
      </c>
      <c r="B72" s="554" t="s">
        <v>1077</v>
      </c>
      <c r="C72" s="452">
        <v>294.33337377999999</v>
      </c>
      <c r="D72" s="452">
        <v>312.98638769000002</v>
      </c>
      <c r="E72" s="452">
        <v>321.40950684000001</v>
      </c>
      <c r="F72" s="452">
        <v>323.99184372000002</v>
      </c>
      <c r="G72" s="452">
        <v>336.34204331000001</v>
      </c>
      <c r="H72" s="452">
        <v>340.88702703000001</v>
      </c>
      <c r="I72" s="452">
        <v>343.13538473</v>
      </c>
      <c r="J72" s="452">
        <v>360.75585330000001</v>
      </c>
      <c r="K72" s="452">
        <v>375.62669176000003</v>
      </c>
      <c r="L72" s="452">
        <v>371.58347567999999</v>
      </c>
      <c r="M72" s="452">
        <v>381.94469475</v>
      </c>
      <c r="N72" s="452">
        <v>401.89970741000002</v>
      </c>
      <c r="O72" s="452">
        <v>397.01734149999999</v>
      </c>
      <c r="P72" s="452">
        <v>391.2989991</v>
      </c>
      <c r="Q72" s="452">
        <v>371.49377251999999</v>
      </c>
      <c r="R72" s="452">
        <v>343.20311554</v>
      </c>
      <c r="S72" s="452">
        <v>328.96964276</v>
      </c>
      <c r="T72" s="452">
        <v>325.12134505</v>
      </c>
      <c r="U72" s="452">
        <v>320.76789366999998</v>
      </c>
      <c r="V72" s="452">
        <v>317.90245016</v>
      </c>
      <c r="W72" s="452">
        <v>317.5401056</v>
      </c>
      <c r="X72" s="452">
        <v>323.41646967999998</v>
      </c>
      <c r="Y72" s="452">
        <v>327.38309855</v>
      </c>
      <c r="Z72" s="452">
        <v>338.39422354999999</v>
      </c>
      <c r="AA72" s="452">
        <v>344.85701060000002</v>
      </c>
      <c r="AB72" s="452">
        <v>344.12865684000002</v>
      </c>
      <c r="AC72" s="452">
        <v>334.53851206000002</v>
      </c>
      <c r="AD72" s="452">
        <v>330.16884707000003</v>
      </c>
      <c r="AE72" s="452">
        <v>307.90788013999997</v>
      </c>
      <c r="AF72" s="452">
        <v>294.77075546999998</v>
      </c>
      <c r="AG72" s="452">
        <v>296.90262443</v>
      </c>
      <c r="AH72" s="452">
        <v>288.12399618000001</v>
      </c>
      <c r="AI72" s="452">
        <v>278.43949388999999</v>
      </c>
      <c r="AJ72" s="452">
        <v>279.35444593</v>
      </c>
      <c r="AK72" s="452">
        <v>295.21623333000002</v>
      </c>
      <c r="AL72" s="452">
        <v>313.75314436999997</v>
      </c>
      <c r="AM72" s="452">
        <v>328.11967836000002</v>
      </c>
      <c r="AN72" s="452">
        <v>338.80261167999998</v>
      </c>
      <c r="AO72" s="452">
        <v>347.96322120000002</v>
      </c>
      <c r="AP72" s="452">
        <v>362.10735158</v>
      </c>
      <c r="AQ72" s="452">
        <v>375.91712941999998</v>
      </c>
      <c r="AR72" s="452">
        <v>383.25962848</v>
      </c>
      <c r="AS72" s="452">
        <v>383.00642657999998</v>
      </c>
      <c r="AT72" s="452">
        <v>379.33163404999999</v>
      </c>
      <c r="AU72" s="452">
        <v>375.38721724999999</v>
      </c>
      <c r="AV72" s="452">
        <v>371.74821824000003</v>
      </c>
      <c r="AW72" s="452">
        <v>370.75581509</v>
      </c>
      <c r="AX72" s="452">
        <v>370.85497396</v>
      </c>
      <c r="AY72" s="452">
        <v>370.69453060000001</v>
      </c>
      <c r="AZ72" s="452">
        <v>370.72904339000002</v>
      </c>
      <c r="BA72" s="452">
        <v>371.08578309000001</v>
      </c>
      <c r="BB72" s="452">
        <v>371.84913115000001</v>
      </c>
      <c r="BC72" s="967">
        <v>0</v>
      </c>
      <c r="BD72" s="967">
        <v>0</v>
      </c>
      <c r="BE72" s="967">
        <v>0</v>
      </c>
      <c r="BF72" s="967">
        <v>0</v>
      </c>
      <c r="BG72" s="967">
        <v>0</v>
      </c>
      <c r="BH72" s="967">
        <v>0</v>
      </c>
      <c r="BI72" s="967">
        <v>0</v>
      </c>
      <c r="BJ72" s="967">
        <v>0</v>
      </c>
      <c r="BK72" s="967">
        <v>0</v>
      </c>
      <c r="BL72" s="967">
        <v>0</v>
      </c>
      <c r="BM72" s="967">
        <v>0</v>
      </c>
      <c r="BN72" s="967">
        <v>0</v>
      </c>
      <c r="BO72" s="967">
        <v>0</v>
      </c>
      <c r="BP72" s="967">
        <v>0</v>
      </c>
      <c r="BQ72" s="967">
        <v>0</v>
      </c>
      <c r="BR72" s="967">
        <v>0</v>
      </c>
      <c r="BS72" s="967">
        <v>0</v>
      </c>
      <c r="BT72" s="967">
        <v>0</v>
      </c>
      <c r="BU72" s="967">
        <v>0</v>
      </c>
      <c r="BV72" s="967">
        <v>0</v>
      </c>
    </row>
    <row r="73" spans="1:74" ht="11.1" customHeight="1" x14ac:dyDescent="0.2">
      <c r="A73" s="267" t="s">
        <v>1280</v>
      </c>
      <c r="B73" s="554" t="s">
        <v>1079</v>
      </c>
      <c r="C73" s="452">
        <v>824.59361041</v>
      </c>
      <c r="D73" s="452">
        <v>840.45176116000005</v>
      </c>
      <c r="E73" s="452">
        <v>849.10461009000005</v>
      </c>
      <c r="F73" s="452">
        <v>855.81149741000002</v>
      </c>
      <c r="G73" s="452">
        <v>877.35907961999999</v>
      </c>
      <c r="H73" s="452">
        <v>914.95414057000005</v>
      </c>
      <c r="I73" s="452">
        <v>953.19963024000003</v>
      </c>
      <c r="J73" s="452">
        <v>971.04065575000004</v>
      </c>
      <c r="K73" s="452">
        <v>964.24820684999997</v>
      </c>
      <c r="L73" s="452">
        <v>970.22009228000002</v>
      </c>
      <c r="M73" s="452">
        <v>995.30855793000001</v>
      </c>
      <c r="N73" s="452">
        <v>1010.1616699</v>
      </c>
      <c r="O73" s="452">
        <v>1010.9650622</v>
      </c>
      <c r="P73" s="452">
        <v>997.63209867</v>
      </c>
      <c r="Q73" s="452">
        <v>980.75340755000002</v>
      </c>
      <c r="R73" s="452">
        <v>957.04288134000001</v>
      </c>
      <c r="S73" s="452">
        <v>935.32617048999998</v>
      </c>
      <c r="T73" s="452">
        <v>902.95107968000002</v>
      </c>
      <c r="U73" s="452">
        <v>859.17580600999997</v>
      </c>
      <c r="V73" s="452">
        <v>818.39750227000002</v>
      </c>
      <c r="W73" s="452">
        <v>788.70910920999995</v>
      </c>
      <c r="X73" s="452">
        <v>762.23840456999994</v>
      </c>
      <c r="Y73" s="452">
        <v>772.36446796999996</v>
      </c>
      <c r="Z73" s="452">
        <v>775.070063</v>
      </c>
      <c r="AA73" s="452">
        <v>728.75434009000003</v>
      </c>
      <c r="AB73" s="452">
        <v>679.70442307999997</v>
      </c>
      <c r="AC73" s="452">
        <v>642.45348822000005</v>
      </c>
      <c r="AD73" s="452">
        <v>604.30913247000001</v>
      </c>
      <c r="AE73" s="452">
        <v>590.09763308000004</v>
      </c>
      <c r="AF73" s="452">
        <v>535.96650030000001</v>
      </c>
      <c r="AG73" s="452">
        <v>519.39711106000004</v>
      </c>
      <c r="AH73" s="452">
        <v>506.90580519999997</v>
      </c>
      <c r="AI73" s="452">
        <v>512.68485040999997</v>
      </c>
      <c r="AJ73" s="452">
        <v>520.11059155999999</v>
      </c>
      <c r="AK73" s="452">
        <v>531.23528099999999</v>
      </c>
      <c r="AL73" s="452">
        <v>551.47894071999997</v>
      </c>
      <c r="AM73" s="452">
        <v>584.50700664999999</v>
      </c>
      <c r="AN73" s="452">
        <v>626.88870014999998</v>
      </c>
      <c r="AO73" s="452">
        <v>667.15056288999995</v>
      </c>
      <c r="AP73" s="452">
        <v>711.01668972000004</v>
      </c>
      <c r="AQ73" s="452">
        <v>751.47023132000004</v>
      </c>
      <c r="AR73" s="452">
        <v>777.97938070999999</v>
      </c>
      <c r="AS73" s="452">
        <v>780.46114952999994</v>
      </c>
      <c r="AT73" s="452">
        <v>771.46493267999995</v>
      </c>
      <c r="AU73" s="452">
        <v>768.49164455000005</v>
      </c>
      <c r="AV73" s="452">
        <v>773.12502748999998</v>
      </c>
      <c r="AW73" s="452">
        <v>781.98734630000001</v>
      </c>
      <c r="AX73" s="452">
        <v>798.76190283000005</v>
      </c>
      <c r="AY73" s="452">
        <v>817.37193911999998</v>
      </c>
      <c r="AZ73" s="452">
        <v>838.36886275999996</v>
      </c>
      <c r="BA73" s="452">
        <v>859.51390914000001</v>
      </c>
      <c r="BB73" s="452">
        <v>885.20091363999995</v>
      </c>
      <c r="BC73" s="967">
        <v>0</v>
      </c>
      <c r="BD73" s="967">
        <v>0</v>
      </c>
      <c r="BE73" s="967">
        <v>0</v>
      </c>
      <c r="BF73" s="967">
        <v>0</v>
      </c>
      <c r="BG73" s="967">
        <v>0</v>
      </c>
      <c r="BH73" s="967">
        <v>0</v>
      </c>
      <c r="BI73" s="967">
        <v>0</v>
      </c>
      <c r="BJ73" s="967">
        <v>0</v>
      </c>
      <c r="BK73" s="967">
        <v>0</v>
      </c>
      <c r="BL73" s="967">
        <v>0</v>
      </c>
      <c r="BM73" s="967">
        <v>0</v>
      </c>
      <c r="BN73" s="967">
        <v>0</v>
      </c>
      <c r="BO73" s="967">
        <v>0</v>
      </c>
      <c r="BP73" s="967">
        <v>0</v>
      </c>
      <c r="BQ73" s="967">
        <v>0</v>
      </c>
      <c r="BR73" s="967">
        <v>0</v>
      </c>
      <c r="BS73" s="967">
        <v>0</v>
      </c>
      <c r="BT73" s="967">
        <v>0</v>
      </c>
      <c r="BU73" s="967">
        <v>0</v>
      </c>
      <c r="BV73" s="967">
        <v>0</v>
      </c>
    </row>
    <row r="74" spans="1:74" ht="11.1" customHeight="1" x14ac:dyDescent="0.2">
      <c r="A74" s="267" t="s">
        <v>1281</v>
      </c>
      <c r="B74" s="554" t="s">
        <v>1081</v>
      </c>
      <c r="C74" s="452">
        <v>758.84723401999997</v>
      </c>
      <c r="D74" s="452">
        <v>777.11004810999998</v>
      </c>
      <c r="E74" s="452">
        <v>785.53432324000005</v>
      </c>
      <c r="F74" s="452">
        <v>792.21371816999999</v>
      </c>
      <c r="G74" s="452">
        <v>814.71016229999998</v>
      </c>
      <c r="H74" s="452">
        <v>825.06328780000001</v>
      </c>
      <c r="I74" s="452">
        <v>828.18528664999997</v>
      </c>
      <c r="J74" s="452">
        <v>838.70198845000004</v>
      </c>
      <c r="K74" s="452">
        <v>846.74074366000002</v>
      </c>
      <c r="L74" s="452">
        <v>832.77596653000001</v>
      </c>
      <c r="M74" s="452">
        <v>833.38576290000003</v>
      </c>
      <c r="N74" s="452">
        <v>844.87099679000005</v>
      </c>
      <c r="O74" s="452">
        <v>836.74089214000003</v>
      </c>
      <c r="P74" s="452">
        <v>835.37452369000005</v>
      </c>
      <c r="Q74" s="452">
        <v>831.36605463000001</v>
      </c>
      <c r="R74" s="452">
        <v>827.99576259000003</v>
      </c>
      <c r="S74" s="452">
        <v>832.52982195000004</v>
      </c>
      <c r="T74" s="452">
        <v>838.65473445999999</v>
      </c>
      <c r="U74" s="452">
        <v>843.27541556000006</v>
      </c>
      <c r="V74" s="452">
        <v>841.27111510999998</v>
      </c>
      <c r="W74" s="452">
        <v>837.42103047000001</v>
      </c>
      <c r="X74" s="452">
        <v>842.19021628999997</v>
      </c>
      <c r="Y74" s="452">
        <v>835.87466007</v>
      </c>
      <c r="Z74" s="452">
        <v>828.37922914000001</v>
      </c>
      <c r="AA74" s="452">
        <v>851.71467167000003</v>
      </c>
      <c r="AB74" s="452">
        <v>878.89350778000005</v>
      </c>
      <c r="AC74" s="452">
        <v>910.83245848000001</v>
      </c>
      <c r="AD74" s="452">
        <v>946.56759240999997</v>
      </c>
      <c r="AE74" s="452">
        <v>961.31265628999995</v>
      </c>
      <c r="AF74" s="452">
        <v>996.20209792000003</v>
      </c>
      <c r="AG74" s="452">
        <v>975.10409516000004</v>
      </c>
      <c r="AH74" s="452">
        <v>953.96472211000003</v>
      </c>
      <c r="AI74" s="452">
        <v>917.69029076000004</v>
      </c>
      <c r="AJ74" s="452">
        <v>883.71036879999997</v>
      </c>
      <c r="AK74" s="452">
        <v>863.82665455999995</v>
      </c>
      <c r="AL74" s="452">
        <v>865.68692897999995</v>
      </c>
      <c r="AM74" s="452">
        <v>879.11223819999998</v>
      </c>
      <c r="AN74" s="452">
        <v>899.98115652000001</v>
      </c>
      <c r="AO74" s="452">
        <v>920.37092207000001</v>
      </c>
      <c r="AP74" s="452">
        <v>941.61897173</v>
      </c>
      <c r="AQ74" s="452">
        <v>958.84688067000002</v>
      </c>
      <c r="AR74" s="452">
        <v>965.57831221000004</v>
      </c>
      <c r="AS74" s="452">
        <v>963.99077680000005</v>
      </c>
      <c r="AT74" s="452">
        <v>958.32386556999995</v>
      </c>
      <c r="AU74" s="452">
        <v>950.30685066000001</v>
      </c>
      <c r="AV74" s="452">
        <v>944.42378397000004</v>
      </c>
      <c r="AW74" s="452">
        <v>943.59825053999998</v>
      </c>
      <c r="AX74" s="452">
        <v>945.96029742999997</v>
      </c>
      <c r="AY74" s="452">
        <v>947.81158243000004</v>
      </c>
      <c r="AZ74" s="452">
        <v>948.94098154999995</v>
      </c>
      <c r="BA74" s="452">
        <v>949.54774113999997</v>
      </c>
      <c r="BB74" s="452">
        <v>950.08511249000003</v>
      </c>
      <c r="BC74" s="967">
        <v>0</v>
      </c>
      <c r="BD74" s="967">
        <v>0</v>
      </c>
      <c r="BE74" s="967">
        <v>0</v>
      </c>
      <c r="BF74" s="967">
        <v>0</v>
      </c>
      <c r="BG74" s="967">
        <v>0</v>
      </c>
      <c r="BH74" s="967">
        <v>0</v>
      </c>
      <c r="BI74" s="967">
        <v>0</v>
      </c>
      <c r="BJ74" s="967">
        <v>0</v>
      </c>
      <c r="BK74" s="967">
        <v>0</v>
      </c>
      <c r="BL74" s="967">
        <v>0</v>
      </c>
      <c r="BM74" s="967">
        <v>0</v>
      </c>
      <c r="BN74" s="967">
        <v>0</v>
      </c>
      <c r="BO74" s="967">
        <v>0</v>
      </c>
      <c r="BP74" s="967">
        <v>0</v>
      </c>
      <c r="BQ74" s="967">
        <v>0</v>
      </c>
      <c r="BR74" s="967">
        <v>0</v>
      </c>
      <c r="BS74" s="967">
        <v>0</v>
      </c>
      <c r="BT74" s="967">
        <v>0</v>
      </c>
      <c r="BU74" s="967">
        <v>0</v>
      </c>
      <c r="BV74" s="967">
        <v>0</v>
      </c>
    </row>
    <row r="75" spans="1:74" ht="11.1" customHeight="1" x14ac:dyDescent="0.2">
      <c r="A75" s="267" t="s">
        <v>1282</v>
      </c>
      <c r="B75" s="554" t="s">
        <v>1543</v>
      </c>
      <c r="C75" s="452">
        <v>327.69357510999998</v>
      </c>
      <c r="D75" s="452">
        <v>348.24689481000001</v>
      </c>
      <c r="E75" s="452">
        <v>367.91161865999999</v>
      </c>
      <c r="F75" s="452">
        <v>386.13294722000001</v>
      </c>
      <c r="G75" s="452">
        <v>403.44317366000001</v>
      </c>
      <c r="H75" s="452">
        <v>422.35130767999999</v>
      </c>
      <c r="I75" s="452">
        <v>435.82775201999999</v>
      </c>
      <c r="J75" s="452">
        <v>447.81955925</v>
      </c>
      <c r="K75" s="452">
        <v>447.81776764</v>
      </c>
      <c r="L75" s="452">
        <v>439.74285460999999</v>
      </c>
      <c r="M75" s="452">
        <v>428.79482128000001</v>
      </c>
      <c r="N75" s="452">
        <v>416.19021271999998</v>
      </c>
      <c r="O75" s="452">
        <v>401.57830297999999</v>
      </c>
      <c r="P75" s="452">
        <v>384.26519725000003</v>
      </c>
      <c r="Q75" s="452">
        <v>368.77063821000002</v>
      </c>
      <c r="R75" s="452">
        <v>356.23972587999998</v>
      </c>
      <c r="S75" s="452">
        <v>353.33530739999998</v>
      </c>
      <c r="T75" s="452">
        <v>364.67174084999999</v>
      </c>
      <c r="U75" s="452">
        <v>383.19617098999998</v>
      </c>
      <c r="V75" s="452">
        <v>394.82490939000002</v>
      </c>
      <c r="W75" s="452">
        <v>393.02498356000001</v>
      </c>
      <c r="X75" s="452">
        <v>393.93993116000001</v>
      </c>
      <c r="Y75" s="452">
        <v>375.05678921999998</v>
      </c>
      <c r="Z75" s="452">
        <v>369.18745898999998</v>
      </c>
      <c r="AA75" s="452">
        <v>351.31608010999997</v>
      </c>
      <c r="AB75" s="452">
        <v>332.18800972000003</v>
      </c>
      <c r="AC75" s="452">
        <v>311.31589717999998</v>
      </c>
      <c r="AD75" s="452">
        <v>294.63891389000003</v>
      </c>
      <c r="AE75" s="452">
        <v>283.47432166999999</v>
      </c>
      <c r="AF75" s="452">
        <v>277.84909596</v>
      </c>
      <c r="AG75" s="452">
        <v>292.73514243</v>
      </c>
      <c r="AH75" s="452">
        <v>309.19374755000001</v>
      </c>
      <c r="AI75" s="452">
        <v>335.62592613999999</v>
      </c>
      <c r="AJ75" s="452">
        <v>364.25613702999999</v>
      </c>
      <c r="AK75" s="452">
        <v>390.27397633999999</v>
      </c>
      <c r="AL75" s="452">
        <v>408.75268498999998</v>
      </c>
      <c r="AM75" s="452">
        <v>420.94764939999999</v>
      </c>
      <c r="AN75" s="452">
        <v>422.63784786999997</v>
      </c>
      <c r="AO75" s="452">
        <v>415.95844151</v>
      </c>
      <c r="AP75" s="452">
        <v>406.59432901000002</v>
      </c>
      <c r="AQ75" s="452">
        <v>401.97810758999998</v>
      </c>
      <c r="AR75" s="452">
        <v>406.27079689999999</v>
      </c>
      <c r="AS75" s="452">
        <v>416.76703190000001</v>
      </c>
      <c r="AT75" s="452">
        <v>426.90158054</v>
      </c>
      <c r="AU75" s="452">
        <v>432.79595835999999</v>
      </c>
      <c r="AV75" s="452">
        <v>436.67011334</v>
      </c>
      <c r="AW75" s="452">
        <v>439.13774092</v>
      </c>
      <c r="AX75" s="452">
        <v>433.9074847</v>
      </c>
      <c r="AY75" s="452">
        <v>428.04613565</v>
      </c>
      <c r="AZ75" s="452">
        <v>421.93632685</v>
      </c>
      <c r="BA75" s="452">
        <v>416.37686112</v>
      </c>
      <c r="BB75" s="893">
        <v>410.31479135000001</v>
      </c>
      <c r="BC75" s="967">
        <v>0</v>
      </c>
      <c r="BD75" s="967">
        <v>0</v>
      </c>
      <c r="BE75" s="967">
        <v>0</v>
      </c>
      <c r="BF75" s="967">
        <v>0</v>
      </c>
      <c r="BG75" s="967">
        <v>0</v>
      </c>
      <c r="BH75" s="967">
        <v>0</v>
      </c>
      <c r="BI75" s="967">
        <v>0</v>
      </c>
      <c r="BJ75" s="967">
        <v>0</v>
      </c>
      <c r="BK75" s="967">
        <v>0</v>
      </c>
      <c r="BL75" s="967">
        <v>0</v>
      </c>
      <c r="BM75" s="967">
        <v>0</v>
      </c>
      <c r="BN75" s="967">
        <v>0</v>
      </c>
      <c r="BO75" s="967">
        <v>0</v>
      </c>
      <c r="BP75" s="967">
        <v>0</v>
      </c>
      <c r="BQ75" s="967">
        <v>0</v>
      </c>
      <c r="BR75" s="967">
        <v>0</v>
      </c>
      <c r="BS75" s="967">
        <v>0</v>
      </c>
      <c r="BT75" s="967">
        <v>0</v>
      </c>
      <c r="BU75" s="967">
        <v>0</v>
      </c>
      <c r="BV75" s="967">
        <v>0</v>
      </c>
    </row>
    <row r="76" spans="1:74" ht="11.1" customHeight="1" x14ac:dyDescent="0.2">
      <c r="A76" s="267"/>
      <c r="B76" s="620"/>
      <c r="C76" s="628"/>
      <c r="D76" s="628"/>
      <c r="E76" s="628"/>
      <c r="F76" s="628"/>
      <c r="G76" s="628"/>
      <c r="H76" s="628"/>
      <c r="I76" s="628"/>
      <c r="J76" s="628"/>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28"/>
      <c r="AL76" s="628"/>
      <c r="AM76" s="628"/>
      <c r="AN76" s="628"/>
      <c r="AO76" s="628"/>
      <c r="AP76" s="628"/>
      <c r="AQ76" s="628"/>
      <c r="AR76" s="628"/>
      <c r="AS76" s="628"/>
      <c r="AT76" s="628"/>
      <c r="AU76" s="628"/>
      <c r="AV76" s="628"/>
      <c r="AW76" s="628"/>
      <c r="AX76" s="628"/>
      <c r="AY76" s="628"/>
      <c r="AZ76" s="628"/>
      <c r="BA76" s="893"/>
      <c r="BB76" s="893"/>
      <c r="BC76" s="354"/>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1337</v>
      </c>
      <c r="C77" s="628"/>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893"/>
      <c r="BB77" s="452"/>
      <c r="BC77" s="354"/>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1283</v>
      </c>
      <c r="B78" s="554" t="s">
        <v>1073</v>
      </c>
      <c r="C78" s="452">
        <v>28.1191608</v>
      </c>
      <c r="D78" s="452">
        <v>27.164652017000002</v>
      </c>
      <c r="E78" s="452">
        <v>25.277248769</v>
      </c>
      <c r="F78" s="452">
        <v>23.364717118000002</v>
      </c>
      <c r="G78" s="452">
        <v>23.595192303000001</v>
      </c>
      <c r="H78" s="452">
        <v>24.392690046999999</v>
      </c>
      <c r="I78" s="452">
        <v>24.773233171000001</v>
      </c>
      <c r="J78" s="452">
        <v>25.777306932999998</v>
      </c>
      <c r="K78" s="452">
        <v>27.435440676999999</v>
      </c>
      <c r="L78" s="452">
        <v>28.194368788999999</v>
      </c>
      <c r="M78" s="452">
        <v>27.686124756000002</v>
      </c>
      <c r="N78" s="452">
        <v>24.662228182</v>
      </c>
      <c r="O78" s="452">
        <v>24.468413224999999</v>
      </c>
      <c r="P78" s="452">
        <v>24.567686986999998</v>
      </c>
      <c r="Q78" s="452">
        <v>24.512053056999999</v>
      </c>
      <c r="R78" s="452">
        <v>24.613350194999999</v>
      </c>
      <c r="S78" s="452">
        <v>24.326227178</v>
      </c>
      <c r="T78" s="452">
        <v>23.538753917000001</v>
      </c>
      <c r="U78" s="452">
        <v>24.136591456000001</v>
      </c>
      <c r="V78" s="452">
        <v>24.941478719999999</v>
      </c>
      <c r="W78" s="452">
        <v>25.372807886</v>
      </c>
      <c r="X78" s="452">
        <v>27.479065984999998</v>
      </c>
      <c r="Y78" s="452">
        <v>28.637568294000001</v>
      </c>
      <c r="Z78" s="452">
        <v>29.184873163999999</v>
      </c>
      <c r="AA78" s="452">
        <v>26.990353105000001</v>
      </c>
      <c r="AB78" s="452">
        <v>25.946555857</v>
      </c>
      <c r="AC78" s="452">
        <v>24.855940506</v>
      </c>
      <c r="AD78" s="452">
        <v>21.643523973000001</v>
      </c>
      <c r="AE78" s="452">
        <v>21.867766790000001</v>
      </c>
      <c r="AF78" s="452">
        <v>22.424643457999998</v>
      </c>
      <c r="AG78" s="452">
        <v>23.603579819</v>
      </c>
      <c r="AH78" s="452">
        <v>26.119552448</v>
      </c>
      <c r="AI78" s="452">
        <v>26.263869122999999</v>
      </c>
      <c r="AJ78" s="452">
        <v>27.738329109999999</v>
      </c>
      <c r="AK78" s="452">
        <v>29.671722958</v>
      </c>
      <c r="AL78" s="452">
        <v>30.940603976999999</v>
      </c>
      <c r="AM78" s="452">
        <v>30.502928993000001</v>
      </c>
      <c r="AN78" s="452">
        <v>32.554434448000002</v>
      </c>
      <c r="AO78" s="452">
        <v>33.913726992000001</v>
      </c>
      <c r="AP78" s="452">
        <v>33.744673829</v>
      </c>
      <c r="AQ78" s="452">
        <v>33.457329336000001</v>
      </c>
      <c r="AR78" s="452">
        <v>31.912269856999998</v>
      </c>
      <c r="AS78" s="452">
        <v>32.750769048000002</v>
      </c>
      <c r="AT78" s="452">
        <v>32.326673323000001</v>
      </c>
      <c r="AU78" s="452">
        <v>32.423786608999997</v>
      </c>
      <c r="AV78" s="452">
        <v>31.585803369000001</v>
      </c>
      <c r="AW78" s="452">
        <v>30.916871681</v>
      </c>
      <c r="AX78" s="452">
        <v>31.331255613</v>
      </c>
      <c r="AY78" s="452">
        <v>31.311762484999999</v>
      </c>
      <c r="AZ78" s="452">
        <v>30.676897433000001</v>
      </c>
      <c r="BA78" s="452">
        <v>30.810121644999999</v>
      </c>
      <c r="BB78" s="452">
        <v>30.578454732000001</v>
      </c>
      <c r="BC78" s="967">
        <v>0</v>
      </c>
      <c r="BD78" s="967">
        <v>0</v>
      </c>
      <c r="BE78" s="967">
        <v>0</v>
      </c>
      <c r="BF78" s="967">
        <v>0</v>
      </c>
      <c r="BG78" s="967">
        <v>0</v>
      </c>
      <c r="BH78" s="967">
        <v>0</v>
      </c>
      <c r="BI78" s="967">
        <v>0</v>
      </c>
      <c r="BJ78" s="967">
        <v>0</v>
      </c>
      <c r="BK78" s="967">
        <v>0</v>
      </c>
      <c r="BL78" s="967">
        <v>0</v>
      </c>
      <c r="BM78" s="967">
        <v>0</v>
      </c>
      <c r="BN78" s="967">
        <v>0</v>
      </c>
      <c r="BO78" s="967">
        <v>0</v>
      </c>
      <c r="BP78" s="967">
        <v>0</v>
      </c>
      <c r="BQ78" s="967">
        <v>0</v>
      </c>
      <c r="BR78" s="967">
        <v>0</v>
      </c>
      <c r="BS78" s="967">
        <v>0</v>
      </c>
      <c r="BT78" s="967">
        <v>0</v>
      </c>
      <c r="BU78" s="967">
        <v>0</v>
      </c>
      <c r="BV78" s="967">
        <v>0</v>
      </c>
    </row>
    <row r="79" spans="1:74" ht="11.1" customHeight="1" x14ac:dyDescent="0.2">
      <c r="A79" s="267" t="s">
        <v>1284</v>
      </c>
      <c r="B79" s="554" t="s">
        <v>1075</v>
      </c>
      <c r="C79" s="452">
        <v>1.9844955811</v>
      </c>
      <c r="D79" s="452">
        <v>1.7783434974000001</v>
      </c>
      <c r="E79" s="452">
        <v>1.6909625009</v>
      </c>
      <c r="F79" s="452">
        <v>1.3055610511</v>
      </c>
      <c r="G79" s="452">
        <v>1.3353424537</v>
      </c>
      <c r="H79" s="452">
        <v>1.3919928981</v>
      </c>
      <c r="I79" s="452">
        <v>1.3556757735</v>
      </c>
      <c r="J79" s="452">
        <v>1.3913415028</v>
      </c>
      <c r="K79" s="452">
        <v>1.4447365471</v>
      </c>
      <c r="L79" s="452">
        <v>1.4438246424000001</v>
      </c>
      <c r="M79" s="452">
        <v>1.4111747412</v>
      </c>
      <c r="N79" s="452">
        <v>1.4582286665999999</v>
      </c>
      <c r="O79" s="452">
        <v>1.4425904430000001</v>
      </c>
      <c r="P79" s="452">
        <v>1.4547371899999999</v>
      </c>
      <c r="Q79" s="452">
        <v>1.4972218495</v>
      </c>
      <c r="R79" s="452">
        <v>1.5795763613</v>
      </c>
      <c r="S79" s="452">
        <v>1.6813576727999999</v>
      </c>
      <c r="T79" s="452">
        <v>1.8331044523</v>
      </c>
      <c r="U79" s="452">
        <v>2.0135420824999999</v>
      </c>
      <c r="V79" s="452">
        <v>2.1292657697999999</v>
      </c>
      <c r="W79" s="452">
        <v>2.1244688018</v>
      </c>
      <c r="X79" s="452">
        <v>2.1552295346000001</v>
      </c>
      <c r="Y79" s="452">
        <v>2.1167070936000001</v>
      </c>
      <c r="Z79" s="452">
        <v>1.9622292039</v>
      </c>
      <c r="AA79" s="452">
        <v>1.8875648705000001</v>
      </c>
      <c r="AB79" s="452">
        <v>1.7923266294</v>
      </c>
      <c r="AC79" s="452">
        <v>1.7133330231999999</v>
      </c>
      <c r="AD79" s="452">
        <v>1.6939930174</v>
      </c>
      <c r="AE79" s="452">
        <v>1.8431403376</v>
      </c>
      <c r="AF79" s="452">
        <v>1.9534334643</v>
      </c>
      <c r="AG79" s="452">
        <v>2.0347899561</v>
      </c>
      <c r="AH79" s="452">
        <v>2.0371642587999998</v>
      </c>
      <c r="AI79" s="452">
        <v>1.9808095557000001</v>
      </c>
      <c r="AJ79" s="452">
        <v>1.9080824870999999</v>
      </c>
      <c r="AK79" s="452">
        <v>1.8608360316000001</v>
      </c>
      <c r="AL79" s="452">
        <v>1.7515342505</v>
      </c>
      <c r="AM79" s="452">
        <v>1.6250002571</v>
      </c>
      <c r="AN79" s="452">
        <v>1.5501331732000001</v>
      </c>
      <c r="AO79" s="452">
        <v>1.6612185213999999</v>
      </c>
      <c r="AP79" s="452">
        <v>1.8555526057</v>
      </c>
      <c r="AQ79" s="452">
        <v>1.9818639615</v>
      </c>
      <c r="AR79" s="452">
        <v>2.0943363433000002</v>
      </c>
      <c r="AS79" s="452">
        <v>2.1953094583000001</v>
      </c>
      <c r="AT79" s="452">
        <v>2.2840524627000001</v>
      </c>
      <c r="AU79" s="452">
        <v>2.2535958477000002</v>
      </c>
      <c r="AV79" s="452">
        <v>2.2415184057999999</v>
      </c>
      <c r="AW79" s="452">
        <v>2.277463091</v>
      </c>
      <c r="AX79" s="452">
        <v>2.183490307</v>
      </c>
      <c r="AY79" s="452">
        <v>2.1946553402000002</v>
      </c>
      <c r="AZ79" s="452">
        <v>2.1889582439000002</v>
      </c>
      <c r="BA79" s="452">
        <v>2.2168334816000002</v>
      </c>
      <c r="BB79" s="452">
        <v>2.2121347106</v>
      </c>
      <c r="BC79" s="967">
        <v>0</v>
      </c>
      <c r="BD79" s="967">
        <v>0</v>
      </c>
      <c r="BE79" s="967">
        <v>0</v>
      </c>
      <c r="BF79" s="967">
        <v>0</v>
      </c>
      <c r="BG79" s="967">
        <v>0</v>
      </c>
      <c r="BH79" s="967">
        <v>0</v>
      </c>
      <c r="BI79" s="967">
        <v>0</v>
      </c>
      <c r="BJ79" s="967">
        <v>0</v>
      </c>
      <c r="BK79" s="967">
        <v>0</v>
      </c>
      <c r="BL79" s="967">
        <v>0</v>
      </c>
      <c r="BM79" s="967">
        <v>0</v>
      </c>
      <c r="BN79" s="967">
        <v>0</v>
      </c>
      <c r="BO79" s="967">
        <v>0</v>
      </c>
      <c r="BP79" s="967">
        <v>0</v>
      </c>
      <c r="BQ79" s="967">
        <v>0</v>
      </c>
      <c r="BR79" s="967">
        <v>0</v>
      </c>
      <c r="BS79" s="967">
        <v>0</v>
      </c>
      <c r="BT79" s="967">
        <v>0</v>
      </c>
      <c r="BU79" s="967">
        <v>0</v>
      </c>
      <c r="BV79" s="967">
        <v>0</v>
      </c>
    </row>
    <row r="80" spans="1:74" ht="11.1" customHeight="1" x14ac:dyDescent="0.2">
      <c r="A80" s="267" t="s">
        <v>1285</v>
      </c>
      <c r="B80" s="554" t="s">
        <v>1077</v>
      </c>
      <c r="C80" s="452">
        <v>6.6893948586</v>
      </c>
      <c r="D80" s="452">
        <v>6.6877433267999997</v>
      </c>
      <c r="E80" s="452">
        <v>6.3331922529</v>
      </c>
      <c r="F80" s="452">
        <v>5.7091073783999997</v>
      </c>
      <c r="G80" s="452">
        <v>5.4912986662999996</v>
      </c>
      <c r="H80" s="452">
        <v>5.1964485828000004</v>
      </c>
      <c r="I80" s="452">
        <v>4.9371997803000003</v>
      </c>
      <c r="J80" s="452">
        <v>4.9249945843000003</v>
      </c>
      <c r="K80" s="452">
        <v>4.9817863629000003</v>
      </c>
      <c r="L80" s="452">
        <v>4.7946254925999998</v>
      </c>
      <c r="M80" s="452">
        <v>5.0255880888000002</v>
      </c>
      <c r="N80" s="452">
        <v>5.3056066985000001</v>
      </c>
      <c r="O80" s="452">
        <v>5.2411530230999999</v>
      </c>
      <c r="P80" s="452">
        <v>5.1351574685000001</v>
      </c>
      <c r="Q80" s="452">
        <v>4.7627406732999997</v>
      </c>
      <c r="R80" s="452">
        <v>4.3859823071999999</v>
      </c>
      <c r="S80" s="452">
        <v>4.2502537823999997</v>
      </c>
      <c r="T80" s="452">
        <v>4.4385166559</v>
      </c>
      <c r="U80" s="452">
        <v>4.8785991431999998</v>
      </c>
      <c r="V80" s="452">
        <v>5.2459150190999999</v>
      </c>
      <c r="W80" s="452">
        <v>5.4513322850000003</v>
      </c>
      <c r="X80" s="452">
        <v>5.9071501310999999</v>
      </c>
      <c r="Y80" s="452">
        <v>6.1538176419999999</v>
      </c>
      <c r="Z80" s="452">
        <v>6.1247823266000001</v>
      </c>
      <c r="AA80" s="452">
        <v>6.2701274653999999</v>
      </c>
      <c r="AB80" s="452">
        <v>6.2342147979</v>
      </c>
      <c r="AC80" s="452">
        <v>5.8690967029000003</v>
      </c>
      <c r="AD80" s="452">
        <v>5.8696683924000004</v>
      </c>
      <c r="AE80" s="452">
        <v>5.2905134045000004</v>
      </c>
      <c r="AF80" s="452">
        <v>4.9750338475999998</v>
      </c>
      <c r="AG80" s="452">
        <v>5.3786707324999998</v>
      </c>
      <c r="AH80" s="452">
        <v>5.3604464404999996</v>
      </c>
      <c r="AI80" s="452">
        <v>5.3546056517</v>
      </c>
      <c r="AJ80" s="452">
        <v>5.3516177380999999</v>
      </c>
      <c r="AK80" s="452">
        <v>5.7046615135999996</v>
      </c>
      <c r="AL80" s="452">
        <v>6.0628626930999996</v>
      </c>
      <c r="AM80" s="452">
        <v>6.3589084953999997</v>
      </c>
      <c r="AN80" s="452">
        <v>6.6107826668999996</v>
      </c>
      <c r="AO80" s="452">
        <v>7.0437899028000004</v>
      </c>
      <c r="AP80" s="452">
        <v>6.8972828872000003</v>
      </c>
      <c r="AQ80" s="452">
        <v>7.0927760268000002</v>
      </c>
      <c r="AR80" s="452">
        <v>7.2655853740999996</v>
      </c>
      <c r="AS80" s="452">
        <v>7.4514868983999998</v>
      </c>
      <c r="AT80" s="452">
        <v>7.7414619193999998</v>
      </c>
      <c r="AU80" s="452">
        <v>7.5835801465000001</v>
      </c>
      <c r="AV80" s="452">
        <v>7.6177913572999998</v>
      </c>
      <c r="AW80" s="452">
        <v>7.1991420405</v>
      </c>
      <c r="AX80" s="452">
        <v>6.8171870213999997</v>
      </c>
      <c r="AY80" s="452">
        <v>7.2685202078</v>
      </c>
      <c r="AZ80" s="452">
        <v>7.5658988446000004</v>
      </c>
      <c r="BA80" s="452">
        <v>7.8288139893000004</v>
      </c>
      <c r="BB80" s="452">
        <v>7.7468568989</v>
      </c>
      <c r="BC80" s="967">
        <v>0</v>
      </c>
      <c r="BD80" s="967">
        <v>0</v>
      </c>
      <c r="BE80" s="967">
        <v>0</v>
      </c>
      <c r="BF80" s="967">
        <v>0</v>
      </c>
      <c r="BG80" s="967">
        <v>0</v>
      </c>
      <c r="BH80" s="967">
        <v>0</v>
      </c>
      <c r="BI80" s="967">
        <v>0</v>
      </c>
      <c r="BJ80" s="967">
        <v>0</v>
      </c>
      <c r="BK80" s="967">
        <v>0</v>
      </c>
      <c r="BL80" s="967">
        <v>0</v>
      </c>
      <c r="BM80" s="967">
        <v>0</v>
      </c>
      <c r="BN80" s="967">
        <v>0</v>
      </c>
      <c r="BO80" s="967">
        <v>0</v>
      </c>
      <c r="BP80" s="967">
        <v>0</v>
      </c>
      <c r="BQ80" s="967">
        <v>0</v>
      </c>
      <c r="BR80" s="967">
        <v>0</v>
      </c>
      <c r="BS80" s="967">
        <v>0</v>
      </c>
      <c r="BT80" s="967">
        <v>0</v>
      </c>
      <c r="BU80" s="967">
        <v>0</v>
      </c>
      <c r="BV80" s="967">
        <v>0</v>
      </c>
    </row>
    <row r="81" spans="1:74" ht="11.1" customHeight="1" x14ac:dyDescent="0.2">
      <c r="A81" s="267" t="s">
        <v>1286</v>
      </c>
      <c r="B81" s="554" t="s">
        <v>1079</v>
      </c>
      <c r="C81" s="452">
        <v>16.828441029</v>
      </c>
      <c r="D81" s="452">
        <v>16.609718600000001</v>
      </c>
      <c r="E81" s="452">
        <v>15.162582323000001</v>
      </c>
      <c r="F81" s="452">
        <v>14.323204978</v>
      </c>
      <c r="G81" s="452">
        <v>12.902339405999999</v>
      </c>
      <c r="H81" s="452">
        <v>13.145892824000001</v>
      </c>
      <c r="I81" s="452">
        <v>13.472786293</v>
      </c>
      <c r="J81" s="452">
        <v>13.580988192</v>
      </c>
      <c r="K81" s="452">
        <v>13.355238322</v>
      </c>
      <c r="L81" s="452">
        <v>13.245325491999999</v>
      </c>
      <c r="M81" s="452">
        <v>13.270780772</v>
      </c>
      <c r="N81" s="452">
        <v>13.650833377</v>
      </c>
      <c r="O81" s="452">
        <v>13.896426972</v>
      </c>
      <c r="P81" s="452">
        <v>13.628853807</v>
      </c>
      <c r="Q81" s="452">
        <v>13.669037038999999</v>
      </c>
      <c r="R81" s="452">
        <v>13.200591467000001</v>
      </c>
      <c r="S81" s="452">
        <v>12.918869758</v>
      </c>
      <c r="T81" s="452">
        <v>12.853396152</v>
      </c>
      <c r="U81" s="452">
        <v>13.372386086000001</v>
      </c>
      <c r="V81" s="452">
        <v>14.719379537</v>
      </c>
      <c r="W81" s="452">
        <v>15.541066191000001</v>
      </c>
      <c r="X81" s="452">
        <v>15.244768090999999</v>
      </c>
      <c r="Y81" s="452">
        <v>16.363653981999999</v>
      </c>
      <c r="Z81" s="452">
        <v>17.128620176999998</v>
      </c>
      <c r="AA81" s="452">
        <v>16.562598638000001</v>
      </c>
      <c r="AB81" s="452">
        <v>14.279504686999999</v>
      </c>
      <c r="AC81" s="452">
        <v>13.966380179</v>
      </c>
      <c r="AD81" s="452">
        <v>13.579980505</v>
      </c>
      <c r="AE81" s="452">
        <v>14.901455381</v>
      </c>
      <c r="AF81" s="452">
        <v>15.31332858</v>
      </c>
      <c r="AG81" s="452">
        <v>14.427697529</v>
      </c>
      <c r="AH81" s="452">
        <v>13.793355243000001</v>
      </c>
      <c r="AI81" s="452">
        <v>14.046160284999999</v>
      </c>
      <c r="AJ81" s="452">
        <v>15.297370340000001</v>
      </c>
      <c r="AK81" s="452">
        <v>16.098038817999999</v>
      </c>
      <c r="AL81" s="452">
        <v>16.462057932</v>
      </c>
      <c r="AM81" s="452">
        <v>18.040339712000002</v>
      </c>
      <c r="AN81" s="452">
        <v>19.744525989</v>
      </c>
      <c r="AO81" s="452">
        <v>21.660732561</v>
      </c>
      <c r="AP81" s="452">
        <v>22.047029138999999</v>
      </c>
      <c r="AQ81" s="452">
        <v>24.047047402</v>
      </c>
      <c r="AR81" s="452">
        <v>23.051240910000001</v>
      </c>
      <c r="AS81" s="452">
        <v>21.679476376</v>
      </c>
      <c r="AT81" s="452">
        <v>20.038050199000001</v>
      </c>
      <c r="AU81" s="452">
        <v>18.517870952999999</v>
      </c>
      <c r="AV81" s="452">
        <v>17.257255078</v>
      </c>
      <c r="AW81" s="452">
        <v>17.092619590999998</v>
      </c>
      <c r="AX81" s="452">
        <v>17.750264507000001</v>
      </c>
      <c r="AY81" s="452">
        <v>18.163820868999998</v>
      </c>
      <c r="AZ81" s="452">
        <v>17.466017974</v>
      </c>
      <c r="BA81" s="452">
        <v>18.133204834000001</v>
      </c>
      <c r="BB81" s="452">
        <v>16.168053217000001</v>
      </c>
      <c r="BC81" s="967">
        <v>0</v>
      </c>
      <c r="BD81" s="967">
        <v>0</v>
      </c>
      <c r="BE81" s="967">
        <v>0</v>
      </c>
      <c r="BF81" s="967">
        <v>0</v>
      </c>
      <c r="BG81" s="967">
        <v>0</v>
      </c>
      <c r="BH81" s="967">
        <v>0</v>
      </c>
      <c r="BI81" s="967">
        <v>0</v>
      </c>
      <c r="BJ81" s="967">
        <v>0</v>
      </c>
      <c r="BK81" s="967">
        <v>0</v>
      </c>
      <c r="BL81" s="967">
        <v>0</v>
      </c>
      <c r="BM81" s="967">
        <v>0</v>
      </c>
      <c r="BN81" s="967">
        <v>0</v>
      </c>
      <c r="BO81" s="967">
        <v>0</v>
      </c>
      <c r="BP81" s="967">
        <v>0</v>
      </c>
      <c r="BQ81" s="967">
        <v>0</v>
      </c>
      <c r="BR81" s="967">
        <v>0</v>
      </c>
      <c r="BS81" s="967">
        <v>0</v>
      </c>
      <c r="BT81" s="967">
        <v>0</v>
      </c>
      <c r="BU81" s="967">
        <v>0</v>
      </c>
      <c r="BV81" s="967">
        <v>0</v>
      </c>
    </row>
    <row r="82" spans="1:74" ht="11.1" customHeight="1" x14ac:dyDescent="0.2">
      <c r="A82" s="267" t="s">
        <v>1287</v>
      </c>
      <c r="B82" s="554" t="s">
        <v>1081</v>
      </c>
      <c r="C82" s="452">
        <v>2.7822080074</v>
      </c>
      <c r="D82" s="452">
        <v>2.7039319698000002</v>
      </c>
      <c r="E82" s="452">
        <v>2.6901860384999998</v>
      </c>
      <c r="F82" s="452">
        <v>2.6253975747</v>
      </c>
      <c r="G82" s="452">
        <v>2.6008305261000002</v>
      </c>
      <c r="H82" s="452">
        <v>2.5032259945000002</v>
      </c>
      <c r="I82" s="452">
        <v>2.4593475476000002</v>
      </c>
      <c r="J82" s="452">
        <v>2.4380871757000002</v>
      </c>
      <c r="K82" s="452">
        <v>2.4275824073000001</v>
      </c>
      <c r="L82" s="452">
        <v>2.4051291452000001</v>
      </c>
      <c r="M82" s="452">
        <v>2.4325328748000001</v>
      </c>
      <c r="N82" s="452">
        <v>2.4435892893000002</v>
      </c>
      <c r="O82" s="452">
        <v>2.3975383729000002</v>
      </c>
      <c r="P82" s="452">
        <v>2.3867843533999999</v>
      </c>
      <c r="Q82" s="452">
        <v>2.3451792795999999</v>
      </c>
      <c r="R82" s="452">
        <v>2.3472594261999999</v>
      </c>
      <c r="S82" s="452">
        <v>2.3827413335999998</v>
      </c>
      <c r="T82" s="452">
        <v>2.3590850476999998</v>
      </c>
      <c r="U82" s="452">
        <v>2.4145323279999999</v>
      </c>
      <c r="V82" s="452">
        <v>2.4627374564000002</v>
      </c>
      <c r="W82" s="452">
        <v>2.5035008384999999</v>
      </c>
      <c r="X82" s="452">
        <v>2.5973483925999998</v>
      </c>
      <c r="Y82" s="452">
        <v>2.6285366669000001</v>
      </c>
      <c r="Z82" s="452">
        <v>2.6614593706999998</v>
      </c>
      <c r="AA82" s="452">
        <v>2.7430424208000002</v>
      </c>
      <c r="AB82" s="452">
        <v>2.8296635794</v>
      </c>
      <c r="AC82" s="452">
        <v>2.9452949345000001</v>
      </c>
      <c r="AD82" s="452">
        <v>3.0290162957</v>
      </c>
      <c r="AE82" s="452">
        <v>3.0517862104</v>
      </c>
      <c r="AF82" s="452">
        <v>3.1425933688000001</v>
      </c>
      <c r="AG82" s="452">
        <v>3.1173404577000001</v>
      </c>
      <c r="AH82" s="452">
        <v>3.0972880587999998</v>
      </c>
      <c r="AI82" s="452">
        <v>3.0112888949999999</v>
      </c>
      <c r="AJ82" s="452">
        <v>2.9050307981999999</v>
      </c>
      <c r="AK82" s="452">
        <v>2.8206584639000001</v>
      </c>
      <c r="AL82" s="452">
        <v>2.8476543716</v>
      </c>
      <c r="AM82" s="452">
        <v>2.9013605221000001</v>
      </c>
      <c r="AN82" s="452">
        <v>2.9604643306999998</v>
      </c>
      <c r="AO82" s="452">
        <v>3.041543034</v>
      </c>
      <c r="AP82" s="452">
        <v>3.0974308280999998</v>
      </c>
      <c r="AQ82" s="452">
        <v>3.1908382051999999</v>
      </c>
      <c r="AR82" s="452">
        <v>3.3267125313000001</v>
      </c>
      <c r="AS82" s="452">
        <v>3.4159843259999998</v>
      </c>
      <c r="AT82" s="452">
        <v>3.5200141986000002</v>
      </c>
      <c r="AU82" s="452">
        <v>3.6099025666000002</v>
      </c>
      <c r="AV82" s="452">
        <v>3.6891554060999998</v>
      </c>
      <c r="AW82" s="452">
        <v>3.7186137952</v>
      </c>
      <c r="AX82" s="452">
        <v>3.7747817135999999</v>
      </c>
      <c r="AY82" s="452">
        <v>3.7574294644999999</v>
      </c>
      <c r="AZ82" s="452">
        <v>3.8225215771999999</v>
      </c>
      <c r="BA82" s="452">
        <v>3.8884018883999998</v>
      </c>
      <c r="BB82" s="452">
        <v>3.9669524530000002</v>
      </c>
      <c r="BC82" s="967">
        <v>0</v>
      </c>
      <c r="BD82" s="967">
        <v>0</v>
      </c>
      <c r="BE82" s="967">
        <v>0</v>
      </c>
      <c r="BF82" s="967">
        <v>0</v>
      </c>
      <c r="BG82" s="967">
        <v>0</v>
      </c>
      <c r="BH82" s="967">
        <v>0</v>
      </c>
      <c r="BI82" s="967">
        <v>0</v>
      </c>
      <c r="BJ82" s="967">
        <v>0</v>
      </c>
      <c r="BK82" s="967">
        <v>0</v>
      </c>
      <c r="BL82" s="967">
        <v>0</v>
      </c>
      <c r="BM82" s="967">
        <v>0</v>
      </c>
      <c r="BN82" s="967">
        <v>0</v>
      </c>
      <c r="BO82" s="967">
        <v>0</v>
      </c>
      <c r="BP82" s="967">
        <v>0</v>
      </c>
      <c r="BQ82" s="967">
        <v>0</v>
      </c>
      <c r="BR82" s="967">
        <v>0</v>
      </c>
      <c r="BS82" s="967">
        <v>0</v>
      </c>
      <c r="BT82" s="967">
        <v>0</v>
      </c>
      <c r="BU82" s="967">
        <v>0</v>
      </c>
      <c r="BV82" s="967">
        <v>0</v>
      </c>
    </row>
    <row r="83" spans="1:74" ht="11.1" customHeight="1" x14ac:dyDescent="0.2">
      <c r="A83" s="267" t="s">
        <v>1288</v>
      </c>
      <c r="B83" s="554" t="s">
        <v>1543</v>
      </c>
      <c r="C83" s="452">
        <v>3.0341997694999998</v>
      </c>
      <c r="D83" s="452">
        <v>3.2668564241000002</v>
      </c>
      <c r="E83" s="452">
        <v>3.3599234580999999</v>
      </c>
      <c r="F83" s="452">
        <v>3.3431424002000001</v>
      </c>
      <c r="G83" s="452">
        <v>3.4556160485</v>
      </c>
      <c r="H83" s="452">
        <v>3.5195942307000001</v>
      </c>
      <c r="I83" s="452">
        <v>3.3719748705999999</v>
      </c>
      <c r="J83" s="452">
        <v>3.2687559070000001</v>
      </c>
      <c r="K83" s="452">
        <v>3.0014595686000001</v>
      </c>
      <c r="L83" s="452">
        <v>2.8601161275</v>
      </c>
      <c r="M83" s="452">
        <v>2.7242364758000002</v>
      </c>
      <c r="N83" s="452">
        <v>2.6216706313000002</v>
      </c>
      <c r="O83" s="452">
        <v>2.4598977210999999</v>
      </c>
      <c r="P83" s="452">
        <v>2.3632545957</v>
      </c>
      <c r="Q83" s="452">
        <v>2.4341296252000002</v>
      </c>
      <c r="R83" s="452">
        <v>2.5536897913000001</v>
      </c>
      <c r="S83" s="452">
        <v>2.5753302289</v>
      </c>
      <c r="T83" s="452">
        <v>2.7113140583000002</v>
      </c>
      <c r="U83" s="452">
        <v>2.8920465735000001</v>
      </c>
      <c r="V83" s="452">
        <v>3.3290464535000002</v>
      </c>
      <c r="W83" s="452">
        <v>3.3096840721</v>
      </c>
      <c r="X83" s="452">
        <v>3.4107353347</v>
      </c>
      <c r="Y83" s="452">
        <v>3.2727468519</v>
      </c>
      <c r="Z83" s="452">
        <v>3.371574968</v>
      </c>
      <c r="AA83" s="452">
        <v>3.1793310417999998</v>
      </c>
      <c r="AB83" s="452">
        <v>3.0309124975000001</v>
      </c>
      <c r="AC83" s="452">
        <v>2.9438855524999998</v>
      </c>
      <c r="AD83" s="452">
        <v>2.7994196094000001</v>
      </c>
      <c r="AE83" s="452">
        <v>2.7791600163000001</v>
      </c>
      <c r="AF83" s="452">
        <v>2.7646676215000001</v>
      </c>
      <c r="AG83" s="452">
        <v>2.9870932900999998</v>
      </c>
      <c r="AH83" s="452">
        <v>3.3977334896000002</v>
      </c>
      <c r="AI83" s="452">
        <v>3.6680429085999999</v>
      </c>
      <c r="AJ83" s="452">
        <v>3.7017900103999999</v>
      </c>
      <c r="AK83" s="452">
        <v>3.9027397634000001</v>
      </c>
      <c r="AL83" s="452">
        <v>3.9115089473000002</v>
      </c>
      <c r="AM83" s="452">
        <v>4.0475735519000002</v>
      </c>
      <c r="AN83" s="452">
        <v>3.9042757308999998</v>
      </c>
      <c r="AO83" s="452">
        <v>3.8586126300000001</v>
      </c>
      <c r="AP83" s="452">
        <v>3.6795866879000001</v>
      </c>
      <c r="AQ83" s="452">
        <v>3.4578761942999998</v>
      </c>
      <c r="AR83" s="452">
        <v>3.4576238034000002</v>
      </c>
      <c r="AS83" s="452">
        <v>3.5990244550999999</v>
      </c>
      <c r="AT83" s="452">
        <v>3.9711774933999999</v>
      </c>
      <c r="AU83" s="452">
        <v>4.3279595836000002</v>
      </c>
      <c r="AV83" s="452">
        <v>4.1826639207999996</v>
      </c>
      <c r="AW83" s="452">
        <v>4.1428088766000002</v>
      </c>
      <c r="AX83" s="452">
        <v>3.8535300595000002</v>
      </c>
      <c r="AY83" s="452">
        <v>3.8048545390999999</v>
      </c>
      <c r="AZ83" s="452">
        <v>3.6930969526999999</v>
      </c>
      <c r="BA83" s="452">
        <v>3.4241518183999999</v>
      </c>
      <c r="BB83" s="893">
        <v>3.3910313335</v>
      </c>
      <c r="BC83" s="967">
        <v>0</v>
      </c>
      <c r="BD83" s="967">
        <v>0</v>
      </c>
      <c r="BE83" s="967">
        <v>0</v>
      </c>
      <c r="BF83" s="967">
        <v>0</v>
      </c>
      <c r="BG83" s="967">
        <v>0</v>
      </c>
      <c r="BH83" s="967">
        <v>0</v>
      </c>
      <c r="BI83" s="967">
        <v>0</v>
      </c>
      <c r="BJ83" s="967">
        <v>0</v>
      </c>
      <c r="BK83" s="967">
        <v>0</v>
      </c>
      <c r="BL83" s="967">
        <v>0</v>
      </c>
      <c r="BM83" s="967">
        <v>0</v>
      </c>
      <c r="BN83" s="967">
        <v>0</v>
      </c>
      <c r="BO83" s="967">
        <v>0</v>
      </c>
      <c r="BP83" s="967">
        <v>0</v>
      </c>
      <c r="BQ83" s="967">
        <v>0</v>
      </c>
      <c r="BR83" s="967">
        <v>0</v>
      </c>
      <c r="BS83" s="967">
        <v>0</v>
      </c>
      <c r="BT83" s="967">
        <v>0</v>
      </c>
      <c r="BU83" s="967">
        <v>0</v>
      </c>
      <c r="BV83" s="967">
        <v>0</v>
      </c>
    </row>
    <row r="84" spans="1:74" ht="11.1" customHeight="1" x14ac:dyDescent="0.2">
      <c r="A84" s="169"/>
      <c r="B84" s="620"/>
      <c r="C84" s="628"/>
      <c r="D84" s="628"/>
      <c r="E84" s="628"/>
      <c r="F84" s="628"/>
      <c r="G84" s="628"/>
      <c r="H84" s="628"/>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893"/>
      <c r="BB84" s="893"/>
      <c r="BC84" s="354"/>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1289</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893"/>
      <c r="BB85" s="452"/>
      <c r="BC85" s="354"/>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1290</v>
      </c>
      <c r="B86" s="554" t="s">
        <v>1073</v>
      </c>
      <c r="C86" s="452">
        <v>-1166.6021277</v>
      </c>
      <c r="D86" s="452">
        <v>-1167.0623823999999</v>
      </c>
      <c r="E86" s="452">
        <v>-1165.4434801</v>
      </c>
      <c r="F86" s="452">
        <v>-1154.340876</v>
      </c>
      <c r="G86" s="452">
        <v>-1131.6284423</v>
      </c>
      <c r="H86" s="452">
        <v>-1140.206899</v>
      </c>
      <c r="I86" s="452">
        <v>-1186.6778893999999</v>
      </c>
      <c r="J86" s="452">
        <v>-1239.0364066</v>
      </c>
      <c r="K86" s="452">
        <v>-1264.2854918</v>
      </c>
      <c r="L86" s="452">
        <v>-1264.2679822</v>
      </c>
      <c r="M86" s="452">
        <v>-1253.4916777999999</v>
      </c>
      <c r="N86" s="452">
        <v>-1246.8019329000001</v>
      </c>
      <c r="O86" s="452">
        <v>-1236.3948461</v>
      </c>
      <c r="P86" s="452">
        <v>-1212.4127739999999</v>
      </c>
      <c r="Q86" s="452">
        <v>-1195.8985972</v>
      </c>
      <c r="R86" s="452">
        <v>-1195.4459466999999</v>
      </c>
      <c r="S86" s="452">
        <v>-1199.5990807999999</v>
      </c>
      <c r="T86" s="452">
        <v>-1190.5797758000001</v>
      </c>
      <c r="U86" s="452">
        <v>-1137.3754888000001</v>
      </c>
      <c r="V86" s="452">
        <v>-1063.1731007000001</v>
      </c>
      <c r="W86" s="452">
        <v>-1022.6098623</v>
      </c>
      <c r="X86" s="452">
        <v>-977.54936189</v>
      </c>
      <c r="Y86" s="452">
        <v>-1087.4413790000001</v>
      </c>
      <c r="Z86" s="452">
        <v>-1105.4583338</v>
      </c>
      <c r="AA86" s="452">
        <v>-1178.9367139000001</v>
      </c>
      <c r="AB86" s="452">
        <v>-1186.5238088000001</v>
      </c>
      <c r="AC86" s="452">
        <v>-1172.8740769999999</v>
      </c>
      <c r="AD86" s="452">
        <v>-1173.2969928</v>
      </c>
      <c r="AE86" s="452">
        <v>-1125.1468004000001</v>
      </c>
      <c r="AF86" s="452">
        <v>-1001.5744737</v>
      </c>
      <c r="AG86" s="452">
        <v>-930.57607007000001</v>
      </c>
      <c r="AH86" s="452">
        <v>-804.26938390999999</v>
      </c>
      <c r="AI86" s="452">
        <v>-763.90427006000004</v>
      </c>
      <c r="AJ86" s="452">
        <v>-800.51993205999997</v>
      </c>
      <c r="AK86" s="452">
        <v>-853.94665805</v>
      </c>
      <c r="AL86" s="452">
        <v>-885.65388143999996</v>
      </c>
      <c r="AM86" s="452">
        <v>-913.57333904999996</v>
      </c>
      <c r="AN86" s="452">
        <v>-1002.5862614</v>
      </c>
      <c r="AO86" s="452">
        <v>-1091.7786845999999</v>
      </c>
      <c r="AP86" s="452">
        <v>-1161.2570403</v>
      </c>
      <c r="AQ86" s="452">
        <v>-1188.3829013</v>
      </c>
      <c r="AR86" s="452">
        <v>-1154.5000716</v>
      </c>
      <c r="AS86" s="452">
        <v>-1119.7042655</v>
      </c>
      <c r="AT86" s="452">
        <v>-1093.4432930999999</v>
      </c>
      <c r="AU86" s="452">
        <v>-1066.9414328</v>
      </c>
      <c r="AV86" s="452">
        <v>-1058.9731887999999</v>
      </c>
      <c r="AW86" s="452">
        <v>-1066.1435707000001</v>
      </c>
      <c r="AX86" s="452">
        <v>-1086.1498362</v>
      </c>
      <c r="AY86" s="452">
        <v>-1105.9477958</v>
      </c>
      <c r="AZ86" s="452">
        <v>-1126.2288383</v>
      </c>
      <c r="BA86" s="452">
        <v>-1144.7419809</v>
      </c>
      <c r="BB86" s="452">
        <v>-1164.7851983</v>
      </c>
      <c r="BC86" s="967">
        <v>0</v>
      </c>
      <c r="BD86" s="967">
        <v>0</v>
      </c>
      <c r="BE86" s="967">
        <v>0</v>
      </c>
      <c r="BF86" s="967">
        <v>0</v>
      </c>
      <c r="BG86" s="967">
        <v>0</v>
      </c>
      <c r="BH86" s="967">
        <v>0</v>
      </c>
      <c r="BI86" s="967">
        <v>0</v>
      </c>
      <c r="BJ86" s="967">
        <v>0</v>
      </c>
      <c r="BK86" s="967">
        <v>0</v>
      </c>
      <c r="BL86" s="967">
        <v>0</v>
      </c>
      <c r="BM86" s="967">
        <v>0</v>
      </c>
      <c r="BN86" s="967">
        <v>0</v>
      </c>
      <c r="BO86" s="967">
        <v>0</v>
      </c>
      <c r="BP86" s="967">
        <v>0</v>
      </c>
      <c r="BQ86" s="967">
        <v>0</v>
      </c>
      <c r="BR86" s="967">
        <v>0</v>
      </c>
      <c r="BS86" s="967">
        <v>0</v>
      </c>
      <c r="BT86" s="967">
        <v>0</v>
      </c>
      <c r="BU86" s="967">
        <v>0</v>
      </c>
      <c r="BV86" s="967">
        <v>0</v>
      </c>
    </row>
    <row r="87" spans="1:74" ht="11.1" customHeight="1" x14ac:dyDescent="0.2">
      <c r="A87" s="267" t="s">
        <v>1291</v>
      </c>
      <c r="B87" s="554" t="s">
        <v>1075</v>
      </c>
      <c r="C87" s="452">
        <v>-80.980042280000006</v>
      </c>
      <c r="D87" s="452">
        <v>-73.363748787999995</v>
      </c>
      <c r="E87" s="452">
        <v>-54.468172739000003</v>
      </c>
      <c r="F87" s="452">
        <v>-32.916501406000002</v>
      </c>
      <c r="G87" s="452">
        <v>-18.820678637</v>
      </c>
      <c r="H87" s="452">
        <v>-11.327477872999999</v>
      </c>
      <c r="I87" s="452">
        <v>-12.848086057</v>
      </c>
      <c r="J87" s="452">
        <v>-26.577768811999999</v>
      </c>
      <c r="K87" s="452">
        <v>-45.504695792</v>
      </c>
      <c r="L87" s="452">
        <v>-63.707797806999999</v>
      </c>
      <c r="M87" s="452">
        <v>-69.131559339999995</v>
      </c>
      <c r="N87" s="452">
        <v>-63.951115958000003</v>
      </c>
      <c r="O87" s="452">
        <v>-57.516054146999998</v>
      </c>
      <c r="P87" s="452">
        <v>-43.644747948000003</v>
      </c>
      <c r="Q87" s="452">
        <v>-24.781547787000001</v>
      </c>
      <c r="R87" s="452">
        <v>-7.1240320662999999</v>
      </c>
      <c r="S87" s="452">
        <v>-2.3059878900999999</v>
      </c>
      <c r="T87" s="452">
        <v>-13.987459679000001</v>
      </c>
      <c r="U87" s="452">
        <v>-23.621279662999999</v>
      </c>
      <c r="V87" s="452">
        <v>-30.924807364999999</v>
      </c>
      <c r="W87" s="452">
        <v>-50.116427315999999</v>
      </c>
      <c r="X87" s="452">
        <v>-67.886473370000004</v>
      </c>
      <c r="Y87" s="452">
        <v>-66.453349399000004</v>
      </c>
      <c r="Z87" s="452">
        <v>-72.202706711000005</v>
      </c>
      <c r="AA87" s="452">
        <v>-54.804746492</v>
      </c>
      <c r="AB87" s="452">
        <v>-51.780919220999998</v>
      </c>
      <c r="AC87" s="452">
        <v>-47.968715478999997</v>
      </c>
      <c r="AD87" s="452">
        <v>-29.029012420000001</v>
      </c>
      <c r="AE87" s="452">
        <v>-33.597294122999998</v>
      </c>
      <c r="AF87" s="452">
        <v>-38.324666434999997</v>
      </c>
      <c r="AG87" s="452">
        <v>-55.898354714</v>
      </c>
      <c r="AH87" s="452">
        <v>-71.378740504000007</v>
      </c>
      <c r="AI87" s="452">
        <v>-81.795656551999997</v>
      </c>
      <c r="AJ87" s="452">
        <v>-85.470864883000004</v>
      </c>
      <c r="AK87" s="452">
        <v>-80.952477337999994</v>
      </c>
      <c r="AL87" s="452">
        <v>-73.114997556999995</v>
      </c>
      <c r="AM87" s="452">
        <v>-67.938772118000003</v>
      </c>
      <c r="AN87" s="452">
        <v>-62.718821509999998</v>
      </c>
      <c r="AO87" s="452">
        <v>-57.562234068999999</v>
      </c>
      <c r="AP87" s="452">
        <v>-53.387643767</v>
      </c>
      <c r="AQ87" s="452">
        <v>-49.928863436999997</v>
      </c>
      <c r="AR87" s="452">
        <v>-51.466380143000002</v>
      </c>
      <c r="AS87" s="452">
        <v>-56.620525061999999</v>
      </c>
      <c r="AT87" s="452">
        <v>-60.650035037999999</v>
      </c>
      <c r="AU87" s="452">
        <v>-59.320606693999999</v>
      </c>
      <c r="AV87" s="452">
        <v>-57.589702635000002</v>
      </c>
      <c r="AW87" s="452">
        <v>-58.889046571000002</v>
      </c>
      <c r="AX87" s="452">
        <v>-60.458491680999998</v>
      </c>
      <c r="AY87" s="452">
        <v>-62.034947168000002</v>
      </c>
      <c r="AZ87" s="452">
        <v>-63.575865540000002</v>
      </c>
      <c r="BA87" s="452">
        <v>-64.934667333999997</v>
      </c>
      <c r="BB87" s="452">
        <v>-66.400424616999999</v>
      </c>
      <c r="BC87" s="967">
        <v>0</v>
      </c>
      <c r="BD87" s="967">
        <v>0</v>
      </c>
      <c r="BE87" s="967">
        <v>0</v>
      </c>
      <c r="BF87" s="967">
        <v>0</v>
      </c>
      <c r="BG87" s="967">
        <v>0</v>
      </c>
      <c r="BH87" s="967">
        <v>0</v>
      </c>
      <c r="BI87" s="967">
        <v>0</v>
      </c>
      <c r="BJ87" s="967">
        <v>0</v>
      </c>
      <c r="BK87" s="967">
        <v>0</v>
      </c>
      <c r="BL87" s="967">
        <v>0</v>
      </c>
      <c r="BM87" s="967">
        <v>0</v>
      </c>
      <c r="BN87" s="967">
        <v>0</v>
      </c>
      <c r="BO87" s="967">
        <v>0</v>
      </c>
      <c r="BP87" s="967">
        <v>0</v>
      </c>
      <c r="BQ87" s="967">
        <v>0</v>
      </c>
      <c r="BR87" s="967">
        <v>0</v>
      </c>
      <c r="BS87" s="967">
        <v>0</v>
      </c>
      <c r="BT87" s="967">
        <v>0</v>
      </c>
      <c r="BU87" s="967">
        <v>0</v>
      </c>
      <c r="BV87" s="967">
        <v>0</v>
      </c>
    </row>
    <row r="88" spans="1:74" ht="11.1" customHeight="1" x14ac:dyDescent="0.2">
      <c r="A88" s="267" t="s">
        <v>1292</v>
      </c>
      <c r="B88" s="554" t="s">
        <v>1077</v>
      </c>
      <c r="C88" s="452">
        <v>-219.07206816999999</v>
      </c>
      <c r="D88" s="452">
        <v>-229.39585779999999</v>
      </c>
      <c r="E88" s="452">
        <v>-236.17260673000001</v>
      </c>
      <c r="F88" s="452">
        <v>-238.86475464</v>
      </c>
      <c r="G88" s="452">
        <v>-249.98477746</v>
      </c>
      <c r="H88" s="452">
        <v>-259.82771150000002</v>
      </c>
      <c r="I88" s="452">
        <v>-275.41652895999999</v>
      </c>
      <c r="J88" s="452">
        <v>-307.15128850999997</v>
      </c>
      <c r="K88" s="452">
        <v>-331.16960233999998</v>
      </c>
      <c r="L88" s="452">
        <v>-325.75219336999999</v>
      </c>
      <c r="M88" s="452">
        <v>-322.22979427000001</v>
      </c>
      <c r="N88" s="452">
        <v>-326.51371073000001</v>
      </c>
      <c r="O88" s="452">
        <v>-317.69676036999999</v>
      </c>
      <c r="P88" s="452">
        <v>-315.34245784000001</v>
      </c>
      <c r="Q88" s="452">
        <v>-303.28241513</v>
      </c>
      <c r="R88" s="452">
        <v>-284.95861312</v>
      </c>
      <c r="S88" s="452">
        <v>-278.97822901000001</v>
      </c>
      <c r="T88" s="452">
        <v>-287.17939086000001</v>
      </c>
      <c r="U88" s="452">
        <v>-297.89868451000001</v>
      </c>
      <c r="V88" s="452">
        <v>-306.55778648</v>
      </c>
      <c r="W88" s="452">
        <v>-308.88266239000001</v>
      </c>
      <c r="X88" s="452">
        <v>-310.38896428999999</v>
      </c>
      <c r="Y88" s="452">
        <v>-312.26354755</v>
      </c>
      <c r="Z88" s="452">
        <v>-327.40066151000002</v>
      </c>
      <c r="AA88" s="452">
        <v>-337.79552310999998</v>
      </c>
      <c r="AB88" s="452">
        <v>-341.32349671999998</v>
      </c>
      <c r="AC88" s="452">
        <v>-334.26843208999998</v>
      </c>
      <c r="AD88" s="452">
        <v>-329.03426894</v>
      </c>
      <c r="AE88" s="452">
        <v>-314.40658089999999</v>
      </c>
      <c r="AF88" s="452">
        <v>-307.51891820999998</v>
      </c>
      <c r="AG88" s="452">
        <v>-295.53370575999998</v>
      </c>
      <c r="AH88" s="452">
        <v>-285.70030789999998</v>
      </c>
      <c r="AI88" s="452">
        <v>-281.21474735999999</v>
      </c>
      <c r="AJ88" s="452">
        <v>-279.77059460999999</v>
      </c>
      <c r="AK88" s="452">
        <v>-277.53413713999998</v>
      </c>
      <c r="AL88" s="452">
        <v>-277.83754999000001</v>
      </c>
      <c r="AM88" s="452">
        <v>-276.90784939000002</v>
      </c>
      <c r="AN88" s="452">
        <v>-276.23935196999997</v>
      </c>
      <c r="AO88" s="452">
        <v>-274.99420180999999</v>
      </c>
      <c r="AP88" s="452">
        <v>-274.86126590999999</v>
      </c>
      <c r="AQ88" s="452">
        <v>-277.80679497</v>
      </c>
      <c r="AR88" s="452">
        <v>-283.18072104999999</v>
      </c>
      <c r="AS88" s="452">
        <v>-289.39834209999998</v>
      </c>
      <c r="AT88" s="452">
        <v>-293.38943809</v>
      </c>
      <c r="AU88" s="452">
        <v>-296.16359355999998</v>
      </c>
      <c r="AV88" s="452">
        <v>-293.58235417999998</v>
      </c>
      <c r="AW88" s="452">
        <v>-289.85493773000002</v>
      </c>
      <c r="AX88" s="452">
        <v>-290.50141516000002</v>
      </c>
      <c r="AY88" s="452">
        <v>-291.78135655</v>
      </c>
      <c r="AZ88" s="452">
        <v>-293.34373698000002</v>
      </c>
      <c r="BA88" s="452">
        <v>-295.03775271000001</v>
      </c>
      <c r="BB88" s="452">
        <v>-297.39024359000001</v>
      </c>
      <c r="BC88" s="967">
        <v>0</v>
      </c>
      <c r="BD88" s="967">
        <v>0</v>
      </c>
      <c r="BE88" s="967">
        <v>0</v>
      </c>
      <c r="BF88" s="967">
        <v>0</v>
      </c>
      <c r="BG88" s="967">
        <v>0</v>
      </c>
      <c r="BH88" s="967">
        <v>0</v>
      </c>
      <c r="BI88" s="967">
        <v>0</v>
      </c>
      <c r="BJ88" s="967">
        <v>0</v>
      </c>
      <c r="BK88" s="967">
        <v>0</v>
      </c>
      <c r="BL88" s="967">
        <v>0</v>
      </c>
      <c r="BM88" s="967">
        <v>0</v>
      </c>
      <c r="BN88" s="967">
        <v>0</v>
      </c>
      <c r="BO88" s="967">
        <v>0</v>
      </c>
      <c r="BP88" s="967">
        <v>0</v>
      </c>
      <c r="BQ88" s="967">
        <v>0</v>
      </c>
      <c r="BR88" s="967">
        <v>0</v>
      </c>
      <c r="BS88" s="967">
        <v>0</v>
      </c>
      <c r="BT88" s="967">
        <v>0</v>
      </c>
      <c r="BU88" s="967">
        <v>0</v>
      </c>
      <c r="BV88" s="967">
        <v>0</v>
      </c>
    </row>
    <row r="89" spans="1:74" ht="11.1" customHeight="1" x14ac:dyDescent="0.2">
      <c r="A89" s="267" t="s">
        <v>1293</v>
      </c>
      <c r="B89" s="554" t="s">
        <v>1079</v>
      </c>
      <c r="C89" s="452">
        <v>-668.75463592000006</v>
      </c>
      <c r="D89" s="452">
        <v>-694.83974435000005</v>
      </c>
      <c r="E89" s="452">
        <v>-720.45686043000001</v>
      </c>
      <c r="F89" s="452">
        <v>-734.60841755000001</v>
      </c>
      <c r="G89" s="452">
        <v>-732.75457152000001</v>
      </c>
      <c r="H89" s="452">
        <v>-727.31154801000002</v>
      </c>
      <c r="I89" s="452">
        <v>-741.00046194000004</v>
      </c>
      <c r="J89" s="452">
        <v>-768.73852394000005</v>
      </c>
      <c r="K89" s="452">
        <v>-784.62664611000002</v>
      </c>
      <c r="L89" s="452">
        <v>-793.83665830999996</v>
      </c>
      <c r="M89" s="452">
        <v>-821.35120870000003</v>
      </c>
      <c r="N89" s="452">
        <v>-855.53186341000003</v>
      </c>
      <c r="O89" s="452">
        <v>-887.75577384999997</v>
      </c>
      <c r="P89" s="452">
        <v>-918.50371246999998</v>
      </c>
      <c r="Q89" s="452">
        <v>-933.34843607000005</v>
      </c>
      <c r="R89" s="452">
        <v>-928.93570435000004</v>
      </c>
      <c r="S89" s="452">
        <v>-923.05425777999994</v>
      </c>
      <c r="T89" s="452">
        <v>-914.21177809999995</v>
      </c>
      <c r="U89" s="452">
        <v>-895.14623390999998</v>
      </c>
      <c r="V89" s="452">
        <v>-880.91656390000003</v>
      </c>
      <c r="W89" s="452">
        <v>-875.45009193999999</v>
      </c>
      <c r="X89" s="452">
        <v>-852.18170011999996</v>
      </c>
      <c r="Y89" s="452">
        <v>-865.83419170000002</v>
      </c>
      <c r="Z89" s="452">
        <v>-893.75656695999999</v>
      </c>
      <c r="AA89" s="452">
        <v>-944.70612889999995</v>
      </c>
      <c r="AB89" s="452">
        <v>-940.20281707000004</v>
      </c>
      <c r="AC89" s="452">
        <v>-907.61280624999995</v>
      </c>
      <c r="AD89" s="452">
        <v>-889.84321733000002</v>
      </c>
      <c r="AE89" s="452">
        <v>-836.79007850999994</v>
      </c>
      <c r="AF89" s="452">
        <v>-797.18588470999998</v>
      </c>
      <c r="AG89" s="452">
        <v>-738.10399467000002</v>
      </c>
      <c r="AH89" s="452">
        <v>-656.54220121000003</v>
      </c>
      <c r="AI89" s="452">
        <v>-587.79097836000005</v>
      </c>
      <c r="AJ89" s="452">
        <v>-547.50129412000001</v>
      </c>
      <c r="AK89" s="452">
        <v>-525.62220463999995</v>
      </c>
      <c r="AL89" s="452">
        <v>-514.13167293000004</v>
      </c>
      <c r="AM89" s="452">
        <v>-517.10593438000001</v>
      </c>
      <c r="AN89" s="452">
        <v>-537.70077733999995</v>
      </c>
      <c r="AO89" s="452">
        <v>-570.95054359000005</v>
      </c>
      <c r="AP89" s="452">
        <v>-634.58670136000001</v>
      </c>
      <c r="AQ89" s="452">
        <v>-705.83666119999998</v>
      </c>
      <c r="AR89" s="452">
        <v>-767.79144282000004</v>
      </c>
      <c r="AS89" s="452">
        <v>-791.37159249000001</v>
      </c>
      <c r="AT89" s="452">
        <v>-785.64757150000003</v>
      </c>
      <c r="AU89" s="452">
        <v>-774.44383106999999</v>
      </c>
      <c r="AV89" s="452">
        <v>-766.92032539000002</v>
      </c>
      <c r="AW89" s="452">
        <v>-764.53552290000005</v>
      </c>
      <c r="AX89" s="452">
        <v>-768.13905393000005</v>
      </c>
      <c r="AY89" s="452">
        <v>-773.27515392999999</v>
      </c>
      <c r="AZ89" s="452">
        <v>-781.78894628</v>
      </c>
      <c r="BA89" s="452">
        <v>-792.68498288000001</v>
      </c>
      <c r="BB89" s="452">
        <v>-808.07357852999996</v>
      </c>
      <c r="BC89" s="967">
        <v>0</v>
      </c>
      <c r="BD89" s="967">
        <v>0</v>
      </c>
      <c r="BE89" s="967">
        <v>0</v>
      </c>
      <c r="BF89" s="967">
        <v>0</v>
      </c>
      <c r="BG89" s="967">
        <v>0</v>
      </c>
      <c r="BH89" s="967">
        <v>0</v>
      </c>
      <c r="BI89" s="967">
        <v>0</v>
      </c>
      <c r="BJ89" s="967">
        <v>0</v>
      </c>
      <c r="BK89" s="967">
        <v>0</v>
      </c>
      <c r="BL89" s="967">
        <v>0</v>
      </c>
      <c r="BM89" s="967">
        <v>0</v>
      </c>
      <c r="BN89" s="967">
        <v>0</v>
      </c>
      <c r="BO89" s="967">
        <v>0</v>
      </c>
      <c r="BP89" s="967">
        <v>0</v>
      </c>
      <c r="BQ89" s="967">
        <v>0</v>
      </c>
      <c r="BR89" s="967">
        <v>0</v>
      </c>
      <c r="BS89" s="967">
        <v>0</v>
      </c>
      <c r="BT89" s="967">
        <v>0</v>
      </c>
      <c r="BU89" s="967">
        <v>0</v>
      </c>
      <c r="BV89" s="967">
        <v>0</v>
      </c>
    </row>
    <row r="90" spans="1:74" ht="11.1" customHeight="1" x14ac:dyDescent="0.2">
      <c r="A90" s="267" t="s">
        <v>1294</v>
      </c>
      <c r="B90" s="554" t="s">
        <v>1081</v>
      </c>
      <c r="C90" s="452">
        <v>-567.77219742</v>
      </c>
      <c r="D90" s="452">
        <v>-587.63070232999996</v>
      </c>
      <c r="E90" s="452">
        <v>-593.65590886999996</v>
      </c>
      <c r="F90" s="452">
        <v>-575.71142798999995</v>
      </c>
      <c r="G90" s="452">
        <v>-556.81679410000004</v>
      </c>
      <c r="H90" s="452">
        <v>-553.76559265000003</v>
      </c>
      <c r="I90" s="452">
        <v>-596.24041906000002</v>
      </c>
      <c r="J90" s="452">
        <v>-660.95217300000002</v>
      </c>
      <c r="K90" s="452">
        <v>-686.79182462000006</v>
      </c>
      <c r="L90" s="452">
        <v>-664.91976748000002</v>
      </c>
      <c r="M90" s="452">
        <v>-641.37933255999997</v>
      </c>
      <c r="N90" s="452">
        <v>-636.60458720999998</v>
      </c>
      <c r="O90" s="452">
        <v>-632.72044012000003</v>
      </c>
      <c r="P90" s="452">
        <v>-643.23121100000003</v>
      </c>
      <c r="Q90" s="452">
        <v>-636.37400921000005</v>
      </c>
      <c r="R90" s="452">
        <v>-613.35650519000001</v>
      </c>
      <c r="S90" s="452">
        <v>-608.72180682999999</v>
      </c>
      <c r="T90" s="452">
        <v>-631.91872001000002</v>
      </c>
      <c r="U90" s="452">
        <v>-654.48562480999999</v>
      </c>
      <c r="V90" s="452">
        <v>-658.74209995000001</v>
      </c>
      <c r="W90" s="452">
        <v>-658.29023936999999</v>
      </c>
      <c r="X90" s="452">
        <v>-636.97538379000002</v>
      </c>
      <c r="Y90" s="452">
        <v>-637.20011509000005</v>
      </c>
      <c r="Z90" s="452">
        <v>-648.31198599000004</v>
      </c>
      <c r="AA90" s="452">
        <v>-668.08494438000002</v>
      </c>
      <c r="AB90" s="452">
        <v>-690.89800975000003</v>
      </c>
      <c r="AC90" s="452">
        <v>-700.15615401000002</v>
      </c>
      <c r="AD90" s="452">
        <v>-691.28704221999999</v>
      </c>
      <c r="AE90" s="452">
        <v>-667.79242758999999</v>
      </c>
      <c r="AF90" s="452">
        <v>-677.91343325000003</v>
      </c>
      <c r="AG90" s="452">
        <v>-669.69995348999998</v>
      </c>
      <c r="AH90" s="452">
        <v>-666.92010933999995</v>
      </c>
      <c r="AI90" s="452">
        <v>-670.04649829000005</v>
      </c>
      <c r="AJ90" s="452">
        <v>-689.43005661999996</v>
      </c>
      <c r="AK90" s="452">
        <v>-712.45415918000003</v>
      </c>
      <c r="AL90" s="452">
        <v>-726.26829046</v>
      </c>
      <c r="AM90" s="452">
        <v>-730.50904757000001</v>
      </c>
      <c r="AN90" s="452">
        <v>-736.07172371000001</v>
      </c>
      <c r="AO90" s="452">
        <v>-739.11324145000003</v>
      </c>
      <c r="AP90" s="452">
        <v>-729.64250460000005</v>
      </c>
      <c r="AQ90" s="452">
        <v>-718.45224703999997</v>
      </c>
      <c r="AR90" s="452">
        <v>-708.88760139999999</v>
      </c>
      <c r="AS90" s="452">
        <v>-719.98385916999996</v>
      </c>
      <c r="AT90" s="452">
        <v>-734.85724993999997</v>
      </c>
      <c r="AU90" s="452">
        <v>-740.33432754</v>
      </c>
      <c r="AV90" s="452">
        <v>-740.68034977000002</v>
      </c>
      <c r="AW90" s="452">
        <v>-734.72857137000005</v>
      </c>
      <c r="AX90" s="452">
        <v>-739.80175498000006</v>
      </c>
      <c r="AY90" s="452">
        <v>-747.07102511000005</v>
      </c>
      <c r="AZ90" s="452">
        <v>-754.70164207000005</v>
      </c>
      <c r="BA90" s="452">
        <v>-761.64027088</v>
      </c>
      <c r="BB90" s="452">
        <v>-769.74672133000001</v>
      </c>
      <c r="BC90" s="967">
        <v>0</v>
      </c>
      <c r="BD90" s="967">
        <v>0</v>
      </c>
      <c r="BE90" s="967">
        <v>0</v>
      </c>
      <c r="BF90" s="967">
        <v>0</v>
      </c>
      <c r="BG90" s="967">
        <v>0</v>
      </c>
      <c r="BH90" s="967">
        <v>0</v>
      </c>
      <c r="BI90" s="967">
        <v>0</v>
      </c>
      <c r="BJ90" s="967">
        <v>0</v>
      </c>
      <c r="BK90" s="967">
        <v>0</v>
      </c>
      <c r="BL90" s="967">
        <v>0</v>
      </c>
      <c r="BM90" s="967">
        <v>0</v>
      </c>
      <c r="BN90" s="967">
        <v>0</v>
      </c>
      <c r="BO90" s="967">
        <v>0</v>
      </c>
      <c r="BP90" s="967">
        <v>0</v>
      </c>
      <c r="BQ90" s="967">
        <v>0</v>
      </c>
      <c r="BR90" s="967">
        <v>0</v>
      </c>
      <c r="BS90" s="967">
        <v>0</v>
      </c>
      <c r="BT90" s="967">
        <v>0</v>
      </c>
      <c r="BU90" s="967">
        <v>0</v>
      </c>
      <c r="BV90" s="967">
        <v>0</v>
      </c>
    </row>
    <row r="91" spans="1:74" s="539" customFormat="1" ht="11.1" customHeight="1" x14ac:dyDescent="0.2">
      <c r="A91" s="108" t="s">
        <v>1295</v>
      </c>
      <c r="B91" s="540" t="s">
        <v>1543</v>
      </c>
      <c r="C91" s="557">
        <v>-340.34072789999999</v>
      </c>
      <c r="D91" s="557">
        <v>-348.86586473</v>
      </c>
      <c r="E91" s="557">
        <v>-348.61450636000001</v>
      </c>
      <c r="F91" s="557">
        <v>-328.13560718000002</v>
      </c>
      <c r="G91" s="557">
        <v>-298.43517093999998</v>
      </c>
      <c r="H91" s="557">
        <v>-296.49127684000001</v>
      </c>
      <c r="I91" s="557">
        <v>-338.19720890000002</v>
      </c>
      <c r="J91" s="557">
        <v>-414.60772009999999</v>
      </c>
      <c r="K91" s="557">
        <v>-460.28525091</v>
      </c>
      <c r="L91" s="557">
        <v>-487.74590878999999</v>
      </c>
      <c r="M91" s="557">
        <v>-511.14502282000001</v>
      </c>
      <c r="N91" s="557">
        <v>-524.00639503000002</v>
      </c>
      <c r="O91" s="557">
        <v>-523.85530313000004</v>
      </c>
      <c r="P91" s="557">
        <v>-507.42986764</v>
      </c>
      <c r="Q91" s="557">
        <v>-482.61623605</v>
      </c>
      <c r="R91" s="557">
        <v>-441.98931169999997</v>
      </c>
      <c r="S91" s="557">
        <v>-399.22120864999999</v>
      </c>
      <c r="T91" s="557">
        <v>-370.40558496</v>
      </c>
      <c r="U91" s="557">
        <v>-345.79589591000001</v>
      </c>
      <c r="V91" s="557">
        <v>-351.98461938000003</v>
      </c>
      <c r="W91" s="557">
        <v>-391.63534315999999</v>
      </c>
      <c r="X91" s="557">
        <v>-395.19427641999999</v>
      </c>
      <c r="Y91" s="557">
        <v>-417.98368362000002</v>
      </c>
      <c r="Z91" s="557">
        <v>-454.59073834999998</v>
      </c>
      <c r="AA91" s="557">
        <v>-454.87945067999999</v>
      </c>
      <c r="AB91" s="557">
        <v>-474.12758054</v>
      </c>
      <c r="AC91" s="557">
        <v>-465.51569499999999</v>
      </c>
      <c r="AD91" s="557">
        <v>-419.46741251999998</v>
      </c>
      <c r="AE91" s="557">
        <v>-399.75201835000001</v>
      </c>
      <c r="AF91" s="557">
        <v>-385.54453897000002</v>
      </c>
      <c r="AG91" s="557">
        <v>-378.11714398999999</v>
      </c>
      <c r="AH91" s="557">
        <v>-369.32150091</v>
      </c>
      <c r="AI91" s="557">
        <v>-380.09309297999999</v>
      </c>
      <c r="AJ91" s="557">
        <v>-394.81950255999999</v>
      </c>
      <c r="AK91" s="557">
        <v>-387.64502039000001</v>
      </c>
      <c r="AL91" s="557">
        <v>-369.64469929000001</v>
      </c>
      <c r="AM91" s="557">
        <v>-359.51554554000001</v>
      </c>
      <c r="AN91" s="557">
        <v>-370.72666267</v>
      </c>
      <c r="AO91" s="557">
        <v>-385.93171382999998</v>
      </c>
      <c r="AP91" s="557">
        <v>-393.13225304999997</v>
      </c>
      <c r="AQ91" s="557">
        <v>-389.56304949999998</v>
      </c>
      <c r="AR91" s="557">
        <v>-398.42925206000001</v>
      </c>
      <c r="AS91" s="557">
        <v>-426.37574329</v>
      </c>
      <c r="AT91" s="557">
        <v>-447.23516818000002</v>
      </c>
      <c r="AU91" s="557">
        <v>-442.04669809000001</v>
      </c>
      <c r="AV91" s="557">
        <v>-428.59515133000002</v>
      </c>
      <c r="AW91" s="557">
        <v>-420.54350722999999</v>
      </c>
      <c r="AX91" s="557">
        <v>-418.07218999999998</v>
      </c>
      <c r="AY91" s="557">
        <v>-416.00316475</v>
      </c>
      <c r="AZ91" s="557">
        <v>-414.39412636999998</v>
      </c>
      <c r="BA91" s="557">
        <v>-413.33462235000002</v>
      </c>
      <c r="BB91" s="557">
        <v>-412.68983095999999</v>
      </c>
      <c r="BC91" s="969">
        <v>0</v>
      </c>
      <c r="BD91" s="969">
        <v>0</v>
      </c>
      <c r="BE91" s="969">
        <v>0</v>
      </c>
      <c r="BF91" s="969">
        <v>0</v>
      </c>
      <c r="BG91" s="969">
        <v>0</v>
      </c>
      <c r="BH91" s="969">
        <v>0</v>
      </c>
      <c r="BI91" s="969">
        <v>0</v>
      </c>
      <c r="BJ91" s="969">
        <v>0</v>
      </c>
      <c r="BK91" s="969">
        <v>0</v>
      </c>
      <c r="BL91" s="969">
        <v>0</v>
      </c>
      <c r="BM91" s="969">
        <v>0</v>
      </c>
      <c r="BN91" s="969">
        <v>0</v>
      </c>
      <c r="BO91" s="969">
        <v>0</v>
      </c>
      <c r="BP91" s="969">
        <v>0</v>
      </c>
      <c r="BQ91" s="969">
        <v>0</v>
      </c>
      <c r="BR91" s="969">
        <v>0</v>
      </c>
      <c r="BS91" s="969">
        <v>0</v>
      </c>
      <c r="BT91" s="969">
        <v>0</v>
      </c>
      <c r="BU91" s="969">
        <v>0</v>
      </c>
      <c r="BV91" s="969">
        <v>0</v>
      </c>
    </row>
    <row r="92" spans="1:74" s="336" customFormat="1" ht="32.85" customHeight="1" x14ac:dyDescent="0.2">
      <c r="A92" s="335"/>
      <c r="B92" s="1118" t="s">
        <v>1215</v>
      </c>
      <c r="C92" s="1118"/>
      <c r="D92" s="1118"/>
      <c r="E92" s="1118"/>
      <c r="F92" s="1118"/>
      <c r="G92" s="1118"/>
      <c r="H92" s="1118"/>
      <c r="I92" s="1118"/>
      <c r="J92" s="1118"/>
      <c r="K92" s="1118"/>
      <c r="L92" s="1118"/>
      <c r="M92" s="1118"/>
      <c r="N92" s="1118"/>
      <c r="O92" s="1118"/>
      <c r="P92" s="1118"/>
      <c r="Q92" s="1118"/>
      <c r="R92" s="618"/>
      <c r="AY92" s="339"/>
      <c r="AZ92" s="339"/>
      <c r="BA92" s="339"/>
      <c r="BB92" s="339"/>
      <c r="BC92" s="339"/>
      <c r="BD92" s="339"/>
      <c r="BE92" s="339"/>
      <c r="BF92" s="339"/>
      <c r="BG92" s="339"/>
      <c r="BH92" s="339"/>
      <c r="BI92" s="339"/>
    </row>
    <row r="93" spans="1:74" s="186" customFormat="1" ht="12.6" customHeight="1" x14ac:dyDescent="0.2">
      <c r="A93" s="185"/>
      <c r="B93" s="1118" t="s">
        <v>1216</v>
      </c>
      <c r="C93" s="1071"/>
      <c r="D93" s="1071"/>
      <c r="E93" s="1071"/>
      <c r="F93" s="1071"/>
      <c r="G93" s="1071"/>
      <c r="H93" s="1071"/>
      <c r="I93" s="1071"/>
      <c r="J93" s="1071"/>
      <c r="K93" s="1071"/>
      <c r="L93" s="1071"/>
      <c r="M93" s="1071"/>
      <c r="N93" s="1071"/>
      <c r="O93" s="1071"/>
      <c r="P93" s="1071"/>
      <c r="Q93" s="1015"/>
      <c r="R93" s="618"/>
      <c r="AY93" s="832"/>
      <c r="AZ93" s="832"/>
      <c r="BA93" s="832"/>
      <c r="BB93" s="832"/>
      <c r="BC93" s="832"/>
      <c r="BD93" s="676"/>
      <c r="BE93" s="676"/>
      <c r="BF93" s="676"/>
      <c r="BG93" s="832"/>
      <c r="BH93" s="832"/>
      <c r="BI93" s="832"/>
      <c r="BJ93" s="204"/>
    </row>
    <row r="94" spans="1:74" s="186" customFormat="1" ht="24" customHeight="1" x14ac:dyDescent="0.2">
      <c r="A94" s="185"/>
      <c r="B94" s="1118" t="s">
        <v>1217</v>
      </c>
      <c r="C94" s="1118"/>
      <c r="D94" s="1118"/>
      <c r="E94" s="1118"/>
      <c r="F94" s="1118"/>
      <c r="G94" s="1118"/>
      <c r="H94" s="1118"/>
      <c r="I94" s="1118"/>
      <c r="J94" s="1118"/>
      <c r="K94" s="1118"/>
      <c r="L94" s="1118"/>
      <c r="M94" s="1118"/>
      <c r="N94" s="1118"/>
      <c r="O94" s="1118"/>
      <c r="P94" s="1118"/>
      <c r="Q94" s="1118"/>
      <c r="R94" s="618"/>
      <c r="AY94" s="832"/>
      <c r="AZ94" s="832"/>
      <c r="BA94" s="832"/>
      <c r="BB94" s="832"/>
      <c r="BC94" s="832"/>
      <c r="BD94" s="676"/>
      <c r="BE94" s="676"/>
      <c r="BF94" s="676"/>
      <c r="BG94" s="832"/>
      <c r="BH94" s="832"/>
      <c r="BI94" s="832"/>
      <c r="BJ94" s="204"/>
    </row>
    <row r="95" spans="1:74" s="186" customFormat="1" ht="10.5" customHeight="1" x14ac:dyDescent="0.2">
      <c r="A95" s="185"/>
      <c r="B95" s="1118" t="s">
        <v>1218</v>
      </c>
      <c r="C95" s="1118"/>
      <c r="D95" s="1118"/>
      <c r="E95" s="1118"/>
      <c r="F95" s="1118"/>
      <c r="G95" s="1118"/>
      <c r="H95" s="1118"/>
      <c r="I95" s="1118"/>
      <c r="J95" s="1118"/>
      <c r="K95" s="1118"/>
      <c r="L95" s="1118"/>
      <c r="M95" s="1118"/>
      <c r="N95" s="1118"/>
      <c r="O95" s="1118"/>
      <c r="P95" s="1118"/>
      <c r="Q95" s="1118"/>
      <c r="R95" s="618"/>
      <c r="AY95" s="832"/>
      <c r="AZ95" s="832"/>
      <c r="BA95" s="832"/>
      <c r="BB95" s="832"/>
      <c r="BC95" s="832"/>
      <c r="BD95" s="676"/>
      <c r="BE95" s="676"/>
      <c r="BF95" s="676"/>
      <c r="BG95" s="832"/>
      <c r="BH95" s="832"/>
      <c r="BI95" s="832"/>
      <c r="BJ95" s="204"/>
    </row>
    <row r="96" spans="1:74" s="186" customFormat="1" x14ac:dyDescent="0.2">
      <c r="A96" s="185"/>
      <c r="B96" s="326" t="s">
        <v>808</v>
      </c>
      <c r="C96" s="326"/>
      <c r="D96" s="326"/>
      <c r="E96" s="326"/>
      <c r="F96" s="326"/>
      <c r="G96" s="326"/>
      <c r="H96" s="572"/>
      <c r="I96" s="326"/>
      <c r="J96" s="326"/>
      <c r="K96" s="326"/>
      <c r="L96" s="326"/>
      <c r="M96" s="326"/>
      <c r="N96" s="326"/>
      <c r="O96" s="326"/>
      <c r="P96" s="326"/>
      <c r="Q96" s="326"/>
      <c r="R96" s="619"/>
      <c r="AY96" s="832"/>
      <c r="AZ96" s="832"/>
      <c r="BA96" s="832"/>
      <c r="BB96" s="832"/>
      <c r="BC96" s="832"/>
      <c r="BD96" s="676"/>
      <c r="BE96" s="676"/>
      <c r="BF96" s="676"/>
      <c r="BG96" s="832"/>
      <c r="BH96" s="832"/>
      <c r="BI96" s="832"/>
      <c r="BJ96" s="204"/>
    </row>
    <row r="97" spans="1:74" s="186" customFormat="1" ht="10.5" customHeight="1" x14ac:dyDescent="0.2">
      <c r="A97" s="185"/>
      <c r="B97" s="993" t="str">
        <f>Dates!$G$2</f>
        <v>EIA completed modeling and analysis for this report on Thursday, May 7, 2026.</v>
      </c>
      <c r="C97" s="980"/>
      <c r="D97" s="980"/>
      <c r="E97" s="980"/>
      <c r="F97" s="980"/>
      <c r="G97" s="980"/>
      <c r="H97" s="980"/>
      <c r="I97" s="980"/>
      <c r="J97" s="980"/>
      <c r="K97" s="980"/>
      <c r="L97" s="980"/>
      <c r="M97" s="980"/>
      <c r="N97" s="980"/>
      <c r="O97" s="980"/>
      <c r="P97" s="980"/>
      <c r="Q97" s="980"/>
      <c r="R97" s="618"/>
      <c r="AY97" s="832"/>
      <c r="AZ97" s="832"/>
      <c r="BA97" s="832"/>
      <c r="BB97" s="832"/>
      <c r="BC97" s="832"/>
      <c r="BD97" s="676"/>
      <c r="BE97" s="676"/>
      <c r="BF97" s="676"/>
      <c r="BG97" s="832"/>
      <c r="BH97" s="832"/>
      <c r="BI97" s="832"/>
      <c r="BJ97" s="204"/>
    </row>
    <row r="98" spans="1:74" s="186" customFormat="1" ht="10.5" customHeight="1" x14ac:dyDescent="0.2">
      <c r="A98" s="185"/>
      <c r="B98" s="988" t="s">
        <v>481</v>
      </c>
      <c r="C98" s="989"/>
      <c r="D98" s="989"/>
      <c r="E98" s="989"/>
      <c r="F98" s="989"/>
      <c r="G98" s="989"/>
      <c r="H98" s="989"/>
      <c r="I98" s="989"/>
      <c r="J98" s="989"/>
      <c r="K98" s="989"/>
      <c r="L98" s="989"/>
      <c r="M98" s="989"/>
      <c r="N98" s="989"/>
      <c r="O98" s="989"/>
      <c r="P98" s="989"/>
      <c r="Q98" s="989"/>
      <c r="R98" s="618"/>
      <c r="AY98" s="832"/>
      <c r="AZ98" s="832"/>
      <c r="BA98" s="832"/>
      <c r="BB98" s="832"/>
      <c r="BC98" s="832"/>
      <c r="BD98" s="676"/>
      <c r="BE98" s="676"/>
      <c r="BF98" s="676"/>
      <c r="BG98" s="832"/>
      <c r="BH98" s="832"/>
      <c r="BI98" s="832"/>
      <c r="BJ98" s="204"/>
    </row>
    <row r="99" spans="1:74" s="186" customFormat="1" ht="12.6" customHeight="1" x14ac:dyDescent="0.2">
      <c r="A99" s="185"/>
      <c r="B99" s="1100" t="s">
        <v>1402</v>
      </c>
      <c r="C99" s="1101"/>
      <c r="D99" s="1101"/>
      <c r="E99" s="1101"/>
      <c r="F99" s="1101"/>
      <c r="G99" s="1101"/>
      <c r="H99" s="1101"/>
      <c r="I99" s="1101"/>
      <c r="J99" s="1101"/>
      <c r="K99" s="1101"/>
      <c r="L99" s="1101"/>
      <c r="M99" s="1101"/>
      <c r="N99" s="1101"/>
      <c r="O99" s="1101"/>
      <c r="P99" s="1101"/>
      <c r="Q99" s="1101"/>
      <c r="R99" s="618"/>
      <c r="AY99" s="832"/>
      <c r="AZ99" s="832"/>
      <c r="BA99" s="832"/>
      <c r="BB99" s="832"/>
      <c r="BC99" s="832"/>
      <c r="BD99" s="676"/>
      <c r="BE99" s="676"/>
      <c r="BF99" s="676"/>
      <c r="BG99" s="832"/>
      <c r="BH99" s="832"/>
      <c r="BI99" s="832"/>
      <c r="BJ99" s="204"/>
    </row>
    <row r="100" spans="1:74" s="186" customFormat="1" ht="14.1" customHeight="1" x14ac:dyDescent="0.2">
      <c r="A100" s="185"/>
      <c r="B100" s="1014" t="s">
        <v>489</v>
      </c>
      <c r="C100" s="1015"/>
      <c r="D100" s="1015"/>
      <c r="E100" s="1015"/>
      <c r="F100" s="1015"/>
      <c r="G100" s="1015"/>
      <c r="H100" s="1015"/>
      <c r="I100" s="1015"/>
      <c r="J100" s="1015"/>
      <c r="K100" s="1015"/>
      <c r="L100" s="1015"/>
      <c r="M100" s="1015"/>
      <c r="N100" s="1015"/>
      <c r="O100" s="1015"/>
      <c r="P100" s="1015"/>
      <c r="Q100" s="1015"/>
      <c r="R100" s="618"/>
      <c r="AY100" s="832"/>
      <c r="AZ100" s="832"/>
      <c r="BA100" s="832"/>
      <c r="BB100" s="832"/>
      <c r="BC100" s="832"/>
      <c r="BD100" s="676"/>
      <c r="BE100" s="676"/>
      <c r="BF100" s="676"/>
      <c r="BG100" s="832"/>
      <c r="BH100" s="832"/>
      <c r="BI100" s="832"/>
      <c r="BJ100" s="204"/>
    </row>
    <row r="101" spans="1:74" s="186" customFormat="1" ht="12.6" customHeight="1" x14ac:dyDescent="0.2">
      <c r="A101" s="185"/>
      <c r="B101" s="1114" t="s">
        <v>821</v>
      </c>
      <c r="C101" s="1114"/>
      <c r="D101" s="1114"/>
      <c r="E101" s="1114"/>
      <c r="F101" s="1114"/>
      <c r="G101" s="1114"/>
      <c r="H101" s="1114"/>
      <c r="I101" s="1114"/>
      <c r="J101" s="1114"/>
      <c r="K101" s="1114"/>
      <c r="L101" s="1114"/>
      <c r="M101" s="1114"/>
      <c r="N101" s="1114"/>
      <c r="O101" s="1114"/>
      <c r="P101" s="1114"/>
      <c r="Q101" s="1114"/>
      <c r="R101" s="1114"/>
      <c r="AY101" s="832"/>
      <c r="AZ101" s="832"/>
      <c r="BA101" s="832"/>
      <c r="BB101" s="832"/>
      <c r="BC101" s="832"/>
      <c r="BD101" s="676"/>
      <c r="BE101" s="676"/>
      <c r="BF101" s="676"/>
      <c r="BG101" s="832"/>
      <c r="BH101" s="832"/>
      <c r="BI101" s="832"/>
      <c r="BJ101" s="204"/>
    </row>
    <row r="102" spans="1:74" s="182" customFormat="1" ht="12" customHeight="1" x14ac:dyDescent="0.2">
      <c r="A102" s="185"/>
      <c r="B102" s="1014" t="s">
        <v>1219</v>
      </c>
      <c r="C102" s="1071"/>
      <c r="D102" s="1071"/>
      <c r="E102" s="1071"/>
      <c r="F102" s="1071"/>
      <c r="G102" s="1071"/>
      <c r="H102" s="1071"/>
      <c r="I102" s="1071"/>
      <c r="J102" s="1071"/>
      <c r="K102" s="1071"/>
      <c r="L102" s="1071"/>
      <c r="M102" s="1071"/>
      <c r="N102" s="1071"/>
      <c r="O102" s="1071"/>
      <c r="P102" s="1071"/>
      <c r="Q102" s="1015"/>
      <c r="R102" s="618"/>
      <c r="AY102" s="829"/>
      <c r="AZ102" s="829"/>
      <c r="BA102" s="829"/>
      <c r="BB102" s="829"/>
      <c r="BC102" s="829"/>
      <c r="BD102" s="671"/>
      <c r="BE102" s="671"/>
      <c r="BF102" s="671"/>
      <c r="BG102" s="829"/>
      <c r="BH102" s="829"/>
      <c r="BI102" s="829"/>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3"/>
      <c r="AZ103" s="833"/>
      <c r="BA103" s="833"/>
      <c r="BB103" s="833"/>
      <c r="BC103" s="833"/>
      <c r="BD103" s="677"/>
      <c r="BE103" s="677"/>
      <c r="BF103" s="677"/>
      <c r="BG103" s="833"/>
      <c r="BH103" s="833"/>
      <c r="BI103" s="833"/>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3"/>
      <c r="AZ104" s="833"/>
      <c r="BA104" s="833"/>
      <c r="BB104" s="833"/>
      <c r="BC104" s="833"/>
      <c r="BD104" s="677"/>
      <c r="BE104" s="677"/>
      <c r="BF104" s="677"/>
      <c r="BG104" s="833"/>
      <c r="BH104" s="833"/>
      <c r="BI104" s="833"/>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3"/>
      <c r="AZ105" s="833"/>
      <c r="BA105" s="833"/>
      <c r="BB105" s="833"/>
      <c r="BC105" s="833"/>
      <c r="BD105" s="677"/>
      <c r="BE105" s="677"/>
      <c r="BF105" s="677"/>
      <c r="BG105" s="833"/>
      <c r="BH105" s="833"/>
      <c r="BI105" s="833"/>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3"/>
      <c r="AZ106" s="833"/>
      <c r="BA106" s="833"/>
      <c r="BB106" s="833"/>
      <c r="BC106" s="833"/>
      <c r="BD106" s="677"/>
      <c r="BE106" s="677"/>
      <c r="BF106" s="677"/>
      <c r="BG106" s="833"/>
      <c r="BH106" s="833"/>
      <c r="BI106" s="833"/>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3"/>
      <c r="AZ107" s="833"/>
      <c r="BA107" s="833"/>
      <c r="BB107" s="833"/>
      <c r="BC107" s="833"/>
      <c r="BD107" s="677"/>
      <c r="BE107" s="677"/>
      <c r="BF107" s="677"/>
      <c r="BG107" s="833"/>
      <c r="BH107" s="833"/>
      <c r="BI107" s="833"/>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3"/>
      <c r="AZ108" s="833"/>
      <c r="BA108" s="833"/>
      <c r="BB108" s="833"/>
      <c r="BC108" s="833"/>
      <c r="BD108" s="677"/>
      <c r="BE108" s="677"/>
      <c r="BF108" s="677"/>
      <c r="BG108" s="833"/>
      <c r="BH108" s="833"/>
      <c r="BI108" s="833"/>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3"/>
      <c r="AZ109" s="833"/>
      <c r="BA109" s="833"/>
      <c r="BB109" s="833"/>
      <c r="BC109" s="833"/>
      <c r="BD109" s="677"/>
      <c r="BE109" s="677"/>
      <c r="BF109" s="677"/>
      <c r="BG109" s="833"/>
      <c r="BH109" s="833"/>
      <c r="BI109" s="833"/>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3"/>
      <c r="AZ110" s="833"/>
      <c r="BA110" s="833"/>
      <c r="BB110" s="833"/>
      <c r="BC110" s="833"/>
      <c r="BD110" s="677"/>
      <c r="BE110" s="677"/>
      <c r="BF110" s="677"/>
      <c r="BG110" s="833"/>
      <c r="BH110" s="833"/>
      <c r="BI110" s="833"/>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3"/>
      <c r="AZ111" s="833"/>
      <c r="BA111" s="833"/>
      <c r="BB111" s="833"/>
      <c r="BC111" s="833"/>
      <c r="BD111" s="677"/>
      <c r="BE111" s="677"/>
      <c r="BF111" s="677"/>
      <c r="BG111" s="833"/>
      <c r="BH111" s="833"/>
      <c r="BI111" s="833"/>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3"/>
      <c r="AZ113" s="833"/>
      <c r="BA113" s="833"/>
      <c r="BB113" s="833"/>
      <c r="BC113" s="833"/>
      <c r="BD113" s="677"/>
      <c r="BE113" s="677"/>
      <c r="BF113" s="677"/>
      <c r="BG113" s="833"/>
      <c r="BH113" s="833"/>
      <c r="BI113" s="833"/>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3"/>
      <c r="AZ114" s="833"/>
      <c r="BA114" s="833"/>
      <c r="BB114" s="833"/>
      <c r="BC114" s="833"/>
      <c r="BD114" s="677"/>
      <c r="BE114" s="677"/>
      <c r="BF114" s="677"/>
      <c r="BG114" s="833"/>
      <c r="BH114" s="833"/>
      <c r="BI114" s="833"/>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3"/>
      <c r="AZ115" s="833"/>
      <c r="BA115" s="833"/>
      <c r="BB115" s="833"/>
      <c r="BC115" s="833"/>
      <c r="BD115" s="677"/>
      <c r="BE115" s="677"/>
      <c r="BF115" s="677"/>
      <c r="BG115" s="833"/>
      <c r="BH115" s="833"/>
      <c r="BI115" s="833"/>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3"/>
      <c r="AZ116" s="833"/>
      <c r="BA116" s="833"/>
      <c r="BB116" s="833"/>
      <c r="BC116" s="833"/>
      <c r="BD116" s="677"/>
      <c r="BE116" s="677"/>
      <c r="BF116" s="677"/>
      <c r="BG116" s="833"/>
      <c r="BH116" s="833"/>
      <c r="BI116" s="833"/>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3"/>
      <c r="AZ117" s="833"/>
      <c r="BA117" s="833"/>
      <c r="BB117" s="833"/>
      <c r="BC117" s="833"/>
      <c r="BD117" s="677"/>
      <c r="BE117" s="677"/>
      <c r="BF117" s="677"/>
      <c r="BG117" s="833"/>
      <c r="BH117" s="833"/>
      <c r="BI117" s="833"/>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3"/>
      <c r="AZ118" s="833"/>
      <c r="BA118" s="833"/>
      <c r="BB118" s="833"/>
      <c r="BC118" s="833"/>
      <c r="BD118" s="677"/>
      <c r="BE118" s="677"/>
      <c r="BF118" s="677"/>
      <c r="BG118" s="833"/>
      <c r="BH118" s="833"/>
      <c r="BI118" s="833"/>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3"/>
      <c r="AZ119" s="833"/>
      <c r="BA119" s="833"/>
      <c r="BB119" s="833"/>
      <c r="BC119" s="833"/>
      <c r="BD119" s="677"/>
      <c r="BE119" s="677"/>
      <c r="BF119" s="677"/>
      <c r="BG119" s="833"/>
      <c r="BH119" s="833"/>
      <c r="BI119" s="833"/>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3"/>
      <c r="AZ120" s="833"/>
      <c r="BA120" s="833"/>
      <c r="BB120" s="833"/>
      <c r="BC120" s="833"/>
      <c r="BD120" s="677"/>
      <c r="BE120" s="677"/>
      <c r="BF120" s="677"/>
      <c r="BG120" s="833"/>
      <c r="BH120" s="833"/>
      <c r="BI120" s="833"/>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3"/>
      <c r="AZ121" s="833"/>
      <c r="BA121" s="833"/>
      <c r="BB121" s="833"/>
      <c r="BC121" s="833"/>
      <c r="BD121" s="677"/>
      <c r="BE121" s="677"/>
      <c r="BF121" s="677"/>
      <c r="BG121" s="833"/>
      <c r="BH121" s="833"/>
      <c r="BI121" s="833"/>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4"/>
      <c r="AZ124" s="834"/>
      <c r="BA124" s="834"/>
      <c r="BB124" s="834"/>
      <c r="BC124" s="834"/>
      <c r="BD124" s="678"/>
      <c r="BE124" s="678"/>
      <c r="BF124" s="678"/>
      <c r="BG124" s="834"/>
      <c r="BH124" s="834"/>
      <c r="BI124" s="834"/>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5"/>
      <c r="AZ134" s="835"/>
      <c r="BA134" s="835"/>
      <c r="BB134" s="835"/>
      <c r="BC134" s="835"/>
      <c r="BD134" s="679"/>
      <c r="BE134" s="679"/>
      <c r="BF134" s="679"/>
      <c r="BG134" s="835"/>
      <c r="BH134" s="835"/>
      <c r="BI134" s="835"/>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5"/>
      <c r="AZ135" s="835"/>
      <c r="BA135" s="835"/>
      <c r="BB135" s="835"/>
      <c r="BC135" s="835"/>
      <c r="BD135" s="679"/>
      <c r="BE135" s="679"/>
      <c r="BF135" s="679"/>
      <c r="BG135" s="835"/>
      <c r="BH135" s="835"/>
      <c r="BI135" s="835"/>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5"/>
      <c r="AZ136" s="835"/>
      <c r="BA136" s="835"/>
      <c r="BB136" s="835"/>
      <c r="BC136" s="835"/>
      <c r="BD136" s="679"/>
      <c r="BE136" s="679"/>
      <c r="BF136" s="679"/>
      <c r="BG136" s="835"/>
      <c r="BH136" s="835"/>
      <c r="BI136" s="835"/>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5"/>
      <c r="AZ137" s="835"/>
      <c r="BA137" s="835"/>
      <c r="BB137" s="835"/>
      <c r="BC137" s="835"/>
      <c r="BD137" s="679"/>
      <c r="BE137" s="679"/>
      <c r="BF137" s="679"/>
      <c r="BG137" s="835"/>
      <c r="BH137" s="835"/>
      <c r="BI137" s="835"/>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5"/>
      <c r="AZ138" s="835"/>
      <c r="BA138" s="835"/>
      <c r="BB138" s="835"/>
      <c r="BC138" s="835"/>
      <c r="BD138" s="679"/>
      <c r="BE138" s="679"/>
      <c r="BF138" s="679"/>
      <c r="BG138" s="835"/>
      <c r="BH138" s="835"/>
      <c r="BI138" s="835"/>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5"/>
      <c r="AZ139" s="835"/>
      <c r="BA139" s="835"/>
      <c r="BB139" s="835"/>
      <c r="BC139" s="835"/>
      <c r="BD139" s="679"/>
      <c r="BE139" s="679"/>
      <c r="BF139" s="679"/>
      <c r="BG139" s="835"/>
      <c r="BH139" s="835"/>
      <c r="BI139" s="835"/>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5"/>
      <c r="AZ140" s="835"/>
      <c r="BA140" s="835"/>
      <c r="BB140" s="835"/>
      <c r="BC140" s="835"/>
      <c r="BD140" s="679"/>
      <c r="BE140" s="679"/>
      <c r="BF140" s="679"/>
      <c r="BG140" s="835"/>
      <c r="BH140" s="835"/>
      <c r="BI140" s="835"/>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5"/>
      <c r="AZ141" s="835"/>
      <c r="BA141" s="835"/>
      <c r="BB141" s="835"/>
      <c r="BC141" s="835"/>
      <c r="BD141" s="679"/>
      <c r="BE141" s="679"/>
      <c r="BF141" s="679"/>
      <c r="BG141" s="835"/>
      <c r="BH141" s="835"/>
      <c r="BI141" s="835"/>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5"/>
      <c r="AZ142" s="835"/>
      <c r="BA142" s="835"/>
      <c r="BB142" s="835"/>
      <c r="BC142" s="835"/>
      <c r="BD142" s="679"/>
      <c r="BE142" s="679"/>
      <c r="BF142" s="679"/>
      <c r="BG142" s="835"/>
      <c r="BH142" s="835"/>
      <c r="BI142" s="835"/>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6"/>
      <c r="AZ144" s="836"/>
      <c r="BA144" s="836"/>
      <c r="BB144" s="836"/>
      <c r="BC144" s="836"/>
      <c r="BD144" s="680"/>
      <c r="BE144" s="680"/>
      <c r="BF144" s="680"/>
      <c r="BG144" s="836"/>
      <c r="BH144" s="836"/>
      <c r="BI144" s="836"/>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U5" activePane="bottomRight" state="frozen"/>
      <selection activeCell="BF63" sqref="BF63"/>
      <selection pane="topRight" activeCell="BF63" sqref="BF63"/>
      <selection pane="bottomLeft" activeCell="BF63" sqref="BF63"/>
      <selection pane="bottomRight" activeCell="BC21" sqref="BC21"/>
    </sheetView>
  </sheetViews>
  <sheetFormatPr defaultColWidth="9.5703125" defaultRowHeight="12" x14ac:dyDescent="0.15"/>
  <cols>
    <col min="1" max="1" width="10.5703125" style="2" customWidth="1"/>
    <col min="2" max="2" width="58"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77" t="s">
        <v>477</v>
      </c>
      <c r="B1" s="1056" t="s">
        <v>1296</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s="4"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ht="11.25"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s="275" customFormat="1" ht="11.1" customHeight="1" x14ac:dyDescent="0.2">
      <c r="A5" s="595" t="s">
        <v>1299</v>
      </c>
      <c r="B5" s="622" t="s">
        <v>1300</v>
      </c>
      <c r="C5" s="584">
        <v>7.4569999999999999</v>
      </c>
      <c r="D5" s="584">
        <v>7.5289999999999999</v>
      </c>
      <c r="E5" s="584">
        <v>7.8049999999999997</v>
      </c>
      <c r="F5" s="584">
        <v>7.6820000000000004</v>
      </c>
      <c r="G5" s="584">
        <v>7.7969999999999997</v>
      </c>
      <c r="H5" s="584">
        <v>7.8490000000000002</v>
      </c>
      <c r="I5" s="584">
        <v>7.9020000000000001</v>
      </c>
      <c r="J5" s="584">
        <v>8.0269999999999992</v>
      </c>
      <c r="K5" s="584">
        <v>8.2279999999999998</v>
      </c>
      <c r="L5" s="584">
        <v>8.282</v>
      </c>
      <c r="M5" s="584">
        <v>8.3010000000000002</v>
      </c>
      <c r="N5" s="584">
        <v>8.0690000000000008</v>
      </c>
      <c r="O5" s="584">
        <v>8.3339999999999996</v>
      </c>
      <c r="P5" s="584">
        <v>8.3930000000000007</v>
      </c>
      <c r="Q5" s="584">
        <v>8.5879999999999992</v>
      </c>
      <c r="R5" s="584">
        <v>8.577</v>
      </c>
      <c r="S5" s="584">
        <v>8.6039999999999992</v>
      </c>
      <c r="T5" s="584">
        <v>8.59</v>
      </c>
      <c r="U5" s="584">
        <v>8.6660000000000004</v>
      </c>
      <c r="V5" s="584">
        <v>8.7759999999999998</v>
      </c>
      <c r="W5" s="584">
        <v>8.8369999999999997</v>
      </c>
      <c r="X5" s="584">
        <v>8.8480000000000008</v>
      </c>
      <c r="Y5" s="584">
        <v>9.0519999999999996</v>
      </c>
      <c r="Z5" s="584">
        <v>9.0449999999999999</v>
      </c>
      <c r="AA5" s="584">
        <v>8.4749999999999996</v>
      </c>
      <c r="AB5" s="584">
        <v>8.9359999999999999</v>
      </c>
      <c r="AC5" s="584">
        <v>9.0090000000000003</v>
      </c>
      <c r="AD5" s="584">
        <v>9.08</v>
      </c>
      <c r="AE5" s="584">
        <v>9.0950000000000006</v>
      </c>
      <c r="AF5" s="584">
        <v>9.1059999999999999</v>
      </c>
      <c r="AG5" s="584">
        <v>9.0690000000000008</v>
      </c>
      <c r="AH5" s="584">
        <v>9.2560000000000002</v>
      </c>
      <c r="AI5" s="584">
        <v>9.3109999999999999</v>
      </c>
      <c r="AJ5" s="584">
        <v>9.42</v>
      </c>
      <c r="AK5" s="584">
        <v>9.4559999999999995</v>
      </c>
      <c r="AL5" s="584">
        <v>9.2959999999999994</v>
      </c>
      <c r="AM5" s="584">
        <v>8.9949999999999992</v>
      </c>
      <c r="AN5" s="584">
        <v>9.1120000000000001</v>
      </c>
      <c r="AO5" s="584">
        <v>9.3369999999999997</v>
      </c>
      <c r="AP5" s="584">
        <v>9.3089999999999993</v>
      </c>
      <c r="AQ5" s="584">
        <v>9.2769999999999992</v>
      </c>
      <c r="AR5" s="584">
        <v>9.3219999999999992</v>
      </c>
      <c r="AS5" s="584">
        <v>9.4420000000000002</v>
      </c>
      <c r="AT5" s="584">
        <v>9.4130000000000003</v>
      </c>
      <c r="AU5" s="584">
        <v>9.423</v>
      </c>
      <c r="AV5" s="584">
        <v>9.4120000000000008</v>
      </c>
      <c r="AW5" s="584">
        <v>9.3849999999999998</v>
      </c>
      <c r="AX5" s="584">
        <v>9.2170000000000005</v>
      </c>
      <c r="AY5" s="584">
        <v>8.9030000000000005</v>
      </c>
      <c r="AZ5" s="584">
        <v>9.2929999999999993</v>
      </c>
      <c r="BA5" s="584">
        <v>9.3780000000000001</v>
      </c>
      <c r="BB5" s="971">
        <v>9.44</v>
      </c>
      <c r="BC5" s="967">
        <v>0</v>
      </c>
      <c r="BD5" s="967">
        <v>0</v>
      </c>
      <c r="BE5" s="967">
        <v>0</v>
      </c>
      <c r="BF5" s="967">
        <v>0</v>
      </c>
      <c r="BG5" s="967">
        <v>0</v>
      </c>
      <c r="BH5" s="967">
        <v>0</v>
      </c>
      <c r="BI5" s="967">
        <v>0</v>
      </c>
      <c r="BJ5" s="967">
        <v>0</v>
      </c>
      <c r="BK5" s="967">
        <v>0</v>
      </c>
      <c r="BL5" s="967">
        <v>0</v>
      </c>
      <c r="BM5" s="967">
        <v>0</v>
      </c>
      <c r="BN5" s="967">
        <v>0</v>
      </c>
      <c r="BO5" s="967">
        <v>0</v>
      </c>
      <c r="BP5" s="967">
        <v>0</v>
      </c>
      <c r="BQ5" s="967">
        <v>0</v>
      </c>
      <c r="BR5" s="967">
        <v>0</v>
      </c>
      <c r="BS5" s="967">
        <v>0</v>
      </c>
      <c r="BT5" s="967">
        <v>0</v>
      </c>
      <c r="BU5" s="967">
        <v>0</v>
      </c>
      <c r="BV5" s="967">
        <v>0</v>
      </c>
    </row>
    <row r="6" spans="1:74" ht="11.1" customHeight="1" x14ac:dyDescent="0.2">
      <c r="A6" s="267" t="s">
        <v>1301</v>
      </c>
      <c r="B6" s="554" t="s">
        <v>1302</v>
      </c>
      <c r="C6" s="585">
        <v>0.107</v>
      </c>
      <c r="D6" s="585">
        <v>0.121</v>
      </c>
      <c r="E6" s="585">
        <v>0.11899999999999999</v>
      </c>
      <c r="F6" s="585">
        <v>0.11799999999999999</v>
      </c>
      <c r="G6" s="585">
        <v>0.121</v>
      </c>
      <c r="H6" s="585">
        <v>0.122</v>
      </c>
      <c r="I6" s="585">
        <v>0.124</v>
      </c>
      <c r="J6" s="585">
        <v>0.12</v>
      </c>
      <c r="K6" s="585">
        <v>0.11600000000000001</v>
      </c>
      <c r="L6" s="585">
        <v>0.113</v>
      </c>
      <c r="M6" s="585">
        <v>0.114</v>
      </c>
      <c r="N6" s="585">
        <v>0.12</v>
      </c>
      <c r="O6" s="585">
        <v>0.128</v>
      </c>
      <c r="P6" s="585">
        <v>0.129</v>
      </c>
      <c r="Q6" s="585">
        <v>0.126</v>
      </c>
      <c r="R6" s="585">
        <v>0.128</v>
      </c>
      <c r="S6" s="585">
        <v>0.126</v>
      </c>
      <c r="T6" s="585">
        <v>0.11899999999999999</v>
      </c>
      <c r="U6" s="585">
        <v>0.124</v>
      </c>
      <c r="V6" s="585">
        <v>0.127</v>
      </c>
      <c r="W6" s="585">
        <v>0.13</v>
      </c>
      <c r="X6" s="585">
        <v>0.13200000000000001</v>
      </c>
      <c r="Y6" s="585">
        <v>0.128</v>
      </c>
      <c r="Z6" s="585">
        <v>0.11700000000000001</v>
      </c>
      <c r="AA6" s="585">
        <v>0.111</v>
      </c>
      <c r="AB6" s="585">
        <v>0.123</v>
      </c>
      <c r="AC6" s="585">
        <v>0.125</v>
      </c>
      <c r="AD6" s="585">
        <v>0.128</v>
      </c>
      <c r="AE6" s="585">
        <v>0.129</v>
      </c>
      <c r="AF6" s="585">
        <v>0.128</v>
      </c>
      <c r="AG6" s="585">
        <v>0.127</v>
      </c>
      <c r="AH6" s="585">
        <v>0.128</v>
      </c>
      <c r="AI6" s="585">
        <v>0.126</v>
      </c>
      <c r="AJ6" s="585">
        <v>0.13</v>
      </c>
      <c r="AK6" s="585">
        <v>0.127</v>
      </c>
      <c r="AL6" s="585">
        <v>0.126</v>
      </c>
      <c r="AM6" s="585">
        <v>0.11899999999999999</v>
      </c>
      <c r="AN6" s="585">
        <v>0.11799999999999999</v>
      </c>
      <c r="AO6" s="585">
        <v>0.12</v>
      </c>
      <c r="AP6" s="585">
        <v>0.126</v>
      </c>
      <c r="AQ6" s="585">
        <v>0.11899999999999999</v>
      </c>
      <c r="AR6" s="585">
        <v>0.114</v>
      </c>
      <c r="AS6" s="585">
        <v>0.113</v>
      </c>
      <c r="AT6" s="585">
        <v>0.115</v>
      </c>
      <c r="AU6" s="585">
        <v>0.122</v>
      </c>
      <c r="AV6" s="585">
        <v>0.122</v>
      </c>
      <c r="AW6" s="585">
        <v>0.122</v>
      </c>
      <c r="AX6" s="585">
        <v>0.121</v>
      </c>
      <c r="AY6" s="585">
        <v>0.113</v>
      </c>
      <c r="AZ6" s="585">
        <v>0.114</v>
      </c>
      <c r="BA6" s="585">
        <v>0.11600000000000001</v>
      </c>
      <c r="BB6" s="971">
        <v>0.11600000000000001</v>
      </c>
      <c r="BC6" s="967">
        <v>0</v>
      </c>
      <c r="BD6" s="967">
        <v>0</v>
      </c>
      <c r="BE6" s="967">
        <v>0</v>
      </c>
      <c r="BF6" s="967">
        <v>0</v>
      </c>
      <c r="BG6" s="967">
        <v>0</v>
      </c>
      <c r="BH6" s="967">
        <v>0</v>
      </c>
      <c r="BI6" s="967">
        <v>0</v>
      </c>
      <c r="BJ6" s="967">
        <v>0</v>
      </c>
      <c r="BK6" s="967">
        <v>0</v>
      </c>
      <c r="BL6" s="967">
        <v>0</v>
      </c>
      <c r="BM6" s="967">
        <v>0</v>
      </c>
      <c r="BN6" s="967">
        <v>0</v>
      </c>
      <c r="BO6" s="967">
        <v>0</v>
      </c>
      <c r="BP6" s="967">
        <v>0</v>
      </c>
      <c r="BQ6" s="967">
        <v>0</v>
      </c>
      <c r="BR6" s="967">
        <v>0</v>
      </c>
      <c r="BS6" s="967">
        <v>0</v>
      </c>
      <c r="BT6" s="967">
        <v>0</v>
      </c>
      <c r="BU6" s="967">
        <v>0</v>
      </c>
      <c r="BV6" s="967">
        <v>0</v>
      </c>
    </row>
    <row r="7" spans="1:74" ht="11.1" customHeight="1" x14ac:dyDescent="0.2">
      <c r="A7" s="267" t="s">
        <v>1303</v>
      </c>
      <c r="B7" s="554" t="s">
        <v>1304</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1.202</v>
      </c>
      <c r="AQ7" s="585">
        <v>1.159</v>
      </c>
      <c r="AR7" s="585">
        <v>1.2030000000000001</v>
      </c>
      <c r="AS7" s="585">
        <v>1.2170000000000001</v>
      </c>
      <c r="AT7" s="585">
        <v>1.206</v>
      </c>
      <c r="AU7" s="585">
        <v>1.2070000000000001</v>
      </c>
      <c r="AV7" s="585">
        <v>1.216</v>
      </c>
      <c r="AW7" s="585">
        <v>1.232</v>
      </c>
      <c r="AX7" s="585">
        <v>1.1579999999999999</v>
      </c>
      <c r="AY7" s="585">
        <v>1.157</v>
      </c>
      <c r="AZ7" s="585">
        <v>1.1619999999999999</v>
      </c>
      <c r="BA7" s="585">
        <v>1.181</v>
      </c>
      <c r="BB7" s="971">
        <v>1.2170000000000001</v>
      </c>
      <c r="BC7" s="967">
        <v>0</v>
      </c>
      <c r="BD7" s="967">
        <v>0</v>
      </c>
      <c r="BE7" s="967">
        <v>0</v>
      </c>
      <c r="BF7" s="967">
        <v>0</v>
      </c>
      <c r="BG7" s="967">
        <v>0</v>
      </c>
      <c r="BH7" s="967">
        <v>0</v>
      </c>
      <c r="BI7" s="967">
        <v>0</v>
      </c>
      <c r="BJ7" s="967">
        <v>0</v>
      </c>
      <c r="BK7" s="967">
        <v>0</v>
      </c>
      <c r="BL7" s="967">
        <v>0</v>
      </c>
      <c r="BM7" s="967">
        <v>0</v>
      </c>
      <c r="BN7" s="967">
        <v>0</v>
      </c>
      <c r="BO7" s="967">
        <v>0</v>
      </c>
      <c r="BP7" s="967">
        <v>0</v>
      </c>
      <c r="BQ7" s="967">
        <v>0</v>
      </c>
      <c r="BR7" s="967">
        <v>0</v>
      </c>
      <c r="BS7" s="967">
        <v>0</v>
      </c>
      <c r="BT7" s="967">
        <v>0</v>
      </c>
      <c r="BU7" s="967">
        <v>0</v>
      </c>
      <c r="BV7" s="967">
        <v>0</v>
      </c>
    </row>
    <row r="8" spans="1:74" ht="11.1" customHeight="1" x14ac:dyDescent="0.2">
      <c r="A8" s="267" t="s">
        <v>1305</v>
      </c>
      <c r="B8" s="554" t="s">
        <v>1306</v>
      </c>
      <c r="C8" s="585">
        <v>0.93899999999999995</v>
      </c>
      <c r="D8" s="585">
        <v>0.93700000000000006</v>
      </c>
      <c r="E8" s="585">
        <v>0.94199999999999995</v>
      </c>
      <c r="F8" s="585">
        <v>0.96799999999999997</v>
      </c>
      <c r="G8" s="585">
        <v>0.95799999999999996</v>
      </c>
      <c r="H8" s="585">
        <v>0.98699999999999999</v>
      </c>
      <c r="I8" s="585">
        <v>0.97599999999999998</v>
      </c>
      <c r="J8" s="585">
        <v>0.98799999999999999</v>
      </c>
      <c r="K8" s="585">
        <v>1.01</v>
      </c>
      <c r="L8" s="585">
        <v>1.0109999999999999</v>
      </c>
      <c r="M8" s="585">
        <v>0.98199999999999998</v>
      </c>
      <c r="N8" s="585">
        <v>0.95</v>
      </c>
      <c r="O8" s="585">
        <v>0.97899999999999998</v>
      </c>
      <c r="P8" s="585">
        <v>0.99399999999999999</v>
      </c>
      <c r="Q8" s="585">
        <v>1.028</v>
      </c>
      <c r="R8" s="585">
        <v>1.0049999999999999</v>
      </c>
      <c r="S8" s="585">
        <v>1.0289999999999999</v>
      </c>
      <c r="T8" s="585">
        <v>1.04</v>
      </c>
      <c r="U8" s="585">
        <v>1.04</v>
      </c>
      <c r="V8" s="585">
        <v>1.0129999999999999</v>
      </c>
      <c r="W8" s="585">
        <v>1.01</v>
      </c>
      <c r="X8" s="585">
        <v>0.97799999999999998</v>
      </c>
      <c r="Y8" s="585">
        <v>0.97099999999999997</v>
      </c>
      <c r="Z8" s="585">
        <v>0.94</v>
      </c>
      <c r="AA8" s="585">
        <v>0.90800000000000003</v>
      </c>
      <c r="AB8" s="585">
        <v>0.95099999999999996</v>
      </c>
      <c r="AC8" s="585">
        <v>0.96699999999999997</v>
      </c>
      <c r="AD8" s="585">
        <v>1.008</v>
      </c>
      <c r="AE8" s="585">
        <v>1.04</v>
      </c>
      <c r="AF8" s="585">
        <v>1.038</v>
      </c>
      <c r="AG8" s="585">
        <v>1.0169999999999999</v>
      </c>
      <c r="AH8" s="585">
        <v>1.048</v>
      </c>
      <c r="AI8" s="585">
        <v>1.0649999999999999</v>
      </c>
      <c r="AJ8" s="585">
        <v>1.077</v>
      </c>
      <c r="AK8" s="585">
        <v>1.034</v>
      </c>
      <c r="AL8" s="585">
        <v>1.004</v>
      </c>
      <c r="AM8" s="585">
        <v>0.97799999999999998</v>
      </c>
      <c r="AN8" s="585">
        <v>1.0369999999999999</v>
      </c>
      <c r="AO8" s="585">
        <v>1.0469999999999999</v>
      </c>
      <c r="AP8" s="585">
        <v>1.052</v>
      </c>
      <c r="AQ8" s="585">
        <v>1.0389999999999999</v>
      </c>
      <c r="AR8" s="585">
        <v>1.0489999999999999</v>
      </c>
      <c r="AS8" s="585">
        <v>1.0609999999999999</v>
      </c>
      <c r="AT8" s="585">
        <v>1.0349999999999999</v>
      </c>
      <c r="AU8" s="585">
        <v>0.996</v>
      </c>
      <c r="AV8" s="585">
        <v>0.96099999999999997</v>
      </c>
      <c r="AW8" s="585">
        <v>0.94599999999999995</v>
      </c>
      <c r="AX8" s="585">
        <v>0.93100000000000005</v>
      </c>
      <c r="AY8" s="585">
        <v>0.90500000000000003</v>
      </c>
      <c r="AZ8" s="585">
        <v>0.96199999999999997</v>
      </c>
      <c r="BA8" s="585">
        <v>0.98</v>
      </c>
      <c r="BB8" s="971">
        <v>1.0109999999999999</v>
      </c>
      <c r="BC8" s="967">
        <v>0</v>
      </c>
      <c r="BD8" s="967">
        <v>0</v>
      </c>
      <c r="BE8" s="967">
        <v>0</v>
      </c>
      <c r="BF8" s="967">
        <v>0</v>
      </c>
      <c r="BG8" s="967">
        <v>0</v>
      </c>
      <c r="BH8" s="967">
        <v>0</v>
      </c>
      <c r="BI8" s="967">
        <v>0</v>
      </c>
      <c r="BJ8" s="967">
        <v>0</v>
      </c>
      <c r="BK8" s="967">
        <v>0</v>
      </c>
      <c r="BL8" s="967">
        <v>0</v>
      </c>
      <c r="BM8" s="967">
        <v>0</v>
      </c>
      <c r="BN8" s="967">
        <v>0</v>
      </c>
      <c r="BO8" s="967">
        <v>0</v>
      </c>
      <c r="BP8" s="967">
        <v>0</v>
      </c>
      <c r="BQ8" s="967">
        <v>0</v>
      </c>
      <c r="BR8" s="967">
        <v>0</v>
      </c>
      <c r="BS8" s="967">
        <v>0</v>
      </c>
      <c r="BT8" s="967">
        <v>0</v>
      </c>
      <c r="BU8" s="967">
        <v>0</v>
      </c>
      <c r="BV8" s="967">
        <v>0</v>
      </c>
    </row>
    <row r="9" spans="1:74" s="275" customFormat="1" ht="11.1" customHeight="1" x14ac:dyDescent="0.2">
      <c r="A9" s="267" t="s">
        <v>1307</v>
      </c>
      <c r="B9" s="554" t="s">
        <v>1308</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0.14299999999999999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0.12</v>
      </c>
      <c r="AP9" s="585">
        <v>0.11799999999999999</v>
      </c>
      <c r="AQ9" s="585">
        <v>0.11899999999999999</v>
      </c>
      <c r="AR9" s="585">
        <v>0.12</v>
      </c>
      <c r="AS9" s="585">
        <v>0.121</v>
      </c>
      <c r="AT9" s="585">
        <v>0.115</v>
      </c>
      <c r="AU9" s="585">
        <v>0.11799999999999999</v>
      </c>
      <c r="AV9" s="585">
        <v>0.121</v>
      </c>
      <c r="AW9" s="585">
        <v>0.11600000000000001</v>
      </c>
      <c r="AX9" s="585">
        <v>0.113</v>
      </c>
      <c r="AY9" s="585">
        <v>0.107</v>
      </c>
      <c r="AZ9" s="585">
        <v>0.10100000000000001</v>
      </c>
      <c r="BA9" s="585">
        <v>0.11</v>
      </c>
      <c r="BB9" s="971">
        <v>0.108</v>
      </c>
      <c r="BC9" s="967">
        <v>0</v>
      </c>
      <c r="BD9" s="967">
        <v>0</v>
      </c>
      <c r="BE9" s="967">
        <v>0</v>
      </c>
      <c r="BF9" s="967">
        <v>0</v>
      </c>
      <c r="BG9" s="967">
        <v>0</v>
      </c>
      <c r="BH9" s="967">
        <v>0</v>
      </c>
      <c r="BI9" s="967">
        <v>0</v>
      </c>
      <c r="BJ9" s="967">
        <v>0</v>
      </c>
      <c r="BK9" s="967">
        <v>0</v>
      </c>
      <c r="BL9" s="967">
        <v>0</v>
      </c>
      <c r="BM9" s="967">
        <v>0</v>
      </c>
      <c r="BN9" s="967">
        <v>0</v>
      </c>
      <c r="BO9" s="967">
        <v>0</v>
      </c>
      <c r="BP9" s="967">
        <v>0</v>
      </c>
      <c r="BQ9" s="967">
        <v>0</v>
      </c>
      <c r="BR9" s="967">
        <v>0</v>
      </c>
      <c r="BS9" s="967">
        <v>0</v>
      </c>
      <c r="BT9" s="967">
        <v>0</v>
      </c>
      <c r="BU9" s="967">
        <v>0</v>
      </c>
      <c r="BV9" s="967">
        <v>0</v>
      </c>
    </row>
    <row r="10" spans="1:74" s="275" customFormat="1" ht="11.1" customHeight="1" x14ac:dyDescent="0.2">
      <c r="A10" s="267" t="s">
        <v>1309</v>
      </c>
      <c r="B10" s="554" t="s">
        <v>1310</v>
      </c>
      <c r="C10" s="585">
        <v>0.42599999999999999</v>
      </c>
      <c r="D10" s="585">
        <v>0.433</v>
      </c>
      <c r="E10" s="585">
        <v>0.442</v>
      </c>
      <c r="F10" s="585">
        <v>0.441</v>
      </c>
      <c r="G10" s="585">
        <v>0.432</v>
      </c>
      <c r="H10" s="585">
        <v>0.42599999999999999</v>
      </c>
      <c r="I10" s="585">
        <v>0.42599999999999999</v>
      </c>
      <c r="J10" s="585">
        <v>0.42799999999999999</v>
      </c>
      <c r="K10" s="585">
        <v>0.42699999999999999</v>
      </c>
      <c r="L10" s="585">
        <v>0.43</v>
      </c>
      <c r="M10" s="585">
        <v>0.442</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0.44600000000000001</v>
      </c>
      <c r="AH10" s="585">
        <v>0.45400000000000001</v>
      </c>
      <c r="AI10" s="585">
        <v>0.47299999999999998</v>
      </c>
      <c r="AJ10" s="585">
        <v>0.498</v>
      </c>
      <c r="AK10" s="585">
        <v>0.52600000000000002</v>
      </c>
      <c r="AL10" s="585">
        <v>0.51500000000000001</v>
      </c>
      <c r="AM10" s="585">
        <v>0.47799999999999998</v>
      </c>
      <c r="AN10" s="585">
        <v>0.47199999999999998</v>
      </c>
      <c r="AO10" s="585">
        <v>0.47499999999999998</v>
      </c>
      <c r="AP10" s="585">
        <v>0.45400000000000001</v>
      </c>
      <c r="AQ10" s="585">
        <v>0.47499999999999998</v>
      </c>
      <c r="AR10" s="585">
        <v>0.45400000000000001</v>
      </c>
      <c r="AS10" s="585">
        <v>0.46400000000000002</v>
      </c>
      <c r="AT10" s="585">
        <v>0.46700000000000003</v>
      </c>
      <c r="AU10" s="585">
        <v>0.46200000000000002</v>
      </c>
      <c r="AV10" s="585">
        <v>0.47</v>
      </c>
      <c r="AW10" s="585">
        <v>0.45700000000000002</v>
      </c>
      <c r="AX10" s="585">
        <v>0.441</v>
      </c>
      <c r="AY10" s="585">
        <v>0.40899999999999997</v>
      </c>
      <c r="AZ10" s="585">
        <v>0.42299999999999999</v>
      </c>
      <c r="BA10" s="585">
        <v>0.42899999999999999</v>
      </c>
      <c r="BB10" s="971">
        <v>0.41299999999999998</v>
      </c>
      <c r="BC10" s="967">
        <v>0</v>
      </c>
      <c r="BD10" s="967">
        <v>0</v>
      </c>
      <c r="BE10" s="967">
        <v>0</v>
      </c>
      <c r="BF10" s="967">
        <v>0</v>
      </c>
      <c r="BG10" s="967">
        <v>0</v>
      </c>
      <c r="BH10" s="967">
        <v>0</v>
      </c>
      <c r="BI10" s="967">
        <v>0</v>
      </c>
      <c r="BJ10" s="967">
        <v>0</v>
      </c>
      <c r="BK10" s="967">
        <v>0</v>
      </c>
      <c r="BL10" s="967">
        <v>0</v>
      </c>
      <c r="BM10" s="967">
        <v>0</v>
      </c>
      <c r="BN10" s="967">
        <v>0</v>
      </c>
      <c r="BO10" s="967">
        <v>0</v>
      </c>
      <c r="BP10" s="967">
        <v>0</v>
      </c>
      <c r="BQ10" s="967">
        <v>0</v>
      </c>
      <c r="BR10" s="967">
        <v>0</v>
      </c>
      <c r="BS10" s="967">
        <v>0</v>
      </c>
      <c r="BT10" s="967">
        <v>0</v>
      </c>
      <c r="BU10" s="967">
        <v>0</v>
      </c>
      <c r="BV10" s="967">
        <v>0</v>
      </c>
    </row>
    <row r="11" spans="1:74" ht="11.1" customHeight="1" x14ac:dyDescent="0.2">
      <c r="A11" s="267" t="s">
        <v>1311</v>
      </c>
      <c r="B11" s="554" t="s">
        <v>1312</v>
      </c>
      <c r="C11" s="585">
        <v>4.3899999999999997</v>
      </c>
      <c r="D11" s="585">
        <v>4.4480000000000004</v>
      </c>
      <c r="E11" s="585">
        <v>4.6399999999999997</v>
      </c>
      <c r="F11" s="585">
        <v>4.6959999999999997</v>
      </c>
      <c r="G11" s="585">
        <v>4.6689999999999996</v>
      </c>
      <c r="H11" s="585">
        <v>4.6550000000000002</v>
      </c>
      <c r="I11" s="585">
        <v>4.7530000000000001</v>
      </c>
      <c r="J11" s="585">
        <v>4.8550000000000004</v>
      </c>
      <c r="K11" s="585">
        <v>4.9969999999999999</v>
      </c>
      <c r="L11" s="585">
        <v>5.0419999999999998</v>
      </c>
      <c r="M11" s="585">
        <v>5.085</v>
      </c>
      <c r="N11" s="585">
        <v>5.0819999999999999</v>
      </c>
      <c r="O11" s="585">
        <v>5.1859999999999999</v>
      </c>
      <c r="P11" s="585">
        <v>5.13</v>
      </c>
      <c r="Q11" s="585">
        <v>5.2830000000000004</v>
      </c>
      <c r="R11" s="585">
        <v>5.2880000000000003</v>
      </c>
      <c r="S11" s="585">
        <v>5.274</v>
      </c>
      <c r="T11" s="585">
        <v>5.2140000000000004</v>
      </c>
      <c r="U11" s="585">
        <v>5.3049999999999997</v>
      </c>
      <c r="V11" s="585">
        <v>5.3929999999999998</v>
      </c>
      <c r="W11" s="585">
        <v>5.38</v>
      </c>
      <c r="X11" s="585">
        <v>5.44</v>
      </c>
      <c r="Y11" s="585">
        <v>5.61</v>
      </c>
      <c r="Z11" s="585">
        <v>5.6449999999999996</v>
      </c>
      <c r="AA11" s="585">
        <v>5.3819999999999997</v>
      </c>
      <c r="AB11" s="585">
        <v>5.593</v>
      </c>
      <c r="AC11" s="585">
        <v>5.673</v>
      </c>
      <c r="AD11" s="585">
        <v>5.6989999999999998</v>
      </c>
      <c r="AE11" s="585">
        <v>5.7140000000000004</v>
      </c>
      <c r="AF11" s="585">
        <v>5.7560000000000002</v>
      </c>
      <c r="AG11" s="585">
        <v>5.76</v>
      </c>
      <c r="AH11" s="585">
        <v>5.8769999999999998</v>
      </c>
      <c r="AI11" s="585">
        <v>5.8490000000000002</v>
      </c>
      <c r="AJ11" s="585">
        <v>5.9409999999999998</v>
      </c>
      <c r="AK11" s="585">
        <v>5.9370000000000003</v>
      </c>
      <c r="AL11" s="585">
        <v>5.8659999999999997</v>
      </c>
      <c r="AM11" s="585">
        <v>5.6619999999999999</v>
      </c>
      <c r="AN11" s="585">
        <v>5.7539999999999996</v>
      </c>
      <c r="AO11" s="585">
        <v>5.8949999999999996</v>
      </c>
      <c r="AP11" s="585">
        <v>5.9139999999999997</v>
      </c>
      <c r="AQ11" s="585">
        <v>5.9109999999999996</v>
      </c>
      <c r="AR11" s="585">
        <v>5.9219999999999997</v>
      </c>
      <c r="AS11" s="585">
        <v>6.0209999999999999</v>
      </c>
      <c r="AT11" s="585">
        <v>6.0190000000000001</v>
      </c>
      <c r="AU11" s="585">
        <v>6.0629999999999997</v>
      </c>
      <c r="AV11" s="585">
        <v>6.0949999999999998</v>
      </c>
      <c r="AW11" s="585">
        <v>6.0869999999999997</v>
      </c>
      <c r="AX11" s="585">
        <v>6.0110000000000001</v>
      </c>
      <c r="AY11" s="585">
        <v>5.7880000000000003</v>
      </c>
      <c r="AZ11" s="585">
        <v>6.0970000000000004</v>
      </c>
      <c r="BA11" s="585">
        <v>6.1150000000000002</v>
      </c>
      <c r="BB11" s="971">
        <v>6.1280000000000001</v>
      </c>
      <c r="BC11" s="967">
        <v>0</v>
      </c>
      <c r="BD11" s="967">
        <v>0</v>
      </c>
      <c r="BE11" s="967">
        <v>0</v>
      </c>
      <c r="BF11" s="967">
        <v>0</v>
      </c>
      <c r="BG11" s="967">
        <v>0</v>
      </c>
      <c r="BH11" s="967">
        <v>0</v>
      </c>
      <c r="BI11" s="967">
        <v>0</v>
      </c>
      <c r="BJ11" s="967">
        <v>0</v>
      </c>
      <c r="BK11" s="967">
        <v>0</v>
      </c>
      <c r="BL11" s="967">
        <v>0</v>
      </c>
      <c r="BM11" s="967">
        <v>0</v>
      </c>
      <c r="BN11" s="967">
        <v>0</v>
      </c>
      <c r="BO11" s="967">
        <v>0</v>
      </c>
      <c r="BP11" s="967">
        <v>0</v>
      </c>
      <c r="BQ11" s="967">
        <v>0</v>
      </c>
      <c r="BR11" s="967">
        <v>0</v>
      </c>
      <c r="BS11" s="967">
        <v>0</v>
      </c>
      <c r="BT11" s="967">
        <v>0</v>
      </c>
      <c r="BU11" s="967">
        <v>0</v>
      </c>
      <c r="BV11" s="967">
        <v>0</v>
      </c>
    </row>
    <row r="12" spans="1:74" ht="11.1" customHeight="1" x14ac:dyDescent="0.2">
      <c r="A12" s="267" t="s">
        <v>1313</v>
      </c>
      <c r="B12" s="554" t="s">
        <v>1314</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0.08</v>
      </c>
      <c r="AS12" s="585">
        <v>0.08</v>
      </c>
      <c r="AT12" s="585">
        <v>7.8E-2</v>
      </c>
      <c r="AU12" s="585">
        <v>7.6999999999999999E-2</v>
      </c>
      <c r="AV12" s="585">
        <v>7.9000000000000001E-2</v>
      </c>
      <c r="AW12" s="585">
        <v>7.9000000000000001E-2</v>
      </c>
      <c r="AX12" s="585">
        <v>0.08</v>
      </c>
      <c r="AY12" s="585">
        <v>7.5999999999999998E-2</v>
      </c>
      <c r="AZ12" s="585">
        <v>7.9000000000000001E-2</v>
      </c>
      <c r="BA12" s="585">
        <v>8.1000000000000003E-2</v>
      </c>
      <c r="BB12" s="971">
        <v>8.2000000000000003E-2</v>
      </c>
      <c r="BC12" s="967">
        <v>0</v>
      </c>
      <c r="BD12" s="967">
        <v>0</v>
      </c>
      <c r="BE12" s="967">
        <v>0</v>
      </c>
      <c r="BF12" s="967">
        <v>0</v>
      </c>
      <c r="BG12" s="967">
        <v>0</v>
      </c>
      <c r="BH12" s="967">
        <v>0</v>
      </c>
      <c r="BI12" s="967">
        <v>0</v>
      </c>
      <c r="BJ12" s="967">
        <v>0</v>
      </c>
      <c r="BK12" s="967">
        <v>0</v>
      </c>
      <c r="BL12" s="967">
        <v>0</v>
      </c>
      <c r="BM12" s="967">
        <v>0</v>
      </c>
      <c r="BN12" s="967">
        <v>0</v>
      </c>
      <c r="BO12" s="967">
        <v>0</v>
      </c>
      <c r="BP12" s="967">
        <v>0</v>
      </c>
      <c r="BQ12" s="967">
        <v>0</v>
      </c>
      <c r="BR12" s="967">
        <v>0</v>
      </c>
      <c r="BS12" s="967">
        <v>0</v>
      </c>
      <c r="BT12" s="967">
        <v>0</v>
      </c>
      <c r="BU12" s="967">
        <v>0</v>
      </c>
      <c r="BV12" s="967">
        <v>0</v>
      </c>
    </row>
    <row r="13" spans="1:74" ht="11.1" customHeight="1" x14ac:dyDescent="0.2">
      <c r="A13" s="267" t="s">
        <v>1315</v>
      </c>
      <c r="B13" s="554" t="s">
        <v>1316</v>
      </c>
      <c r="C13" s="585">
        <v>0.28199999999999997</v>
      </c>
      <c r="D13" s="585">
        <v>0.28599999999999998</v>
      </c>
      <c r="E13" s="585">
        <v>0.29699999999999999</v>
      </c>
      <c r="F13" s="585">
        <v>0.30299999999999999</v>
      </c>
      <c r="G13" s="585">
        <v>0.317</v>
      </c>
      <c r="H13" s="585">
        <v>0.31900000000000001</v>
      </c>
      <c r="I13" s="585">
        <v>0.32100000000000001</v>
      </c>
      <c r="J13" s="585">
        <v>0.32800000000000001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0.33500000000000002</v>
      </c>
      <c r="AH13" s="585">
        <v>0.34599999999999997</v>
      </c>
      <c r="AI13" s="585">
        <v>0.35899999999999999</v>
      </c>
      <c r="AJ13" s="585">
        <v>0.35199999999999998</v>
      </c>
      <c r="AK13" s="585">
        <v>0.36</v>
      </c>
      <c r="AL13" s="585">
        <v>0.35499999999999998</v>
      </c>
      <c r="AM13" s="585">
        <v>0.34300000000000003</v>
      </c>
      <c r="AN13" s="585">
        <v>0.35399999999999998</v>
      </c>
      <c r="AO13" s="585">
        <v>0.372</v>
      </c>
      <c r="AP13" s="585">
        <v>0.36299999999999999</v>
      </c>
      <c r="AQ13" s="585">
        <v>0.375</v>
      </c>
      <c r="AR13" s="585">
        <v>0.38</v>
      </c>
      <c r="AS13" s="585">
        <v>0.36499999999999999</v>
      </c>
      <c r="AT13" s="585">
        <v>0.378</v>
      </c>
      <c r="AU13" s="585">
        <v>0.378</v>
      </c>
      <c r="AV13" s="585">
        <v>0.34799999999999998</v>
      </c>
      <c r="AW13" s="585">
        <v>0.34599999999999997</v>
      </c>
      <c r="AX13" s="585">
        <v>0.36199999999999999</v>
      </c>
      <c r="AY13" s="585">
        <v>0.34799999999999998</v>
      </c>
      <c r="AZ13" s="585">
        <v>0.35499999999999998</v>
      </c>
      <c r="BA13" s="585">
        <v>0.36599999999999999</v>
      </c>
      <c r="BB13" s="971">
        <v>0.36499999999999999</v>
      </c>
      <c r="BC13" s="967">
        <v>0</v>
      </c>
      <c r="BD13" s="967">
        <v>0</v>
      </c>
      <c r="BE13" s="967">
        <v>0</v>
      </c>
      <c r="BF13" s="967">
        <v>0</v>
      </c>
      <c r="BG13" s="967">
        <v>0</v>
      </c>
      <c r="BH13" s="967">
        <v>0</v>
      </c>
      <c r="BI13" s="967">
        <v>0</v>
      </c>
      <c r="BJ13" s="967">
        <v>0</v>
      </c>
      <c r="BK13" s="967">
        <v>0</v>
      </c>
      <c r="BL13" s="967">
        <v>0</v>
      </c>
      <c r="BM13" s="967">
        <v>0</v>
      </c>
      <c r="BN13" s="967">
        <v>0</v>
      </c>
      <c r="BO13" s="967">
        <v>0</v>
      </c>
      <c r="BP13" s="967">
        <v>0</v>
      </c>
      <c r="BQ13" s="967">
        <v>0</v>
      </c>
      <c r="BR13" s="967">
        <v>0</v>
      </c>
      <c r="BS13" s="967">
        <v>0</v>
      </c>
      <c r="BT13" s="967">
        <v>0</v>
      </c>
      <c r="BU13" s="967">
        <v>0</v>
      </c>
      <c r="BV13" s="967">
        <v>0</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659"/>
      <c r="BC14" s="623"/>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1317</v>
      </c>
      <c r="B15" s="622" t="s">
        <v>1318</v>
      </c>
      <c r="C15" s="299">
        <v>76.855999999999995</v>
      </c>
      <c r="D15" s="299">
        <v>76.724000000000004</v>
      </c>
      <c r="E15" s="299">
        <v>77.95</v>
      </c>
      <c r="F15" s="299">
        <v>78.62</v>
      </c>
      <c r="G15" s="299">
        <v>79.911000000000001</v>
      </c>
      <c r="H15" s="299">
        <v>80.290999999999997</v>
      </c>
      <c r="I15" s="299">
        <v>80.730999999999995</v>
      </c>
      <c r="J15" s="299">
        <v>81.328000000000003</v>
      </c>
      <c r="K15" s="299">
        <v>82.622</v>
      </c>
      <c r="L15" s="299">
        <v>82.54</v>
      </c>
      <c r="M15" s="299">
        <v>83.177000000000007</v>
      </c>
      <c r="N15" s="299">
        <v>82.111999999999995</v>
      </c>
      <c r="O15" s="299">
        <v>83.605000000000004</v>
      </c>
      <c r="P15" s="299">
        <v>83.644999999999996</v>
      </c>
      <c r="Q15" s="299">
        <v>84.781999999999996</v>
      </c>
      <c r="R15" s="299">
        <v>84.218000000000004</v>
      </c>
      <c r="S15" s="299">
        <v>85.483000000000004</v>
      </c>
      <c r="T15" s="299">
        <v>84.843000000000004</v>
      </c>
      <c r="U15" s="299">
        <v>85.132999999999996</v>
      </c>
      <c r="V15" s="299">
        <v>85.563999999999993</v>
      </c>
      <c r="W15" s="299">
        <v>85.631</v>
      </c>
      <c r="X15" s="299">
        <v>85.322999999999993</v>
      </c>
      <c r="Y15" s="299">
        <v>87.138999999999996</v>
      </c>
      <c r="Z15" s="299">
        <v>87.451999999999998</v>
      </c>
      <c r="AA15" s="299">
        <v>84.751000000000005</v>
      </c>
      <c r="AB15" s="299">
        <v>86.710999999999999</v>
      </c>
      <c r="AC15" s="299">
        <v>84.632999999999996</v>
      </c>
      <c r="AD15" s="299">
        <v>83.41</v>
      </c>
      <c r="AE15" s="299">
        <v>83.22</v>
      </c>
      <c r="AF15" s="299">
        <v>84.188999999999993</v>
      </c>
      <c r="AG15" s="299">
        <v>84.991</v>
      </c>
      <c r="AH15" s="299">
        <v>84.805000000000007</v>
      </c>
      <c r="AI15" s="299">
        <v>84.483999999999995</v>
      </c>
      <c r="AJ15" s="299">
        <v>84.912000000000006</v>
      </c>
      <c r="AK15" s="299">
        <v>85.307000000000002</v>
      </c>
      <c r="AL15" s="299">
        <v>86.594999999999999</v>
      </c>
      <c r="AM15" s="299">
        <v>85.081999999999994</v>
      </c>
      <c r="AN15" s="299">
        <v>86.331999999999994</v>
      </c>
      <c r="AO15" s="299">
        <v>87.367000000000004</v>
      </c>
      <c r="AP15" s="299">
        <v>87.572000000000003</v>
      </c>
      <c r="AQ15" s="299">
        <v>88.334000000000003</v>
      </c>
      <c r="AR15" s="299">
        <v>88.417000000000002</v>
      </c>
      <c r="AS15" s="299">
        <v>88.787999999999997</v>
      </c>
      <c r="AT15" s="299">
        <v>89.748999999999995</v>
      </c>
      <c r="AU15" s="299">
        <v>89.251000000000005</v>
      </c>
      <c r="AV15" s="299">
        <v>87.778000000000006</v>
      </c>
      <c r="AW15" s="299">
        <v>90.242999999999995</v>
      </c>
      <c r="AX15" s="299">
        <v>90.489000000000004</v>
      </c>
      <c r="AY15" s="299">
        <v>87.52</v>
      </c>
      <c r="AZ15" s="299">
        <v>89.257000000000005</v>
      </c>
      <c r="BA15" s="299">
        <v>90.491</v>
      </c>
      <c r="BB15" s="973">
        <v>90.334999999999994</v>
      </c>
      <c r="BC15" s="968">
        <v>0</v>
      </c>
      <c r="BD15" s="968">
        <v>0</v>
      </c>
      <c r="BE15" s="968">
        <v>0</v>
      </c>
      <c r="BF15" s="968">
        <v>0</v>
      </c>
      <c r="BG15" s="968">
        <v>0</v>
      </c>
      <c r="BH15" s="968">
        <v>0</v>
      </c>
      <c r="BI15" s="968">
        <v>0</v>
      </c>
      <c r="BJ15" s="968">
        <v>0</v>
      </c>
      <c r="BK15" s="968">
        <v>0</v>
      </c>
      <c r="BL15" s="968">
        <v>0</v>
      </c>
      <c r="BM15" s="968">
        <v>0</v>
      </c>
      <c r="BN15" s="968">
        <v>0</v>
      </c>
      <c r="BO15" s="968">
        <v>0</v>
      </c>
      <c r="BP15" s="968">
        <v>0</v>
      </c>
      <c r="BQ15" s="968">
        <v>0</v>
      </c>
      <c r="BR15" s="968">
        <v>0</v>
      </c>
      <c r="BS15" s="968">
        <v>0</v>
      </c>
      <c r="BT15" s="968">
        <v>0</v>
      </c>
      <c r="BU15" s="968">
        <v>0</v>
      </c>
      <c r="BV15" s="968">
        <v>0</v>
      </c>
    </row>
    <row r="16" spans="1:74" ht="11.1" customHeight="1" x14ac:dyDescent="0.2">
      <c r="A16" s="267" t="s">
        <v>1319</v>
      </c>
      <c r="B16" s="554" t="s">
        <v>1304</v>
      </c>
      <c r="C16" s="452">
        <v>2.13</v>
      </c>
      <c r="D16" s="452">
        <v>2.153</v>
      </c>
      <c r="E16" s="452">
        <v>2.2589999999999999</v>
      </c>
      <c r="F16" s="452">
        <v>1.845</v>
      </c>
      <c r="G16" s="452">
        <v>2.0910000000000002</v>
      </c>
      <c r="H16" s="452">
        <v>2.2959999999999998</v>
      </c>
      <c r="I16" s="452">
        <v>2.3290000000000002</v>
      </c>
      <c r="J16" s="452">
        <v>2.3180000000000001</v>
      </c>
      <c r="K16" s="452">
        <v>2.3820000000000001</v>
      </c>
      <c r="L16" s="452">
        <v>2.3660000000000001</v>
      </c>
      <c r="M16" s="452">
        <v>2.2890000000000001</v>
      </c>
      <c r="N16" s="452">
        <v>1.992</v>
      </c>
      <c r="O16" s="452">
        <v>2.1819999999999999</v>
      </c>
      <c r="P16" s="452">
        <v>2.3410000000000002</v>
      </c>
      <c r="Q16" s="452">
        <v>2.339</v>
      </c>
      <c r="R16" s="452">
        <v>2.3929999999999998</v>
      </c>
      <c r="S16" s="452">
        <v>2.4209999999999998</v>
      </c>
      <c r="T16" s="452">
        <v>2.4900000000000002</v>
      </c>
      <c r="U16" s="452">
        <v>2.5329999999999999</v>
      </c>
      <c r="V16" s="452">
        <v>2.5550000000000002</v>
      </c>
      <c r="W16" s="452">
        <v>2.6480000000000001</v>
      </c>
      <c r="X16" s="452">
        <v>2.6179999999999999</v>
      </c>
      <c r="Y16" s="452">
        <v>2.6629999999999998</v>
      </c>
      <c r="Z16" s="452">
        <v>2.7109999999999999</v>
      </c>
      <c r="AA16" s="452">
        <v>2.3039999999999998</v>
      </c>
      <c r="AB16" s="452">
        <v>2.5859999999999999</v>
      </c>
      <c r="AC16" s="452">
        <v>2.6030000000000002</v>
      </c>
      <c r="AD16" s="452">
        <v>2.665</v>
      </c>
      <c r="AE16" s="452">
        <v>2.694</v>
      </c>
      <c r="AF16" s="452">
        <v>2.6819999999999999</v>
      </c>
      <c r="AG16" s="452">
        <v>2.6659999999999999</v>
      </c>
      <c r="AH16" s="452">
        <v>2.7130000000000001</v>
      </c>
      <c r="AI16" s="452">
        <v>2.7370000000000001</v>
      </c>
      <c r="AJ16" s="452">
        <v>2.63</v>
      </c>
      <c r="AK16" s="452">
        <v>2.6789999999999998</v>
      </c>
      <c r="AL16" s="452">
        <v>2.6080000000000001</v>
      </c>
      <c r="AM16" s="452">
        <v>2.5670000000000002</v>
      </c>
      <c r="AN16" s="452">
        <v>2.5270000000000001</v>
      </c>
      <c r="AO16" s="452">
        <v>2.657</v>
      </c>
      <c r="AP16" s="452">
        <v>2.6819999999999999</v>
      </c>
      <c r="AQ16" s="452">
        <v>2.6059999999999999</v>
      </c>
      <c r="AR16" s="452">
        <v>2.6890000000000001</v>
      </c>
      <c r="AS16" s="452">
        <v>2.7509999999999999</v>
      </c>
      <c r="AT16" s="452">
        <v>2.7480000000000002</v>
      </c>
      <c r="AU16" s="452">
        <v>2.77</v>
      </c>
      <c r="AV16" s="452">
        <v>2.7570000000000001</v>
      </c>
      <c r="AW16" s="452">
        <v>2.7450000000000001</v>
      </c>
      <c r="AX16" s="452">
        <v>2.59</v>
      </c>
      <c r="AY16" s="452">
        <v>2.57</v>
      </c>
      <c r="AZ16" s="452">
        <v>2.6259999999999999</v>
      </c>
      <c r="BA16" s="452">
        <v>2.6480000000000001</v>
      </c>
      <c r="BB16" s="973">
        <v>2.7309999999999999</v>
      </c>
      <c r="BC16" s="968">
        <v>0</v>
      </c>
      <c r="BD16" s="968">
        <v>0</v>
      </c>
      <c r="BE16" s="968">
        <v>0</v>
      </c>
      <c r="BF16" s="968">
        <v>0</v>
      </c>
      <c r="BG16" s="968">
        <v>0</v>
      </c>
      <c r="BH16" s="968">
        <v>0</v>
      </c>
      <c r="BI16" s="968">
        <v>0</v>
      </c>
      <c r="BJ16" s="968">
        <v>0</v>
      </c>
      <c r="BK16" s="968">
        <v>0</v>
      </c>
      <c r="BL16" s="968">
        <v>0</v>
      </c>
      <c r="BM16" s="968">
        <v>0</v>
      </c>
      <c r="BN16" s="968">
        <v>0</v>
      </c>
      <c r="BO16" s="968">
        <v>0</v>
      </c>
      <c r="BP16" s="968">
        <v>0</v>
      </c>
      <c r="BQ16" s="968">
        <v>0</v>
      </c>
      <c r="BR16" s="968">
        <v>0</v>
      </c>
      <c r="BS16" s="968">
        <v>0</v>
      </c>
      <c r="BT16" s="968">
        <v>0</v>
      </c>
      <c r="BU16" s="968">
        <v>0</v>
      </c>
      <c r="BV16" s="968">
        <v>0</v>
      </c>
    </row>
    <row r="17" spans="1:74" ht="11.1" customHeight="1" x14ac:dyDescent="0.2">
      <c r="A17" s="267" t="s">
        <v>1320</v>
      </c>
      <c r="B17" s="554" t="s">
        <v>1321</v>
      </c>
      <c r="C17" s="452">
        <v>1.875</v>
      </c>
      <c r="D17" s="452">
        <v>1.8260000000000001</v>
      </c>
      <c r="E17" s="452">
        <v>1.859</v>
      </c>
      <c r="F17" s="452">
        <v>1.871</v>
      </c>
      <c r="G17" s="452">
        <v>1.8839999999999999</v>
      </c>
      <c r="H17" s="452">
        <v>1.86</v>
      </c>
      <c r="I17" s="452">
        <v>1.8460000000000001</v>
      </c>
      <c r="J17" s="452">
        <v>1.879</v>
      </c>
      <c r="K17" s="452">
        <v>1.875</v>
      </c>
      <c r="L17" s="452">
        <v>1.893</v>
      </c>
      <c r="M17" s="452">
        <v>1.93</v>
      </c>
      <c r="N17" s="452">
        <v>1.851</v>
      </c>
      <c r="O17" s="452">
        <v>1.8280000000000001</v>
      </c>
      <c r="P17" s="452">
        <v>1.7869999999999999</v>
      </c>
      <c r="Q17" s="452">
        <v>1.84</v>
      </c>
      <c r="R17" s="452">
        <v>1.837</v>
      </c>
      <c r="S17" s="452">
        <v>1.8129999999999999</v>
      </c>
      <c r="T17" s="452">
        <v>1.8009999999999999</v>
      </c>
      <c r="U17" s="452">
        <v>1.7789999999999999</v>
      </c>
      <c r="V17" s="452">
        <v>1.746</v>
      </c>
      <c r="W17" s="452">
        <v>1.76</v>
      </c>
      <c r="X17" s="452">
        <v>1.7450000000000001</v>
      </c>
      <c r="Y17" s="452">
        <v>1.7490000000000001</v>
      </c>
      <c r="Z17" s="452">
        <v>1.7310000000000001</v>
      </c>
      <c r="AA17" s="452">
        <v>1.629</v>
      </c>
      <c r="AB17" s="452">
        <v>1.6639999999999999</v>
      </c>
      <c r="AC17" s="452">
        <v>1.651</v>
      </c>
      <c r="AD17" s="452">
        <v>1.629</v>
      </c>
      <c r="AE17" s="452">
        <v>1.6160000000000001</v>
      </c>
      <c r="AF17" s="452">
        <v>1.643</v>
      </c>
      <c r="AG17" s="452">
        <v>1.625</v>
      </c>
      <c r="AH17" s="452">
        <v>1.615</v>
      </c>
      <c r="AI17" s="452">
        <v>1.635</v>
      </c>
      <c r="AJ17" s="452">
        <v>1.6359999999999999</v>
      </c>
      <c r="AK17" s="452">
        <v>1.631</v>
      </c>
      <c r="AL17" s="452">
        <v>1.6339999999999999</v>
      </c>
      <c r="AM17" s="452">
        <v>1.6020000000000001</v>
      </c>
      <c r="AN17" s="452">
        <v>1.595</v>
      </c>
      <c r="AO17" s="452">
        <v>1.6120000000000001</v>
      </c>
      <c r="AP17" s="452">
        <v>1.621</v>
      </c>
      <c r="AQ17" s="452">
        <v>1.631</v>
      </c>
      <c r="AR17" s="452">
        <v>1.633</v>
      </c>
      <c r="AS17" s="452">
        <v>1.629</v>
      </c>
      <c r="AT17" s="452">
        <v>1.631</v>
      </c>
      <c r="AU17" s="452">
        <v>1.627</v>
      </c>
      <c r="AV17" s="452">
        <v>1.609</v>
      </c>
      <c r="AW17" s="452">
        <v>1.5880000000000001</v>
      </c>
      <c r="AX17" s="452">
        <v>1.5640000000000001</v>
      </c>
      <c r="AY17" s="452">
        <v>1.52</v>
      </c>
      <c r="AZ17" s="452">
        <v>1.5469999999999999</v>
      </c>
      <c r="BA17" s="452">
        <v>1.5329999999999999</v>
      </c>
      <c r="BB17" s="973">
        <v>1.5309999999999999</v>
      </c>
      <c r="BC17" s="968">
        <v>0</v>
      </c>
      <c r="BD17" s="968">
        <v>0</v>
      </c>
      <c r="BE17" s="968">
        <v>0</v>
      </c>
      <c r="BF17" s="968">
        <v>0</v>
      </c>
      <c r="BG17" s="968">
        <v>0</v>
      </c>
      <c r="BH17" s="968">
        <v>0</v>
      </c>
      <c r="BI17" s="968">
        <v>0</v>
      </c>
      <c r="BJ17" s="968">
        <v>0</v>
      </c>
      <c r="BK17" s="968">
        <v>0</v>
      </c>
      <c r="BL17" s="968">
        <v>0</v>
      </c>
      <c r="BM17" s="968">
        <v>0</v>
      </c>
      <c r="BN17" s="968">
        <v>0</v>
      </c>
      <c r="BO17" s="968">
        <v>0</v>
      </c>
      <c r="BP17" s="968">
        <v>0</v>
      </c>
      <c r="BQ17" s="968">
        <v>0</v>
      </c>
      <c r="BR17" s="968">
        <v>0</v>
      </c>
      <c r="BS17" s="968">
        <v>0</v>
      </c>
      <c r="BT17" s="968">
        <v>0</v>
      </c>
      <c r="BU17" s="968">
        <v>0</v>
      </c>
      <c r="BV17" s="968">
        <v>0</v>
      </c>
    </row>
    <row r="18" spans="1:74" ht="11.1" customHeight="1" x14ac:dyDescent="0.2">
      <c r="A18" s="267" t="s">
        <v>1322</v>
      </c>
      <c r="B18" s="554" t="s">
        <v>1306</v>
      </c>
      <c r="C18" s="452">
        <v>3.7949999999999999</v>
      </c>
      <c r="D18" s="452">
        <v>3.887</v>
      </c>
      <c r="E18" s="452">
        <v>3.95</v>
      </c>
      <c r="F18" s="452">
        <v>4.1289999999999996</v>
      </c>
      <c r="G18" s="452">
        <v>4.1550000000000002</v>
      </c>
      <c r="H18" s="452">
        <v>4.2930000000000001</v>
      </c>
      <c r="I18" s="452">
        <v>4.22</v>
      </c>
      <c r="J18" s="452">
        <v>4.2729999999999997</v>
      </c>
      <c r="K18" s="452">
        <v>4.2720000000000002</v>
      </c>
      <c r="L18" s="452">
        <v>4.2830000000000004</v>
      </c>
      <c r="M18" s="452">
        <v>4.2409999999999997</v>
      </c>
      <c r="N18" s="452">
        <v>4.2039999999999997</v>
      </c>
      <c r="O18" s="452">
        <v>4.1440000000000001</v>
      </c>
      <c r="P18" s="452">
        <v>4.2300000000000004</v>
      </c>
      <c r="Q18" s="452">
        <v>4.4660000000000002</v>
      </c>
      <c r="R18" s="452">
        <v>4.4119999999999999</v>
      </c>
      <c r="S18" s="452">
        <v>4.4880000000000004</v>
      </c>
      <c r="T18" s="452">
        <v>4.4050000000000002</v>
      </c>
      <c r="U18" s="452">
        <v>4.4210000000000003</v>
      </c>
      <c r="V18" s="452">
        <v>4.351</v>
      </c>
      <c r="W18" s="452">
        <v>4.4630000000000001</v>
      </c>
      <c r="X18" s="452">
        <v>4.3920000000000003</v>
      </c>
      <c r="Y18" s="452">
        <v>4.3760000000000003</v>
      </c>
      <c r="Z18" s="452">
        <v>4.359</v>
      </c>
      <c r="AA18" s="452">
        <v>4.2240000000000002</v>
      </c>
      <c r="AB18" s="452">
        <v>4.3019999999999996</v>
      </c>
      <c r="AC18" s="452">
        <v>4.298</v>
      </c>
      <c r="AD18" s="452">
        <v>4.1749999999999998</v>
      </c>
      <c r="AE18" s="452">
        <v>4.3630000000000004</v>
      </c>
      <c r="AF18" s="452">
        <v>4.3490000000000002</v>
      </c>
      <c r="AG18" s="452">
        <v>4.2229999999999999</v>
      </c>
      <c r="AH18" s="452">
        <v>4.1740000000000004</v>
      </c>
      <c r="AI18" s="452">
        <v>4.1900000000000004</v>
      </c>
      <c r="AJ18" s="452">
        <v>4.3579999999999997</v>
      </c>
      <c r="AK18" s="452">
        <v>4.2519999999999998</v>
      </c>
      <c r="AL18" s="452">
        <v>4.1319999999999997</v>
      </c>
      <c r="AM18" s="452">
        <v>3.9649999999999999</v>
      </c>
      <c r="AN18" s="452">
        <v>4.1130000000000004</v>
      </c>
      <c r="AO18" s="452">
        <v>4.1859999999999999</v>
      </c>
      <c r="AP18" s="452">
        <v>4.2539999999999996</v>
      </c>
      <c r="AQ18" s="452">
        <v>4.3890000000000002</v>
      </c>
      <c r="AR18" s="452">
        <v>4.4390000000000001</v>
      </c>
      <c r="AS18" s="452">
        <v>4.391</v>
      </c>
      <c r="AT18" s="452">
        <v>4.3360000000000003</v>
      </c>
      <c r="AU18" s="452">
        <v>4.2779999999999996</v>
      </c>
      <c r="AV18" s="452">
        <v>4.2530000000000001</v>
      </c>
      <c r="AW18" s="452">
        <v>4.2450000000000001</v>
      </c>
      <c r="AX18" s="452">
        <v>4.1379999999999999</v>
      </c>
      <c r="AY18" s="452">
        <v>3.875</v>
      </c>
      <c r="AZ18" s="452">
        <v>4</v>
      </c>
      <c r="BA18" s="452">
        <v>4.0019999999999998</v>
      </c>
      <c r="BB18" s="973">
        <v>3.9319999999999999</v>
      </c>
      <c r="BC18" s="968">
        <v>0</v>
      </c>
      <c r="BD18" s="968">
        <v>0</v>
      </c>
      <c r="BE18" s="968">
        <v>0</v>
      </c>
      <c r="BF18" s="968">
        <v>0</v>
      </c>
      <c r="BG18" s="968">
        <v>0</v>
      </c>
      <c r="BH18" s="968">
        <v>0</v>
      </c>
      <c r="BI18" s="968">
        <v>0</v>
      </c>
      <c r="BJ18" s="968">
        <v>0</v>
      </c>
      <c r="BK18" s="968">
        <v>0</v>
      </c>
      <c r="BL18" s="968">
        <v>0</v>
      </c>
      <c r="BM18" s="968">
        <v>0</v>
      </c>
      <c r="BN18" s="968">
        <v>0</v>
      </c>
      <c r="BO18" s="968">
        <v>0</v>
      </c>
      <c r="BP18" s="968">
        <v>0</v>
      </c>
      <c r="BQ18" s="968">
        <v>0</v>
      </c>
      <c r="BR18" s="968">
        <v>0</v>
      </c>
      <c r="BS18" s="968">
        <v>0</v>
      </c>
      <c r="BT18" s="968">
        <v>0</v>
      </c>
      <c r="BU18" s="968">
        <v>0</v>
      </c>
      <c r="BV18" s="968">
        <v>0</v>
      </c>
    </row>
    <row r="19" spans="1:74" ht="11.1" customHeight="1" x14ac:dyDescent="0.2">
      <c r="A19" s="267" t="s">
        <v>1323</v>
      </c>
      <c r="B19" s="554" t="s">
        <v>1324</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0.746</v>
      </c>
      <c r="AU19" s="452">
        <v>0.74399999999999999</v>
      </c>
      <c r="AV19" s="452">
        <v>0.745</v>
      </c>
      <c r="AW19" s="452">
        <v>0.74199999999999999</v>
      </c>
      <c r="AX19" s="452">
        <v>0.76</v>
      </c>
      <c r="AY19" s="452">
        <v>0.66600000000000004</v>
      </c>
      <c r="AZ19" s="452">
        <v>0.68400000000000005</v>
      </c>
      <c r="BA19" s="452">
        <v>0.69499999999999995</v>
      </c>
      <c r="BB19" s="973">
        <v>0.68700000000000006</v>
      </c>
      <c r="BC19" s="968">
        <v>0</v>
      </c>
      <c r="BD19" s="968">
        <v>0</v>
      </c>
      <c r="BE19" s="968">
        <v>0</v>
      </c>
      <c r="BF19" s="968">
        <v>0</v>
      </c>
      <c r="BG19" s="968">
        <v>0</v>
      </c>
      <c r="BH19" s="968">
        <v>0</v>
      </c>
      <c r="BI19" s="968">
        <v>0</v>
      </c>
      <c r="BJ19" s="968">
        <v>0</v>
      </c>
      <c r="BK19" s="968">
        <v>0</v>
      </c>
      <c r="BL19" s="968">
        <v>0</v>
      </c>
      <c r="BM19" s="968">
        <v>0</v>
      </c>
      <c r="BN19" s="968">
        <v>0</v>
      </c>
      <c r="BO19" s="968">
        <v>0</v>
      </c>
      <c r="BP19" s="968">
        <v>0</v>
      </c>
      <c r="BQ19" s="968">
        <v>0</v>
      </c>
      <c r="BR19" s="968">
        <v>0</v>
      </c>
      <c r="BS19" s="968">
        <v>0</v>
      </c>
      <c r="BT19" s="968">
        <v>0</v>
      </c>
      <c r="BU19" s="968">
        <v>0</v>
      </c>
      <c r="BV19" s="968">
        <v>0</v>
      </c>
    </row>
    <row r="20" spans="1:74" ht="11.1" customHeight="1" x14ac:dyDescent="0.2">
      <c r="A20" s="267" t="s">
        <v>1325</v>
      </c>
      <c r="B20" s="554" t="s">
        <v>1326</v>
      </c>
      <c r="C20" s="452">
        <v>12.552</v>
      </c>
      <c r="D20" s="452">
        <v>12.59</v>
      </c>
      <c r="E20" s="452">
        <v>12.377000000000001</v>
      </c>
      <c r="F20" s="452">
        <v>12.894</v>
      </c>
      <c r="G20" s="452">
        <v>13.305999999999999</v>
      </c>
      <c r="H20" s="452">
        <v>13.273999999999999</v>
      </c>
      <c r="I20" s="452">
        <v>13.288</v>
      </c>
      <c r="J20" s="452">
        <v>13.522</v>
      </c>
      <c r="K20" s="452">
        <v>13.942</v>
      </c>
      <c r="L20" s="452">
        <v>14.352</v>
      </c>
      <c r="M20" s="452">
        <v>14.587</v>
      </c>
      <c r="N20" s="452">
        <v>14.401999999999999</v>
      </c>
      <c r="O20" s="452">
        <v>14.518000000000001</v>
      </c>
      <c r="P20" s="452">
        <v>14.904999999999999</v>
      </c>
      <c r="Q20" s="452">
        <v>14.63</v>
      </c>
      <c r="R20" s="452">
        <v>14.693</v>
      </c>
      <c r="S20" s="452">
        <v>15.28</v>
      </c>
      <c r="T20" s="452">
        <v>14.646000000000001</v>
      </c>
      <c r="U20" s="452">
        <v>14.744</v>
      </c>
      <c r="V20" s="452">
        <v>14.807</v>
      </c>
      <c r="W20" s="452">
        <v>14.696999999999999</v>
      </c>
      <c r="X20" s="452">
        <v>14.548999999999999</v>
      </c>
      <c r="Y20" s="452">
        <v>14.553000000000001</v>
      </c>
      <c r="Z20" s="452">
        <v>14.183999999999999</v>
      </c>
      <c r="AA20" s="452">
        <v>14.034000000000001</v>
      </c>
      <c r="AB20" s="452">
        <v>14.404999999999999</v>
      </c>
      <c r="AC20" s="452">
        <v>13.836</v>
      </c>
      <c r="AD20" s="452">
        <v>13.007999999999999</v>
      </c>
      <c r="AE20" s="452">
        <v>12.545</v>
      </c>
      <c r="AF20" s="452">
        <v>12.452</v>
      </c>
      <c r="AG20" s="452">
        <v>12.634</v>
      </c>
      <c r="AH20" s="452">
        <v>12.673999999999999</v>
      </c>
      <c r="AI20" s="452">
        <v>12.377000000000001</v>
      </c>
      <c r="AJ20" s="452">
        <v>12.111000000000001</v>
      </c>
      <c r="AK20" s="452">
        <v>12.314</v>
      </c>
      <c r="AL20" s="452">
        <v>12.106999999999999</v>
      </c>
      <c r="AM20" s="452">
        <v>12.539</v>
      </c>
      <c r="AN20" s="452">
        <v>12.711</v>
      </c>
      <c r="AO20" s="452">
        <v>12.962999999999999</v>
      </c>
      <c r="AP20" s="452">
        <v>13.073</v>
      </c>
      <c r="AQ20" s="452">
        <v>12.747</v>
      </c>
      <c r="AR20" s="452">
        <v>12.695</v>
      </c>
      <c r="AS20" s="452">
        <v>12.97</v>
      </c>
      <c r="AT20" s="452">
        <v>13.474</v>
      </c>
      <c r="AU20" s="452">
        <v>13.316000000000001</v>
      </c>
      <c r="AV20" s="452">
        <v>13.362</v>
      </c>
      <c r="AW20" s="452">
        <v>13.667</v>
      </c>
      <c r="AX20" s="452">
        <v>13.510999999999999</v>
      </c>
      <c r="AY20" s="452">
        <v>13.34</v>
      </c>
      <c r="AZ20" s="452">
        <v>13.5</v>
      </c>
      <c r="BA20" s="452">
        <v>13.83</v>
      </c>
      <c r="BB20" s="973">
        <v>13.935</v>
      </c>
      <c r="BC20" s="968">
        <v>0</v>
      </c>
      <c r="BD20" s="968">
        <v>0</v>
      </c>
      <c r="BE20" s="968">
        <v>0</v>
      </c>
      <c r="BF20" s="968">
        <v>0</v>
      </c>
      <c r="BG20" s="968">
        <v>0</v>
      </c>
      <c r="BH20" s="968">
        <v>0</v>
      </c>
      <c r="BI20" s="968">
        <v>0</v>
      </c>
      <c r="BJ20" s="968">
        <v>0</v>
      </c>
      <c r="BK20" s="968">
        <v>0</v>
      </c>
      <c r="BL20" s="968">
        <v>0</v>
      </c>
      <c r="BM20" s="968">
        <v>0</v>
      </c>
      <c r="BN20" s="968">
        <v>0</v>
      </c>
      <c r="BO20" s="968">
        <v>0</v>
      </c>
      <c r="BP20" s="968">
        <v>0</v>
      </c>
      <c r="BQ20" s="968">
        <v>0</v>
      </c>
      <c r="BR20" s="968">
        <v>0</v>
      </c>
      <c r="BS20" s="968">
        <v>0</v>
      </c>
      <c r="BT20" s="968">
        <v>0</v>
      </c>
      <c r="BU20" s="968">
        <v>0</v>
      </c>
      <c r="BV20" s="968">
        <v>0</v>
      </c>
    </row>
    <row r="21" spans="1:74" ht="11.1" customHeight="1" x14ac:dyDescent="0.2">
      <c r="A21" s="267" t="s">
        <v>1327</v>
      </c>
      <c r="B21" s="554" t="s">
        <v>1328</v>
      </c>
      <c r="C21" s="452">
        <v>25.646000000000001</v>
      </c>
      <c r="D21" s="452">
        <v>25.039000000000001</v>
      </c>
      <c r="E21" s="452">
        <v>25.06</v>
      </c>
      <c r="F21" s="452">
        <v>25.172999999999998</v>
      </c>
      <c r="G21" s="452">
        <v>25.518000000000001</v>
      </c>
      <c r="H21" s="452">
        <v>25.510999999999999</v>
      </c>
      <c r="I21" s="452">
        <v>25.867999999999999</v>
      </c>
      <c r="J21" s="452">
        <v>25.649000000000001</v>
      </c>
      <c r="K21" s="452">
        <v>25.69</v>
      </c>
      <c r="L21" s="452">
        <v>25.553999999999998</v>
      </c>
      <c r="M21" s="452">
        <v>25.710999999999999</v>
      </c>
      <c r="N21" s="452">
        <v>25.172999999999998</v>
      </c>
      <c r="O21" s="452">
        <v>26.1</v>
      </c>
      <c r="P21" s="452">
        <v>25.751000000000001</v>
      </c>
      <c r="Q21" s="452">
        <v>25.991</v>
      </c>
      <c r="R21" s="452">
        <v>25.815999999999999</v>
      </c>
      <c r="S21" s="452">
        <v>26.123000000000001</v>
      </c>
      <c r="T21" s="452">
        <v>26.449000000000002</v>
      </c>
      <c r="U21" s="452">
        <v>26.46</v>
      </c>
      <c r="V21" s="452">
        <v>26.494</v>
      </c>
      <c r="W21" s="452">
        <v>26.195</v>
      </c>
      <c r="X21" s="452">
        <v>26.556999999999999</v>
      </c>
      <c r="Y21" s="452">
        <v>27.588999999999999</v>
      </c>
      <c r="Z21" s="452">
        <v>27.745000000000001</v>
      </c>
      <c r="AA21" s="452">
        <v>27.321000000000002</v>
      </c>
      <c r="AB21" s="452">
        <v>27.167000000000002</v>
      </c>
      <c r="AC21" s="452">
        <v>25.564</v>
      </c>
      <c r="AD21" s="452">
        <v>25.574000000000002</v>
      </c>
      <c r="AE21" s="452">
        <v>25.34</v>
      </c>
      <c r="AF21" s="452">
        <v>26.061</v>
      </c>
      <c r="AG21" s="452">
        <v>26.623000000000001</v>
      </c>
      <c r="AH21" s="452">
        <v>25.934000000000001</v>
      </c>
      <c r="AI21" s="452">
        <v>25.518000000000001</v>
      </c>
      <c r="AJ21" s="452">
        <v>25.742999999999999</v>
      </c>
      <c r="AK21" s="452">
        <v>25.831</v>
      </c>
      <c r="AL21" s="452">
        <v>27.067</v>
      </c>
      <c r="AM21" s="452">
        <v>26.614999999999998</v>
      </c>
      <c r="AN21" s="452">
        <v>27.030999999999999</v>
      </c>
      <c r="AO21" s="452">
        <v>26.768999999999998</v>
      </c>
      <c r="AP21" s="452">
        <v>26.936</v>
      </c>
      <c r="AQ21" s="452">
        <v>27.113</v>
      </c>
      <c r="AR21" s="452">
        <v>26.952999999999999</v>
      </c>
      <c r="AS21" s="452">
        <v>26.451000000000001</v>
      </c>
      <c r="AT21" s="452">
        <v>26.344999999999999</v>
      </c>
      <c r="AU21" s="452">
        <v>26.03</v>
      </c>
      <c r="AV21" s="452">
        <v>25.306000000000001</v>
      </c>
      <c r="AW21" s="452">
        <v>26.702000000000002</v>
      </c>
      <c r="AX21" s="452">
        <v>26.966999999999999</v>
      </c>
      <c r="AY21" s="452">
        <v>26.158000000000001</v>
      </c>
      <c r="AZ21" s="452">
        <v>26.495999999999999</v>
      </c>
      <c r="BA21" s="452">
        <v>26.834</v>
      </c>
      <c r="BB21" s="973">
        <v>26.861000000000001</v>
      </c>
      <c r="BC21" s="968">
        <v>0</v>
      </c>
      <c r="BD21" s="968">
        <v>0</v>
      </c>
      <c r="BE21" s="968">
        <v>0</v>
      </c>
      <c r="BF21" s="968">
        <v>0</v>
      </c>
      <c r="BG21" s="968">
        <v>0</v>
      </c>
      <c r="BH21" s="968">
        <v>0</v>
      </c>
      <c r="BI21" s="968">
        <v>0</v>
      </c>
      <c r="BJ21" s="968">
        <v>0</v>
      </c>
      <c r="BK21" s="968">
        <v>0</v>
      </c>
      <c r="BL21" s="968">
        <v>0</v>
      </c>
      <c r="BM21" s="968">
        <v>0</v>
      </c>
      <c r="BN21" s="968">
        <v>0</v>
      </c>
      <c r="BO21" s="968">
        <v>0</v>
      </c>
      <c r="BP21" s="968">
        <v>0</v>
      </c>
      <c r="BQ21" s="968">
        <v>0</v>
      </c>
      <c r="BR21" s="968">
        <v>0</v>
      </c>
      <c r="BS21" s="968">
        <v>0</v>
      </c>
      <c r="BT21" s="968">
        <v>0</v>
      </c>
      <c r="BU21" s="968">
        <v>0</v>
      </c>
      <c r="BV21" s="968">
        <v>0</v>
      </c>
    </row>
    <row r="22" spans="1:74" ht="11.1" customHeight="1" x14ac:dyDescent="0.2">
      <c r="A22" s="267" t="s">
        <v>1329</v>
      </c>
      <c r="B22" s="554" t="s">
        <v>1308</v>
      </c>
      <c r="C22" s="452">
        <v>2.198</v>
      </c>
      <c r="D22" s="452">
        <v>2.246</v>
      </c>
      <c r="E22" s="452">
        <v>2.323</v>
      </c>
      <c r="F22" s="452">
        <v>2.3540000000000001</v>
      </c>
      <c r="G22" s="452">
        <v>2.3820000000000001</v>
      </c>
      <c r="H22" s="452">
        <v>2.444</v>
      </c>
      <c r="I22" s="452">
        <v>2.4569999999999999</v>
      </c>
      <c r="J22" s="452">
        <v>2.403</v>
      </c>
      <c r="K22" s="452">
        <v>2.5190000000000001</v>
      </c>
      <c r="L22" s="452">
        <v>2.5830000000000002</v>
      </c>
      <c r="M22" s="452">
        <v>2.4780000000000002</v>
      </c>
      <c r="N22" s="452">
        <v>2.4119999999999999</v>
      </c>
      <c r="O22" s="452">
        <v>2.488</v>
      </c>
      <c r="P22" s="452">
        <v>2.476</v>
      </c>
      <c r="Q22" s="452">
        <v>2.4790000000000001</v>
      </c>
      <c r="R22" s="452">
        <v>2.4990000000000001</v>
      </c>
      <c r="S22" s="452">
        <v>2.5419999999999998</v>
      </c>
      <c r="T22" s="452">
        <v>2.4350000000000001</v>
      </c>
      <c r="U22" s="452">
        <v>2.415</v>
      </c>
      <c r="V22" s="452">
        <v>2.351</v>
      </c>
      <c r="W22" s="452">
        <v>2.5019999999999998</v>
      </c>
      <c r="X22" s="452">
        <v>2.407</v>
      </c>
      <c r="Y22" s="452">
        <v>2.431</v>
      </c>
      <c r="Z22" s="452">
        <v>2.456</v>
      </c>
      <c r="AA22" s="452">
        <v>2.3239999999999998</v>
      </c>
      <c r="AB22" s="452">
        <v>2.4209999999999998</v>
      </c>
      <c r="AC22" s="452">
        <v>2.3050000000000002</v>
      </c>
      <c r="AD22" s="452">
        <v>2.3140000000000001</v>
      </c>
      <c r="AE22" s="452">
        <v>2.3109999999999999</v>
      </c>
      <c r="AF22" s="452">
        <v>2.254</v>
      </c>
      <c r="AG22" s="452">
        <v>2.2389999999999999</v>
      </c>
      <c r="AH22" s="452">
        <v>2.2010000000000001</v>
      </c>
      <c r="AI22" s="452">
        <v>2.1760000000000002</v>
      </c>
      <c r="AJ22" s="452">
        <v>2.19</v>
      </c>
      <c r="AK22" s="452">
        <v>2.169</v>
      </c>
      <c r="AL22" s="452">
        <v>2.141</v>
      </c>
      <c r="AM22" s="452">
        <v>2.113</v>
      </c>
      <c r="AN22" s="452">
        <v>2.1</v>
      </c>
      <c r="AO22" s="452">
        <v>2.1749999999999998</v>
      </c>
      <c r="AP22" s="452">
        <v>2.2440000000000002</v>
      </c>
      <c r="AQ22" s="452">
        <v>2.23</v>
      </c>
      <c r="AR22" s="452">
        <v>2.3119999999999998</v>
      </c>
      <c r="AS22" s="452">
        <v>2.2450000000000001</v>
      </c>
      <c r="AT22" s="452">
        <v>2.2280000000000002</v>
      </c>
      <c r="AU22" s="452">
        <v>2.194</v>
      </c>
      <c r="AV22" s="452">
        <v>2.1800000000000002</v>
      </c>
      <c r="AW22" s="452">
        <v>2.1880000000000002</v>
      </c>
      <c r="AX22" s="452">
        <v>2.2869999999999999</v>
      </c>
      <c r="AY22" s="452">
        <v>2.1360000000000001</v>
      </c>
      <c r="AZ22" s="452">
        <v>2.2130000000000001</v>
      </c>
      <c r="BA22" s="452">
        <v>2.242</v>
      </c>
      <c r="BB22" s="973">
        <v>2.29</v>
      </c>
      <c r="BC22" s="968">
        <v>0</v>
      </c>
      <c r="BD22" s="968">
        <v>0</v>
      </c>
      <c r="BE22" s="968">
        <v>0</v>
      </c>
      <c r="BF22" s="968">
        <v>0</v>
      </c>
      <c r="BG22" s="968">
        <v>0</v>
      </c>
      <c r="BH22" s="968">
        <v>0</v>
      </c>
      <c r="BI22" s="968">
        <v>0</v>
      </c>
      <c r="BJ22" s="968">
        <v>0</v>
      </c>
      <c r="BK22" s="968">
        <v>0</v>
      </c>
      <c r="BL22" s="968">
        <v>0</v>
      </c>
      <c r="BM22" s="968">
        <v>0</v>
      </c>
      <c r="BN22" s="968">
        <v>0</v>
      </c>
      <c r="BO22" s="968">
        <v>0</v>
      </c>
      <c r="BP22" s="968">
        <v>0</v>
      </c>
      <c r="BQ22" s="968">
        <v>0</v>
      </c>
      <c r="BR22" s="968">
        <v>0</v>
      </c>
      <c r="BS22" s="968">
        <v>0</v>
      </c>
      <c r="BT22" s="968">
        <v>0</v>
      </c>
      <c r="BU22" s="968">
        <v>0</v>
      </c>
      <c r="BV22" s="968">
        <v>0</v>
      </c>
    </row>
    <row r="23" spans="1:74" ht="11.1" customHeight="1" x14ac:dyDescent="0.2">
      <c r="A23" s="267" t="s">
        <v>1330</v>
      </c>
      <c r="B23" s="554" t="s">
        <v>1310</v>
      </c>
      <c r="C23" s="452">
        <v>2.4820000000000002</v>
      </c>
      <c r="D23" s="452">
        <v>2.5129999999999999</v>
      </c>
      <c r="E23" s="452">
        <v>2.573</v>
      </c>
      <c r="F23" s="452">
        <v>2.57</v>
      </c>
      <c r="G23" s="452">
        <v>2.5259999999999998</v>
      </c>
      <c r="H23" s="452">
        <v>2.5049999999999999</v>
      </c>
      <c r="I23" s="452">
        <v>2.5259999999999998</v>
      </c>
      <c r="J23" s="452">
        <v>2.5649999999999999</v>
      </c>
      <c r="K23" s="452">
        <v>2.577</v>
      </c>
      <c r="L23" s="452">
        <v>2.5779999999999998</v>
      </c>
      <c r="M23" s="452">
        <v>2.589</v>
      </c>
      <c r="N23" s="452">
        <v>2.4369999999999998</v>
      </c>
      <c r="O23" s="452">
        <v>2.5089999999999999</v>
      </c>
      <c r="P23" s="452">
        <v>2.4950000000000001</v>
      </c>
      <c r="Q23" s="452">
        <v>2.5289999999999999</v>
      </c>
      <c r="R23" s="452">
        <v>2.5489999999999999</v>
      </c>
      <c r="S23" s="452">
        <v>2.5569999999999999</v>
      </c>
      <c r="T23" s="452">
        <v>2.5939999999999999</v>
      </c>
      <c r="U23" s="452">
        <v>2.609</v>
      </c>
      <c r="V23" s="452">
        <v>2.665</v>
      </c>
      <c r="W23" s="452">
        <v>2.6520000000000001</v>
      </c>
      <c r="X23" s="452">
        <v>2.6829999999999998</v>
      </c>
      <c r="Y23" s="452">
        <v>2.7389999999999999</v>
      </c>
      <c r="Z23" s="452">
        <v>2.7679999999999998</v>
      </c>
      <c r="AA23" s="452">
        <v>2.6429999999999998</v>
      </c>
      <c r="AB23" s="452">
        <v>2.7879999999999998</v>
      </c>
      <c r="AC23" s="452">
        <v>2.8279999999999998</v>
      </c>
      <c r="AD23" s="452">
        <v>2.7559999999999998</v>
      </c>
      <c r="AE23" s="452">
        <v>2.7679999999999998</v>
      </c>
      <c r="AF23" s="452">
        <v>2.7509999999999999</v>
      </c>
      <c r="AG23" s="452">
        <v>2.7970000000000002</v>
      </c>
      <c r="AH23" s="452">
        <v>2.8119999999999998</v>
      </c>
      <c r="AI23" s="452">
        <v>2.7919999999999998</v>
      </c>
      <c r="AJ23" s="452">
        <v>2.87</v>
      </c>
      <c r="AK23" s="452">
        <v>2.9449999999999998</v>
      </c>
      <c r="AL23" s="452">
        <v>2.9910000000000001</v>
      </c>
      <c r="AM23" s="452">
        <v>2.82</v>
      </c>
      <c r="AN23" s="452">
        <v>2.8260000000000001</v>
      </c>
      <c r="AO23" s="452">
        <v>2.9089999999999998</v>
      </c>
      <c r="AP23" s="452">
        <v>2.8559999999999999</v>
      </c>
      <c r="AQ23" s="452">
        <v>2.8580000000000001</v>
      </c>
      <c r="AR23" s="452">
        <v>2.7549999999999999</v>
      </c>
      <c r="AS23" s="452">
        <v>2.8479999999999999</v>
      </c>
      <c r="AT23" s="452">
        <v>2.8740000000000001</v>
      </c>
      <c r="AU23" s="452">
        <v>2.883</v>
      </c>
      <c r="AV23" s="452">
        <v>2.907</v>
      </c>
      <c r="AW23" s="452">
        <v>2.8490000000000002</v>
      </c>
      <c r="AX23" s="452">
        <v>2.8860000000000001</v>
      </c>
      <c r="AY23" s="452">
        <v>2.7589999999999999</v>
      </c>
      <c r="AZ23" s="452">
        <v>2.8210000000000002</v>
      </c>
      <c r="BA23" s="452">
        <v>2.8780000000000001</v>
      </c>
      <c r="BB23" s="973">
        <v>2.87</v>
      </c>
      <c r="BC23" s="968">
        <v>0</v>
      </c>
      <c r="BD23" s="968">
        <v>0</v>
      </c>
      <c r="BE23" s="968">
        <v>0</v>
      </c>
      <c r="BF23" s="968">
        <v>0</v>
      </c>
      <c r="BG23" s="968">
        <v>0</v>
      </c>
      <c r="BH23" s="968">
        <v>0</v>
      </c>
      <c r="BI23" s="968">
        <v>0</v>
      </c>
      <c r="BJ23" s="968">
        <v>0</v>
      </c>
      <c r="BK23" s="968">
        <v>0</v>
      </c>
      <c r="BL23" s="968">
        <v>0</v>
      </c>
      <c r="BM23" s="968">
        <v>0</v>
      </c>
      <c r="BN23" s="968">
        <v>0</v>
      </c>
      <c r="BO23" s="968">
        <v>0</v>
      </c>
      <c r="BP23" s="968">
        <v>0</v>
      </c>
      <c r="BQ23" s="968">
        <v>0</v>
      </c>
      <c r="BR23" s="968">
        <v>0</v>
      </c>
      <c r="BS23" s="968">
        <v>0</v>
      </c>
      <c r="BT23" s="968">
        <v>0</v>
      </c>
      <c r="BU23" s="968">
        <v>0</v>
      </c>
      <c r="BV23" s="968">
        <v>0</v>
      </c>
    </row>
    <row r="24" spans="1:74" ht="11.1" customHeight="1" x14ac:dyDescent="0.2">
      <c r="A24" s="267" t="s">
        <v>1331</v>
      </c>
      <c r="B24" s="554" t="s">
        <v>1312</v>
      </c>
      <c r="C24" s="452">
        <v>13.544</v>
      </c>
      <c r="D24" s="452">
        <v>13.666</v>
      </c>
      <c r="E24" s="452">
        <v>14.488</v>
      </c>
      <c r="F24" s="452">
        <v>14.858000000000001</v>
      </c>
      <c r="G24" s="452">
        <v>14.867000000000001</v>
      </c>
      <c r="H24" s="452">
        <v>14.728</v>
      </c>
      <c r="I24" s="452">
        <v>15.065</v>
      </c>
      <c r="J24" s="452">
        <v>15.298</v>
      </c>
      <c r="K24" s="452">
        <v>15.71</v>
      </c>
      <c r="L24" s="452">
        <v>15.802</v>
      </c>
      <c r="M24" s="452">
        <v>15.714</v>
      </c>
      <c r="N24" s="452">
        <v>15.622</v>
      </c>
      <c r="O24" s="452">
        <v>15.926</v>
      </c>
      <c r="P24" s="452">
        <v>15.936</v>
      </c>
      <c r="Q24" s="452">
        <v>16.754000000000001</v>
      </c>
      <c r="R24" s="452">
        <v>16.925000000000001</v>
      </c>
      <c r="S24" s="452">
        <v>16.940000000000001</v>
      </c>
      <c r="T24" s="452">
        <v>16.698</v>
      </c>
      <c r="U24" s="452">
        <v>16.997</v>
      </c>
      <c r="V24" s="452">
        <v>17.419</v>
      </c>
      <c r="W24" s="452">
        <v>17.571000000000002</v>
      </c>
      <c r="X24" s="452">
        <v>17.623999999999999</v>
      </c>
      <c r="Y24" s="452">
        <v>17.986000000000001</v>
      </c>
      <c r="Z24" s="452">
        <v>18.327000000000002</v>
      </c>
      <c r="AA24" s="452">
        <v>17.533999999999999</v>
      </c>
      <c r="AB24" s="452">
        <v>18.274000000000001</v>
      </c>
      <c r="AC24" s="452">
        <v>18.664999999999999</v>
      </c>
      <c r="AD24" s="452">
        <v>18.725000000000001</v>
      </c>
      <c r="AE24" s="452">
        <v>18.687999999999999</v>
      </c>
      <c r="AF24" s="452">
        <v>19.315999999999999</v>
      </c>
      <c r="AG24" s="452">
        <v>19.619</v>
      </c>
      <c r="AH24" s="452">
        <v>20.07</v>
      </c>
      <c r="AI24" s="452">
        <v>20.087</v>
      </c>
      <c r="AJ24" s="452">
        <v>20.538</v>
      </c>
      <c r="AK24" s="452">
        <v>20.413</v>
      </c>
      <c r="AL24" s="452">
        <v>20.571000000000002</v>
      </c>
      <c r="AM24" s="452">
        <v>19.927</v>
      </c>
      <c r="AN24" s="452">
        <v>20.315999999999999</v>
      </c>
      <c r="AO24" s="452">
        <v>20.818999999999999</v>
      </c>
      <c r="AP24" s="452">
        <v>20.890999999999998</v>
      </c>
      <c r="AQ24" s="452">
        <v>21.428000000000001</v>
      </c>
      <c r="AR24" s="452">
        <v>21.478000000000002</v>
      </c>
      <c r="AS24" s="452">
        <v>22.032</v>
      </c>
      <c r="AT24" s="452">
        <v>22.251000000000001</v>
      </c>
      <c r="AU24" s="452">
        <v>22.34</v>
      </c>
      <c r="AV24" s="452">
        <v>21.564</v>
      </c>
      <c r="AW24" s="452">
        <v>22.189</v>
      </c>
      <c r="AX24" s="452">
        <v>22.181000000000001</v>
      </c>
      <c r="AY24" s="452">
        <v>21.361000000000001</v>
      </c>
      <c r="AZ24" s="452">
        <v>22.167000000000002</v>
      </c>
      <c r="BA24" s="452">
        <v>22.565999999999999</v>
      </c>
      <c r="BB24" s="973">
        <v>22.637</v>
      </c>
      <c r="BC24" s="968">
        <v>0</v>
      </c>
      <c r="BD24" s="968">
        <v>0</v>
      </c>
      <c r="BE24" s="968">
        <v>0</v>
      </c>
      <c r="BF24" s="968">
        <v>0</v>
      </c>
      <c r="BG24" s="968">
        <v>0</v>
      </c>
      <c r="BH24" s="968">
        <v>0</v>
      </c>
      <c r="BI24" s="968">
        <v>0</v>
      </c>
      <c r="BJ24" s="968">
        <v>0</v>
      </c>
      <c r="BK24" s="968">
        <v>0</v>
      </c>
      <c r="BL24" s="968">
        <v>0</v>
      </c>
      <c r="BM24" s="968">
        <v>0</v>
      </c>
      <c r="BN24" s="968">
        <v>0</v>
      </c>
      <c r="BO24" s="968">
        <v>0</v>
      </c>
      <c r="BP24" s="968">
        <v>0</v>
      </c>
      <c r="BQ24" s="968">
        <v>0</v>
      </c>
      <c r="BR24" s="968">
        <v>0</v>
      </c>
      <c r="BS24" s="968">
        <v>0</v>
      </c>
      <c r="BT24" s="968">
        <v>0</v>
      </c>
      <c r="BU24" s="968">
        <v>0</v>
      </c>
      <c r="BV24" s="968">
        <v>0</v>
      </c>
    </row>
    <row r="25" spans="1:74" ht="11.1" customHeight="1" x14ac:dyDescent="0.2">
      <c r="A25" s="267" t="s">
        <v>1332</v>
      </c>
      <c r="B25" s="554" t="s">
        <v>1333</v>
      </c>
      <c r="C25" s="452">
        <v>6.7190000000000003</v>
      </c>
      <c r="D25" s="452">
        <v>6.907</v>
      </c>
      <c r="E25" s="452">
        <v>6.9859999999999998</v>
      </c>
      <c r="F25" s="452">
        <v>6.6360000000000001</v>
      </c>
      <c r="G25" s="452">
        <v>6.8040000000000003</v>
      </c>
      <c r="H25" s="452">
        <v>7.024</v>
      </c>
      <c r="I25" s="452">
        <v>6.7439999999999998</v>
      </c>
      <c r="J25" s="452">
        <v>7</v>
      </c>
      <c r="K25" s="452">
        <v>7.1369999999999996</v>
      </c>
      <c r="L25" s="452">
        <v>6.7069999999999999</v>
      </c>
      <c r="M25" s="452">
        <v>7.06</v>
      </c>
      <c r="N25" s="452">
        <v>7.492</v>
      </c>
      <c r="O25" s="452">
        <v>7.0490000000000004</v>
      </c>
      <c r="P25" s="452">
        <v>7.2050000000000001</v>
      </c>
      <c r="Q25" s="452">
        <v>7.2240000000000002</v>
      </c>
      <c r="R25" s="452">
        <v>6.6319999999999997</v>
      </c>
      <c r="S25" s="452">
        <v>6.8949999999999996</v>
      </c>
      <c r="T25" s="452">
        <v>6.9459999999999997</v>
      </c>
      <c r="U25" s="452">
        <v>6.7510000000000003</v>
      </c>
      <c r="V25" s="452">
        <v>6.8209999999999997</v>
      </c>
      <c r="W25" s="452">
        <v>6.8159999999999998</v>
      </c>
      <c r="X25" s="452">
        <v>6.39</v>
      </c>
      <c r="Y25" s="452">
        <v>6.5819999999999999</v>
      </c>
      <c r="Z25" s="452">
        <v>6.726</v>
      </c>
      <c r="AA25" s="452">
        <v>6.6120000000000001</v>
      </c>
      <c r="AB25" s="452">
        <v>6.7370000000000001</v>
      </c>
      <c r="AC25" s="452">
        <v>6.7009999999999996</v>
      </c>
      <c r="AD25" s="452">
        <v>6.4290000000000003</v>
      </c>
      <c r="AE25" s="452">
        <v>6.5590000000000002</v>
      </c>
      <c r="AF25" s="452">
        <v>6.6239999999999997</v>
      </c>
      <c r="AG25" s="452">
        <v>6.274</v>
      </c>
      <c r="AH25" s="452">
        <v>6.4219999999999997</v>
      </c>
      <c r="AI25" s="452">
        <v>6.7770000000000001</v>
      </c>
      <c r="AJ25" s="452">
        <v>6.5709999999999997</v>
      </c>
      <c r="AK25" s="452">
        <v>6.7889999999999997</v>
      </c>
      <c r="AL25" s="452">
        <v>7.0289999999999999</v>
      </c>
      <c r="AM25" s="452">
        <v>6.4950000000000001</v>
      </c>
      <c r="AN25" s="452">
        <v>6.5759999999999996</v>
      </c>
      <c r="AO25" s="452">
        <v>6.6829999999999998</v>
      </c>
      <c r="AP25" s="452">
        <v>6.3659999999999997</v>
      </c>
      <c r="AQ25" s="452">
        <v>6.6909999999999998</v>
      </c>
      <c r="AR25" s="452">
        <v>6.8319999999999999</v>
      </c>
      <c r="AS25" s="452">
        <v>6.7690000000000001</v>
      </c>
      <c r="AT25" s="452">
        <v>6.9850000000000003</v>
      </c>
      <c r="AU25" s="452">
        <v>7.0819999999999999</v>
      </c>
      <c r="AV25" s="452">
        <v>6.9340000000000002</v>
      </c>
      <c r="AW25" s="452">
        <v>7.0970000000000004</v>
      </c>
      <c r="AX25" s="452">
        <v>7.1710000000000003</v>
      </c>
      <c r="AY25" s="452">
        <v>6.8470000000000004</v>
      </c>
      <c r="AZ25" s="452">
        <v>6.9649999999999999</v>
      </c>
      <c r="BA25" s="452">
        <v>6.9690000000000003</v>
      </c>
      <c r="BB25" s="973">
        <v>6.5309999999999997</v>
      </c>
      <c r="BC25" s="968">
        <v>0</v>
      </c>
      <c r="BD25" s="968">
        <v>0</v>
      </c>
      <c r="BE25" s="968">
        <v>0</v>
      </c>
      <c r="BF25" s="968">
        <v>0</v>
      </c>
      <c r="BG25" s="968">
        <v>0</v>
      </c>
      <c r="BH25" s="968">
        <v>0</v>
      </c>
      <c r="BI25" s="968">
        <v>0</v>
      </c>
      <c r="BJ25" s="968">
        <v>0</v>
      </c>
      <c r="BK25" s="968">
        <v>0</v>
      </c>
      <c r="BL25" s="968">
        <v>0</v>
      </c>
      <c r="BM25" s="968">
        <v>0</v>
      </c>
      <c r="BN25" s="968">
        <v>0</v>
      </c>
      <c r="BO25" s="968">
        <v>0</v>
      </c>
      <c r="BP25" s="968">
        <v>0</v>
      </c>
      <c r="BQ25" s="968">
        <v>0</v>
      </c>
      <c r="BR25" s="968">
        <v>0</v>
      </c>
      <c r="BS25" s="968">
        <v>0</v>
      </c>
      <c r="BT25" s="968">
        <v>0</v>
      </c>
      <c r="BU25" s="968">
        <v>0</v>
      </c>
      <c r="BV25" s="968">
        <v>0</v>
      </c>
    </row>
    <row r="26" spans="1:74" ht="11.1" customHeight="1" x14ac:dyDescent="0.2">
      <c r="A26" s="267" t="s">
        <v>1334</v>
      </c>
      <c r="B26" s="554" t="s">
        <v>1314</v>
      </c>
      <c r="C26" s="452">
        <v>2.5590000000000002</v>
      </c>
      <c r="D26" s="452">
        <v>2.5299999999999998</v>
      </c>
      <c r="E26" s="452">
        <v>2.621</v>
      </c>
      <c r="F26" s="452">
        <v>2.8149999999999999</v>
      </c>
      <c r="G26" s="452">
        <v>2.8559999999999999</v>
      </c>
      <c r="H26" s="452">
        <v>2.8769999999999998</v>
      </c>
      <c r="I26" s="452">
        <v>2.85</v>
      </c>
      <c r="J26" s="452">
        <v>2.8929999999999998</v>
      </c>
      <c r="K26" s="452">
        <v>3.0209999999999999</v>
      </c>
      <c r="L26" s="452">
        <v>2.8380000000000001</v>
      </c>
      <c r="M26" s="452">
        <v>2.9769999999999999</v>
      </c>
      <c r="N26" s="452">
        <v>2.8860000000000001</v>
      </c>
      <c r="O26" s="452">
        <v>3.1190000000000002</v>
      </c>
      <c r="P26" s="452">
        <v>2.8090000000000002</v>
      </c>
      <c r="Q26" s="452">
        <v>2.7749999999999999</v>
      </c>
      <c r="R26" s="452">
        <v>2.7490000000000001</v>
      </c>
      <c r="S26" s="452">
        <v>2.7469999999999999</v>
      </c>
      <c r="T26" s="452">
        <v>2.7349999999999999</v>
      </c>
      <c r="U26" s="452">
        <v>2.7330000000000001</v>
      </c>
      <c r="V26" s="452">
        <v>2.6659999999999999</v>
      </c>
      <c r="W26" s="452">
        <v>2.657</v>
      </c>
      <c r="X26" s="452">
        <v>2.66</v>
      </c>
      <c r="Y26" s="452">
        <v>2.6819999999999999</v>
      </c>
      <c r="Z26" s="452">
        <v>2.6589999999999998</v>
      </c>
      <c r="AA26" s="452">
        <v>2.4470000000000001</v>
      </c>
      <c r="AB26" s="452">
        <v>2.577</v>
      </c>
      <c r="AC26" s="452">
        <v>2.5150000000000001</v>
      </c>
      <c r="AD26" s="452">
        <v>2.5419999999999998</v>
      </c>
      <c r="AE26" s="452">
        <v>2.633</v>
      </c>
      <c r="AF26" s="452">
        <v>2.4860000000000002</v>
      </c>
      <c r="AG26" s="452">
        <v>2.601</v>
      </c>
      <c r="AH26" s="452">
        <v>2.5049999999999999</v>
      </c>
      <c r="AI26" s="452">
        <v>2.5230000000000001</v>
      </c>
      <c r="AJ26" s="452">
        <v>2.5419999999999998</v>
      </c>
      <c r="AK26" s="452">
        <v>2.4860000000000002</v>
      </c>
      <c r="AL26" s="452">
        <v>2.34</v>
      </c>
      <c r="AM26" s="452">
        <v>2.4359999999999999</v>
      </c>
      <c r="AN26" s="452">
        <v>2.5059999999999998</v>
      </c>
      <c r="AO26" s="452">
        <v>2.5640000000000001</v>
      </c>
      <c r="AP26" s="452">
        <v>2.5960000000000001</v>
      </c>
      <c r="AQ26" s="452">
        <v>2.633</v>
      </c>
      <c r="AR26" s="452">
        <v>2.6179999999999999</v>
      </c>
      <c r="AS26" s="452">
        <v>2.629</v>
      </c>
      <c r="AT26" s="452">
        <v>2.58</v>
      </c>
      <c r="AU26" s="452">
        <v>2.6379999999999999</v>
      </c>
      <c r="AV26" s="452">
        <v>2.6280000000000001</v>
      </c>
      <c r="AW26" s="452">
        <v>2.5710000000000002</v>
      </c>
      <c r="AX26" s="452">
        <v>2.6219999999999999</v>
      </c>
      <c r="AY26" s="452">
        <v>2.5880000000000001</v>
      </c>
      <c r="AZ26" s="452">
        <v>2.552</v>
      </c>
      <c r="BA26" s="452">
        <v>2.6160000000000001</v>
      </c>
      <c r="BB26" s="973">
        <v>2.6579999999999999</v>
      </c>
      <c r="BC26" s="968">
        <v>0</v>
      </c>
      <c r="BD26" s="968">
        <v>0</v>
      </c>
      <c r="BE26" s="968">
        <v>0</v>
      </c>
      <c r="BF26" s="968">
        <v>0</v>
      </c>
      <c r="BG26" s="968">
        <v>0</v>
      </c>
      <c r="BH26" s="968">
        <v>0</v>
      </c>
      <c r="BI26" s="968">
        <v>0</v>
      </c>
      <c r="BJ26" s="968">
        <v>0</v>
      </c>
      <c r="BK26" s="968">
        <v>0</v>
      </c>
      <c r="BL26" s="968">
        <v>0</v>
      </c>
      <c r="BM26" s="968">
        <v>0</v>
      </c>
      <c r="BN26" s="968">
        <v>0</v>
      </c>
      <c r="BO26" s="968">
        <v>0</v>
      </c>
      <c r="BP26" s="968">
        <v>0</v>
      </c>
      <c r="BQ26" s="968">
        <v>0</v>
      </c>
      <c r="BR26" s="968">
        <v>0</v>
      </c>
      <c r="BS26" s="968">
        <v>0</v>
      </c>
      <c r="BT26" s="968">
        <v>0</v>
      </c>
      <c r="BU26" s="968">
        <v>0</v>
      </c>
      <c r="BV26" s="968">
        <v>0</v>
      </c>
    </row>
    <row r="27" spans="1:74" ht="11.1" customHeight="1" x14ac:dyDescent="0.2">
      <c r="A27" s="267" t="s">
        <v>1335</v>
      </c>
      <c r="B27" s="621" t="s">
        <v>1316</v>
      </c>
      <c r="C27" s="557">
        <v>2.367</v>
      </c>
      <c r="D27" s="557">
        <v>2.3879999999999999</v>
      </c>
      <c r="E27" s="557">
        <v>2.4620000000000002</v>
      </c>
      <c r="F27" s="557">
        <v>2.4860000000000002</v>
      </c>
      <c r="G27" s="557">
        <v>2.5449999999999999</v>
      </c>
      <c r="H27" s="557">
        <v>2.512</v>
      </c>
      <c r="I27" s="557">
        <v>2.5790000000000002</v>
      </c>
      <c r="J27" s="557">
        <v>2.5659999999999998</v>
      </c>
      <c r="K27" s="557">
        <v>2.536</v>
      </c>
      <c r="L27" s="557">
        <v>2.63</v>
      </c>
      <c r="M27" s="557">
        <v>2.6579999999999999</v>
      </c>
      <c r="N27" s="557">
        <v>2.7429999999999999</v>
      </c>
      <c r="O27" s="557">
        <v>2.8039999999999998</v>
      </c>
      <c r="P27" s="557">
        <v>2.782</v>
      </c>
      <c r="Q27" s="557">
        <v>2.8290000000000002</v>
      </c>
      <c r="R27" s="557">
        <v>2.8</v>
      </c>
      <c r="S27" s="557">
        <v>2.7709999999999999</v>
      </c>
      <c r="T27" s="557">
        <v>2.7469999999999999</v>
      </c>
      <c r="U27" s="557">
        <v>2.8010000000000002</v>
      </c>
      <c r="V27" s="557">
        <v>2.8039999999999998</v>
      </c>
      <c r="W27" s="557">
        <v>2.786</v>
      </c>
      <c r="X27" s="557">
        <v>2.82</v>
      </c>
      <c r="Y27" s="557">
        <v>2.9169999999999998</v>
      </c>
      <c r="Z27" s="557">
        <v>2.9239999999999999</v>
      </c>
      <c r="AA27" s="557">
        <v>2.9049999999999998</v>
      </c>
      <c r="AB27" s="557">
        <v>2.944</v>
      </c>
      <c r="AC27" s="557">
        <v>2.823</v>
      </c>
      <c r="AD27" s="557">
        <v>2.7610000000000001</v>
      </c>
      <c r="AE27" s="557">
        <v>2.8780000000000001</v>
      </c>
      <c r="AF27" s="557">
        <v>2.7570000000000001</v>
      </c>
      <c r="AG27" s="557">
        <v>2.879</v>
      </c>
      <c r="AH27" s="557">
        <v>2.8759999999999999</v>
      </c>
      <c r="AI27" s="557">
        <v>2.867</v>
      </c>
      <c r="AJ27" s="557">
        <v>2.9279999999999999</v>
      </c>
      <c r="AK27" s="557">
        <v>3.0019999999999998</v>
      </c>
      <c r="AL27" s="557">
        <v>3.1909999999999998</v>
      </c>
      <c r="AM27" s="557">
        <v>3.2440000000000002</v>
      </c>
      <c r="AN27" s="557">
        <v>3.28</v>
      </c>
      <c r="AO27" s="557">
        <v>3.2650000000000001</v>
      </c>
      <c r="AP27" s="557">
        <v>3.2949999999999999</v>
      </c>
      <c r="AQ27" s="557">
        <v>3.2519999999999998</v>
      </c>
      <c r="AR27" s="557">
        <v>3.2639999999999998</v>
      </c>
      <c r="AS27" s="557">
        <v>3.327</v>
      </c>
      <c r="AT27" s="557">
        <v>3.5510000000000002</v>
      </c>
      <c r="AU27" s="557">
        <v>3.3490000000000002</v>
      </c>
      <c r="AV27" s="557">
        <v>3.5329999999999999</v>
      </c>
      <c r="AW27" s="557">
        <v>3.66</v>
      </c>
      <c r="AX27" s="557">
        <v>3.8119999999999998</v>
      </c>
      <c r="AY27" s="557">
        <v>3.7</v>
      </c>
      <c r="AZ27" s="557">
        <v>3.6859999999999999</v>
      </c>
      <c r="BA27" s="557">
        <v>3.6779999999999999</v>
      </c>
      <c r="BB27" s="972">
        <v>3.6720000000000002</v>
      </c>
      <c r="BC27" s="969">
        <v>0</v>
      </c>
      <c r="BD27" s="969">
        <v>0</v>
      </c>
      <c r="BE27" s="969">
        <v>0</v>
      </c>
      <c r="BF27" s="969">
        <v>0</v>
      </c>
      <c r="BG27" s="969">
        <v>0</v>
      </c>
      <c r="BH27" s="969">
        <v>0</v>
      </c>
      <c r="BI27" s="969">
        <v>0</v>
      </c>
      <c r="BJ27" s="969">
        <v>0</v>
      </c>
      <c r="BK27" s="969">
        <v>0</v>
      </c>
      <c r="BL27" s="969">
        <v>0</v>
      </c>
      <c r="BM27" s="969">
        <v>0</v>
      </c>
      <c r="BN27" s="969">
        <v>0</v>
      </c>
      <c r="BO27" s="969">
        <v>0</v>
      </c>
      <c r="BP27" s="969">
        <v>0</v>
      </c>
      <c r="BQ27" s="969">
        <v>0</v>
      </c>
      <c r="BR27" s="969">
        <v>0</v>
      </c>
      <c r="BS27" s="969">
        <v>0</v>
      </c>
      <c r="BT27" s="969">
        <v>0</v>
      </c>
      <c r="BU27" s="969">
        <v>0</v>
      </c>
      <c r="BV27" s="969">
        <v>0</v>
      </c>
    </row>
    <row r="28" spans="1:74" s="113" customFormat="1" ht="12" customHeight="1" x14ac:dyDescent="0.2">
      <c r="A28" s="1"/>
      <c r="B28" s="542" t="s">
        <v>1297</v>
      </c>
      <c r="C28" s="605"/>
      <c r="D28" s="605"/>
      <c r="E28" s="605"/>
      <c r="F28" s="605"/>
      <c r="G28" s="605"/>
      <c r="H28" s="659"/>
      <c r="I28" s="605"/>
      <c r="J28" s="605"/>
      <c r="K28" s="605"/>
      <c r="L28" s="605"/>
      <c r="M28" s="605"/>
      <c r="N28" s="605"/>
      <c r="O28" s="605"/>
      <c r="P28" s="605"/>
      <c r="Q28" s="605"/>
      <c r="R28" s="605"/>
      <c r="AY28" s="648"/>
      <c r="AZ28" s="648"/>
      <c r="BA28" s="648"/>
      <c r="BB28" s="648"/>
      <c r="BC28" s="648"/>
      <c r="BD28" s="648"/>
      <c r="BE28" s="648"/>
      <c r="BF28" s="648"/>
      <c r="BG28" s="648"/>
      <c r="BH28" s="648"/>
      <c r="BI28" s="648"/>
      <c r="BJ28" s="215"/>
    </row>
    <row r="29" spans="1:74" s="336" customFormat="1" ht="12" customHeight="1" x14ac:dyDescent="0.2">
      <c r="A29" s="335"/>
      <c r="B29" s="326" t="s">
        <v>808</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93" t="str">
        <f>Dates!$G$2</f>
        <v>EIA completed modeling and analysis for this report on Thursday, May 7, 2026.</v>
      </c>
      <c r="C30" s="980"/>
      <c r="D30" s="980"/>
      <c r="E30" s="980"/>
      <c r="F30" s="980"/>
      <c r="G30" s="980"/>
      <c r="H30" s="980"/>
      <c r="I30" s="980"/>
      <c r="J30" s="980"/>
      <c r="K30" s="980"/>
      <c r="L30" s="980"/>
      <c r="M30" s="980"/>
      <c r="N30" s="980"/>
      <c r="O30" s="980"/>
      <c r="P30" s="980"/>
      <c r="Q30" s="980"/>
      <c r="R30" s="618"/>
      <c r="AY30" s="649"/>
      <c r="AZ30" s="649"/>
      <c r="BA30" s="649"/>
      <c r="BB30" s="649"/>
      <c r="BC30" s="649"/>
      <c r="BD30" s="649"/>
      <c r="BE30" s="649"/>
      <c r="BF30" s="649"/>
      <c r="BG30" s="649"/>
      <c r="BH30" s="649"/>
      <c r="BI30" s="649"/>
      <c r="BJ30" s="216"/>
    </row>
    <row r="31" spans="1:74" s="167" customFormat="1" ht="12" customHeight="1" x14ac:dyDescent="0.2">
      <c r="A31" s="166"/>
      <c r="B31" s="988" t="s">
        <v>481</v>
      </c>
      <c r="C31" s="989"/>
      <c r="D31" s="989"/>
      <c r="E31" s="989"/>
      <c r="F31" s="989"/>
      <c r="G31" s="989"/>
      <c r="H31" s="989"/>
      <c r="I31" s="989"/>
      <c r="J31" s="989"/>
      <c r="K31" s="989"/>
      <c r="L31" s="989"/>
      <c r="M31" s="989"/>
      <c r="N31" s="989"/>
      <c r="O31" s="989"/>
      <c r="P31" s="989"/>
      <c r="Q31" s="989"/>
      <c r="R31" s="618"/>
      <c r="AY31" s="649"/>
      <c r="AZ31" s="649"/>
      <c r="BA31" s="649"/>
      <c r="BB31" s="649"/>
      <c r="BC31" s="649"/>
      <c r="BD31" s="649"/>
      <c r="BE31" s="649"/>
      <c r="BF31" s="649"/>
      <c r="BG31" s="649"/>
      <c r="BH31" s="649"/>
      <c r="BI31" s="649"/>
      <c r="BJ31" s="216"/>
    </row>
    <row r="32" spans="1:74" s="113" customFormat="1" ht="12" customHeight="1" x14ac:dyDescent="0.2">
      <c r="A32" s="1"/>
      <c r="B32" s="1100" t="s">
        <v>1402</v>
      </c>
      <c r="C32" s="1101"/>
      <c r="D32" s="1101"/>
      <c r="E32" s="1101"/>
      <c r="F32" s="1101"/>
      <c r="G32" s="1101"/>
      <c r="H32" s="1101"/>
      <c r="I32" s="1101"/>
      <c r="J32" s="1101"/>
      <c r="K32" s="1101"/>
      <c r="L32" s="1101"/>
      <c r="M32" s="1101"/>
      <c r="N32" s="1101"/>
      <c r="O32" s="1101"/>
      <c r="P32" s="1101"/>
      <c r="Q32" s="1101"/>
      <c r="R32" s="618"/>
      <c r="AY32" s="648"/>
      <c r="AZ32" s="648"/>
      <c r="BA32" s="648"/>
      <c r="BB32" s="648"/>
      <c r="BC32" s="648"/>
      <c r="BD32" s="648"/>
      <c r="BE32" s="648"/>
      <c r="BF32" s="648"/>
      <c r="BG32" s="648"/>
      <c r="BH32" s="648"/>
      <c r="BI32" s="648"/>
      <c r="BJ32" s="215"/>
    </row>
    <row r="33" spans="1:74" s="167" customFormat="1" ht="12" customHeight="1" x14ac:dyDescent="0.2">
      <c r="A33" s="166"/>
      <c r="B33" s="1014" t="s">
        <v>489</v>
      </c>
      <c r="C33" s="1015"/>
      <c r="D33" s="1015"/>
      <c r="E33" s="1015"/>
      <c r="F33" s="1015"/>
      <c r="G33" s="1015"/>
      <c r="H33" s="1015"/>
      <c r="I33" s="1015"/>
      <c r="J33" s="1015"/>
      <c r="K33" s="1015"/>
      <c r="L33" s="1015"/>
      <c r="M33" s="1015"/>
      <c r="N33" s="1015"/>
      <c r="O33" s="1015"/>
      <c r="P33" s="1015"/>
      <c r="Q33" s="1015"/>
      <c r="R33" s="618"/>
      <c r="AY33" s="649"/>
      <c r="AZ33" s="649"/>
      <c r="BA33" s="649"/>
      <c r="BB33" s="649"/>
      <c r="BC33" s="649"/>
      <c r="BD33" s="649"/>
      <c r="BE33" s="649"/>
      <c r="BF33" s="649"/>
      <c r="BG33" s="649"/>
      <c r="BH33" s="649"/>
      <c r="BI33" s="649"/>
      <c r="BJ33" s="216"/>
    </row>
    <row r="34" spans="1:74" s="167" customFormat="1" ht="12" customHeight="1" x14ac:dyDescent="0.2">
      <c r="A34" s="166"/>
      <c r="B34" s="1114" t="s">
        <v>821</v>
      </c>
      <c r="C34" s="1114"/>
      <c r="D34" s="1114"/>
      <c r="E34" s="1114"/>
      <c r="F34" s="1114"/>
      <c r="G34" s="1114"/>
      <c r="H34" s="1114"/>
      <c r="I34" s="1114"/>
      <c r="J34" s="1114"/>
      <c r="K34" s="1114"/>
      <c r="L34" s="1114"/>
      <c r="M34" s="1114"/>
      <c r="N34" s="1114"/>
      <c r="O34" s="1114"/>
      <c r="P34" s="1114"/>
      <c r="Q34" s="1114"/>
      <c r="R34" s="1114"/>
      <c r="AY34" s="649"/>
      <c r="AZ34" s="649"/>
      <c r="BA34" s="649"/>
      <c r="BB34" s="649"/>
      <c r="BC34" s="649"/>
      <c r="BD34" s="649"/>
      <c r="BE34" s="649"/>
      <c r="BF34" s="649"/>
      <c r="BG34" s="649"/>
      <c r="BH34" s="649"/>
      <c r="BI34" s="649"/>
      <c r="BJ34" s="216"/>
    </row>
    <row r="35" spans="1:74" s="167" customFormat="1" ht="12" customHeight="1" x14ac:dyDescent="0.2">
      <c r="A35" s="166"/>
      <c r="B35" s="1014" t="s">
        <v>1298</v>
      </c>
      <c r="C35" s="1071"/>
      <c r="D35" s="1071"/>
      <c r="E35" s="1071"/>
      <c r="F35" s="1071"/>
      <c r="G35" s="1071"/>
      <c r="H35" s="1071"/>
      <c r="I35" s="1071"/>
      <c r="J35" s="1071"/>
      <c r="K35" s="1071"/>
      <c r="L35" s="1071"/>
      <c r="M35" s="1071"/>
      <c r="N35" s="1071"/>
      <c r="O35" s="1071"/>
      <c r="P35" s="1071"/>
      <c r="Q35" s="1015"/>
      <c r="R35" s="618"/>
      <c r="AY35" s="649"/>
      <c r="AZ35" s="649"/>
      <c r="BA35" s="649"/>
      <c r="BB35" s="649"/>
      <c r="BC35" s="649"/>
      <c r="BD35" s="649"/>
      <c r="BE35" s="649"/>
      <c r="BF35" s="649"/>
      <c r="BG35" s="649"/>
      <c r="BH35" s="649"/>
      <c r="BI35" s="649"/>
      <c r="BJ35" s="216"/>
    </row>
    <row r="36" spans="1:74" s="167" customFormat="1" ht="12" customHeight="1" x14ac:dyDescent="0.15">
      <c r="A36" s="2"/>
      <c r="B36" s="1014"/>
      <c r="C36" s="996"/>
      <c r="D36" s="996"/>
      <c r="E36" s="996"/>
      <c r="F36" s="996"/>
      <c r="G36" s="996"/>
      <c r="H36" s="996"/>
      <c r="I36" s="996"/>
      <c r="J36" s="996"/>
      <c r="K36" s="996"/>
      <c r="L36" s="996"/>
      <c r="M36" s="996"/>
      <c r="N36" s="996"/>
      <c r="O36" s="996"/>
      <c r="P36" s="996"/>
      <c r="Q36" s="996"/>
      <c r="AY36" s="649"/>
      <c r="AZ36" s="649"/>
      <c r="BA36" s="649"/>
      <c r="BB36" s="649"/>
      <c r="BC36" s="649"/>
      <c r="BD36" s="649"/>
      <c r="BE36" s="649"/>
      <c r="BF36" s="649"/>
      <c r="BG36" s="649"/>
      <c r="BH36" s="649"/>
      <c r="BI36" s="649"/>
      <c r="BJ36" s="216"/>
    </row>
    <row r="37" spans="1:74" s="167" customFormat="1" ht="12" customHeight="1" x14ac:dyDescent="0.15">
      <c r="A37" s="2"/>
      <c r="B37" s="1113"/>
      <c r="C37" s="996"/>
      <c r="D37" s="996"/>
      <c r="E37" s="996"/>
      <c r="F37" s="996"/>
      <c r="G37" s="996"/>
      <c r="H37" s="996"/>
      <c r="I37" s="996"/>
      <c r="J37" s="996"/>
      <c r="K37" s="996"/>
      <c r="L37" s="996"/>
      <c r="M37" s="996"/>
      <c r="N37" s="996"/>
      <c r="O37" s="996"/>
      <c r="P37" s="996"/>
      <c r="Q37" s="996"/>
      <c r="AY37" s="649"/>
      <c r="AZ37" s="649"/>
      <c r="BA37" s="649"/>
      <c r="BB37" s="649"/>
      <c r="BC37" s="649"/>
      <c r="BD37" s="649"/>
      <c r="BE37" s="649"/>
      <c r="BF37" s="649"/>
      <c r="BG37" s="649"/>
      <c r="BH37" s="649"/>
      <c r="BI37" s="649"/>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49"/>
      <c r="AZ38" s="649"/>
      <c r="BA38" s="649"/>
      <c r="BB38" s="649"/>
      <c r="BC38" s="649"/>
      <c r="BD38" s="649"/>
      <c r="BE38" s="649"/>
      <c r="BF38" s="649"/>
      <c r="BG38" s="649"/>
      <c r="BH38" s="649"/>
      <c r="BI38" s="649"/>
      <c r="BJ38" s="217"/>
    </row>
    <row r="39" spans="1:74" ht="12.75" x14ac:dyDescent="0.15">
      <c r="B39" s="1014"/>
      <c r="C39" s="1017"/>
      <c r="D39" s="1017"/>
      <c r="E39" s="1017"/>
      <c r="F39" s="1017"/>
      <c r="G39" s="1017"/>
      <c r="H39" s="1017"/>
      <c r="I39" s="1017"/>
      <c r="J39" s="1017"/>
      <c r="K39" s="1017"/>
      <c r="L39" s="1017"/>
      <c r="M39" s="1017"/>
      <c r="N39" s="1017"/>
      <c r="O39" s="1017"/>
      <c r="P39" s="1017"/>
      <c r="Q39" s="996"/>
      <c r="BD39" s="648"/>
      <c r="BE39" s="648"/>
      <c r="BF39" s="648"/>
      <c r="BK39" s="146"/>
      <c r="BL39" s="146"/>
      <c r="BM39" s="146"/>
      <c r="BN39" s="146"/>
      <c r="BO39" s="146"/>
      <c r="BP39" s="146"/>
      <c r="BQ39" s="146"/>
      <c r="BR39" s="146"/>
      <c r="BS39" s="146"/>
      <c r="BT39" s="146"/>
      <c r="BU39" s="146"/>
      <c r="BV39" s="146"/>
    </row>
    <row r="40" spans="1:74" ht="12.75" x14ac:dyDescent="0.15">
      <c r="B40" s="1119"/>
      <c r="C40" s="1015"/>
      <c r="D40" s="1015"/>
      <c r="E40" s="1015"/>
      <c r="F40" s="1015"/>
      <c r="G40" s="1015"/>
      <c r="H40" s="1015"/>
      <c r="I40" s="1015"/>
      <c r="J40" s="1015"/>
      <c r="K40" s="1015"/>
      <c r="L40" s="1015"/>
      <c r="M40" s="1015"/>
      <c r="N40" s="1015"/>
      <c r="O40" s="1015"/>
      <c r="P40" s="1015"/>
      <c r="Q40" s="996"/>
      <c r="BK40" s="146"/>
      <c r="BL40" s="146"/>
      <c r="BM40" s="146"/>
      <c r="BN40" s="146"/>
      <c r="BO40" s="146"/>
      <c r="BP40" s="146"/>
      <c r="BQ40" s="146"/>
      <c r="BR40" s="146"/>
      <c r="BS40" s="146"/>
      <c r="BT40" s="146"/>
      <c r="BU40" s="146"/>
      <c r="BV40" s="146"/>
    </row>
    <row r="41" spans="1:74" ht="12.75" x14ac:dyDescent="0.15">
      <c r="B41" s="1012"/>
      <c r="C41" s="996"/>
      <c r="D41" s="996"/>
      <c r="E41" s="996"/>
      <c r="F41" s="996"/>
      <c r="G41" s="996"/>
      <c r="H41" s="996"/>
      <c r="I41" s="996"/>
      <c r="J41" s="996"/>
      <c r="K41" s="996"/>
      <c r="L41" s="996"/>
      <c r="M41" s="996"/>
      <c r="N41" s="996"/>
      <c r="O41" s="996"/>
      <c r="P41" s="996"/>
      <c r="Q41" s="996"/>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V17" transitionEvaluation="1" transitionEntry="1">
    <pageSetUpPr fitToPage="1"/>
  </sheetPr>
  <dimension ref="A1:BV145"/>
  <sheetViews>
    <sheetView showGridLines="0" zoomScaleNormal="100" workbookViewId="0">
      <pane xSplit="2" ySplit="4" topLeftCell="AV17" activePane="bottomRight" state="frozen"/>
      <selection activeCell="BF1" sqref="BF1"/>
      <selection pane="topRight" activeCell="BF1" sqref="BF1"/>
      <selection pane="bottomLeft" activeCell="BF1" sqref="BF1"/>
      <selection pane="bottomRight" activeCell="BI31" sqref="BI3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0" customWidth="1"/>
    <col min="56" max="58" width="6.5703125" style="629" customWidth="1"/>
    <col min="59" max="61" width="6.5703125" style="820" customWidth="1"/>
    <col min="62" max="62" width="6.5703125" style="131" customWidth="1"/>
    <col min="63" max="74" width="6.5703125" style="7" customWidth="1"/>
    <col min="75" max="16384" width="9.5703125" style="7"/>
  </cols>
  <sheetData>
    <row r="1" spans="1:74" ht="12.75" x14ac:dyDescent="0.2">
      <c r="A1" s="977" t="s">
        <v>477</v>
      </c>
      <c r="B1" s="979" t="s">
        <v>141</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s="8" customFormat="1" ht="12.75" x14ac:dyDescent="0.2">
      <c r="A2" s="978"/>
      <c r="B2" s="222" t="str">
        <f>"U.S. Energy Information Administration  |  Short-Term Energy Outlook  - "&amp;Dates!D1</f>
        <v>U.S. Energy Information Administration  |  Short-Term Energy Outlook  - May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13"/>
      <c r="B5" s="14" t="s">
        <v>752</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90"/>
      <c r="AZ5" s="890"/>
      <c r="BA5" s="890"/>
      <c r="BB5" s="890"/>
      <c r="BC5" s="853"/>
      <c r="BD5" s="854"/>
      <c r="BE5" s="854"/>
      <c r="BF5" s="854"/>
      <c r="BG5" s="854"/>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90"/>
      <c r="AZ6" s="890"/>
      <c r="BA6" s="890"/>
      <c r="BB6" s="890"/>
      <c r="BC6" s="853"/>
      <c r="BD6" s="854"/>
      <c r="BE6" s="854"/>
      <c r="BF6" s="854"/>
      <c r="BG6" s="854"/>
      <c r="BH6" s="350"/>
      <c r="BI6" s="350"/>
      <c r="BJ6" s="350"/>
      <c r="BK6" s="350"/>
      <c r="BL6" s="350"/>
      <c r="BM6" s="350" t="s">
        <v>539</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90"/>
      <c r="AZ7" s="900"/>
      <c r="BA7" s="890"/>
      <c r="BB7" s="890"/>
      <c r="BC7" s="853"/>
      <c r="BD7" s="854"/>
      <c r="BE7" s="854"/>
      <c r="BF7" s="854"/>
      <c r="BG7" s="854"/>
      <c r="BH7" s="350"/>
      <c r="BI7" s="350"/>
      <c r="BJ7" s="350"/>
      <c r="BK7" s="350"/>
      <c r="BL7" s="350"/>
      <c r="BM7" s="350"/>
      <c r="BN7" s="350"/>
      <c r="BO7" s="350"/>
      <c r="BP7" s="350"/>
      <c r="BQ7" s="350"/>
      <c r="BR7" s="350"/>
      <c r="BS7" s="351"/>
      <c r="BT7" s="350"/>
      <c r="BU7" s="350"/>
      <c r="BV7" s="350"/>
    </row>
    <row r="8" spans="1:74" ht="11.1" customHeight="1" x14ac:dyDescent="0.2">
      <c r="A8" s="13" t="s">
        <v>231</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13.828156</v>
      </c>
      <c r="AV8" s="341">
        <v>13.863763000000001</v>
      </c>
      <c r="AW8" s="341">
        <v>13.789249</v>
      </c>
      <c r="AX8" s="341">
        <v>13.656661</v>
      </c>
      <c r="AY8" s="891">
        <v>13.237136</v>
      </c>
      <c r="AZ8" s="891">
        <v>13.625537</v>
      </c>
      <c r="BA8" s="891">
        <v>13.726553029</v>
      </c>
      <c r="BB8" s="891">
        <v>13.745466567999999</v>
      </c>
      <c r="BC8" s="352">
        <v>13.72756</v>
      </c>
      <c r="BD8" s="352">
        <v>13.74621</v>
      </c>
      <c r="BE8" s="352">
        <v>13.675459999999999</v>
      </c>
      <c r="BF8" s="352">
        <v>13.63645</v>
      </c>
      <c r="BG8" s="352">
        <v>13.505789999999999</v>
      </c>
      <c r="BH8" s="352">
        <v>13.592460000000001</v>
      </c>
      <c r="BI8" s="352">
        <v>13.74694</v>
      </c>
      <c r="BJ8" s="352">
        <v>13.83487</v>
      </c>
      <c r="BK8" s="352">
        <v>13.903040000000001</v>
      </c>
      <c r="BL8" s="352">
        <v>13.869579999999999</v>
      </c>
      <c r="BM8" s="352">
        <v>14.03999</v>
      </c>
      <c r="BN8" s="352">
        <v>14.084490000000001</v>
      </c>
      <c r="BO8" s="352">
        <v>14.13735</v>
      </c>
      <c r="BP8" s="352">
        <v>14.16695</v>
      </c>
      <c r="BQ8" s="352">
        <v>14.138809999999999</v>
      </c>
      <c r="BR8" s="352">
        <v>14.145009999999999</v>
      </c>
      <c r="BS8" s="352">
        <v>14.03829</v>
      </c>
      <c r="BT8" s="352">
        <v>14.122120000000001</v>
      </c>
      <c r="BU8" s="352">
        <v>14.238569999999999</v>
      </c>
      <c r="BV8" s="352">
        <v>14.28187</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91"/>
      <c r="AZ9" s="891"/>
      <c r="BA9" s="891"/>
      <c r="BB9" s="891"/>
      <c r="BC9" s="35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758</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92"/>
      <c r="AZ10" s="892"/>
      <c r="BA10" s="892"/>
      <c r="BB10" s="892"/>
      <c r="BC10" s="35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258</v>
      </c>
      <c r="B11" s="362" t="s">
        <v>53</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102.05241934999999</v>
      </c>
      <c r="P11" s="343">
        <v>101.64985713999999</v>
      </c>
      <c r="Q11" s="343">
        <v>103.10716128999999</v>
      </c>
      <c r="R11" s="343">
        <v>102.2525</v>
      </c>
      <c r="S11" s="343">
        <v>103.10435484</v>
      </c>
      <c r="T11" s="343">
        <v>101.90453333000001</v>
      </c>
      <c r="U11" s="343">
        <v>102.68180645</v>
      </c>
      <c r="V11" s="343">
        <v>103.30638709999999</v>
      </c>
      <c r="W11" s="343">
        <v>103.51553333</v>
      </c>
      <c r="X11" s="343">
        <v>103.62274194</v>
      </c>
      <c r="Y11" s="343">
        <v>105.20483333</v>
      </c>
      <c r="Z11" s="343">
        <v>105.34816128999999</v>
      </c>
      <c r="AA11" s="343">
        <v>101.76474193999999</v>
      </c>
      <c r="AB11" s="343">
        <v>104.56882759</v>
      </c>
      <c r="AC11" s="343">
        <v>102.30977419</v>
      </c>
      <c r="AD11" s="343">
        <v>101.35303333</v>
      </c>
      <c r="AE11" s="343">
        <v>101.50922581</v>
      </c>
      <c r="AF11" s="343">
        <v>102.72903332999999</v>
      </c>
      <c r="AG11" s="343">
        <v>104.0333871</v>
      </c>
      <c r="AH11" s="343">
        <v>103.06519355</v>
      </c>
      <c r="AI11" s="343">
        <v>102.34293332999999</v>
      </c>
      <c r="AJ11" s="343">
        <v>103.76893548</v>
      </c>
      <c r="AK11" s="343">
        <v>103.78576667</v>
      </c>
      <c r="AL11" s="343">
        <v>105.68119355</v>
      </c>
      <c r="AM11" s="343">
        <v>104.28216129</v>
      </c>
      <c r="AN11" s="343">
        <v>104.86932143</v>
      </c>
      <c r="AO11" s="343">
        <v>107.31832258</v>
      </c>
      <c r="AP11" s="343">
        <v>106.89896666999999</v>
      </c>
      <c r="AQ11" s="343">
        <v>106.54354839</v>
      </c>
      <c r="AR11" s="343">
        <v>107.53006667</v>
      </c>
      <c r="AS11" s="343">
        <v>108.05090323</v>
      </c>
      <c r="AT11" s="343">
        <v>108.65003226</v>
      </c>
      <c r="AU11" s="343">
        <v>108.27913332999999</v>
      </c>
      <c r="AV11" s="343">
        <v>107.33209677000001</v>
      </c>
      <c r="AW11" s="343">
        <v>110.27719999999999</v>
      </c>
      <c r="AX11" s="343">
        <v>111.62877419</v>
      </c>
      <c r="AY11" s="893">
        <v>108.49161290000001</v>
      </c>
      <c r="AZ11" s="893">
        <v>110.00492857</v>
      </c>
      <c r="BA11" s="893">
        <v>109.8152</v>
      </c>
      <c r="BB11" s="893">
        <v>109.9371</v>
      </c>
      <c r="BC11" s="354">
        <v>110.2059</v>
      </c>
      <c r="BD11" s="354">
        <v>110.4572</v>
      </c>
      <c r="BE11" s="354">
        <v>110.7444</v>
      </c>
      <c r="BF11" s="354">
        <v>110.8623</v>
      </c>
      <c r="BG11" s="354">
        <v>110.96720000000001</v>
      </c>
      <c r="BH11" s="354">
        <v>111.3173</v>
      </c>
      <c r="BI11" s="354">
        <v>111.8614</v>
      </c>
      <c r="BJ11" s="354">
        <v>112.6263</v>
      </c>
      <c r="BK11" s="354">
        <v>113.0483</v>
      </c>
      <c r="BL11" s="354">
        <v>111.83110000000001</v>
      </c>
      <c r="BM11" s="354">
        <v>113.66800000000001</v>
      </c>
      <c r="BN11" s="354">
        <v>113.92570000000001</v>
      </c>
      <c r="BO11" s="354">
        <v>114.3133</v>
      </c>
      <c r="BP11" s="354">
        <v>114.8</v>
      </c>
      <c r="BQ11" s="354">
        <v>115.3014</v>
      </c>
      <c r="BR11" s="354">
        <v>115.6395</v>
      </c>
      <c r="BS11" s="354">
        <v>115.9485</v>
      </c>
      <c r="BT11" s="354">
        <v>116.4508</v>
      </c>
      <c r="BU11" s="354">
        <v>117.0605</v>
      </c>
      <c r="BV11" s="354">
        <v>117.8573</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91"/>
      <c r="AZ12" s="891"/>
      <c r="BA12" s="891"/>
      <c r="BB12" s="891"/>
      <c r="BC12" s="35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470</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92"/>
      <c r="AZ13" s="892"/>
      <c r="BA13" s="892"/>
      <c r="BB13" s="892"/>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478</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45.160637999999999</v>
      </c>
      <c r="AT14" s="343">
        <v>46.957822</v>
      </c>
      <c r="AU14" s="343">
        <v>43.802562999999999</v>
      </c>
      <c r="AV14" s="343">
        <v>44.639249</v>
      </c>
      <c r="AW14" s="343">
        <v>43.250397999999997</v>
      </c>
      <c r="AX14" s="343">
        <v>44.142608000000003</v>
      </c>
      <c r="AY14" s="893">
        <v>45.84592</v>
      </c>
      <c r="AZ14" s="893">
        <v>41.461249000000002</v>
      </c>
      <c r="BA14" s="893">
        <v>45.847718999999998</v>
      </c>
      <c r="BB14" s="893">
        <v>41.300328</v>
      </c>
      <c r="BC14" s="354">
        <v>43.082720000000002</v>
      </c>
      <c r="BD14" s="354">
        <v>42.439300000000003</v>
      </c>
      <c r="BE14" s="354">
        <v>43.301310000000001</v>
      </c>
      <c r="BF14" s="354">
        <v>46.835270000000001</v>
      </c>
      <c r="BG14" s="354">
        <v>42.169130000000003</v>
      </c>
      <c r="BH14" s="354">
        <v>43.273560000000003</v>
      </c>
      <c r="BI14" s="354">
        <v>41.936689999999999</v>
      </c>
      <c r="BJ14" s="354">
        <v>41.15457</v>
      </c>
      <c r="BK14" s="354">
        <v>44.399749999999997</v>
      </c>
      <c r="BL14" s="354">
        <v>37.990450000000003</v>
      </c>
      <c r="BM14" s="354">
        <v>41.783169999999998</v>
      </c>
      <c r="BN14" s="354">
        <v>36.64237</v>
      </c>
      <c r="BO14" s="354">
        <v>39.787590000000002</v>
      </c>
      <c r="BP14" s="354">
        <v>39.484200000000001</v>
      </c>
      <c r="BQ14" s="354">
        <v>40.759309999999999</v>
      </c>
      <c r="BR14" s="354">
        <v>44.567749999999997</v>
      </c>
      <c r="BS14" s="354">
        <v>40.178579999999997</v>
      </c>
      <c r="BT14" s="354">
        <v>41.567250000000001</v>
      </c>
      <c r="BU14" s="354">
        <v>40.322389999999999</v>
      </c>
      <c r="BV14" s="354">
        <v>39.640450000000001</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92"/>
      <c r="AZ15" s="892"/>
      <c r="BA15" s="892"/>
      <c r="BB15" s="892"/>
      <c r="BC15" s="35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471</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92"/>
      <c r="AZ16" s="892"/>
      <c r="BA16" s="892"/>
      <c r="BB16" s="892"/>
      <c r="BC16" s="35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92"/>
      <c r="AZ17" s="892"/>
      <c r="BA17" s="892"/>
      <c r="BB17" s="892"/>
      <c r="BC17" s="35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259</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94"/>
      <c r="AZ18" s="894"/>
      <c r="BA18" s="894"/>
      <c r="BB18" s="894"/>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245</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21.007196</v>
      </c>
      <c r="AS19" s="341">
        <v>20.984271</v>
      </c>
      <c r="AT19" s="341">
        <v>21.195426000000001</v>
      </c>
      <c r="AU19" s="341">
        <v>20.720071999999998</v>
      </c>
      <c r="AV19" s="341">
        <v>20.846402000000001</v>
      </c>
      <c r="AW19" s="341">
        <v>20.226611999999999</v>
      </c>
      <c r="AX19" s="341">
        <v>20.851361000000001</v>
      </c>
      <c r="AY19" s="891">
        <v>20.649557999999999</v>
      </c>
      <c r="AZ19" s="891">
        <v>21.137710999999999</v>
      </c>
      <c r="BA19" s="891">
        <v>20.528454976999999</v>
      </c>
      <c r="BB19" s="891">
        <v>20.690848426999999</v>
      </c>
      <c r="BC19" s="352">
        <v>20.544070000000001</v>
      </c>
      <c r="BD19" s="352">
        <v>20.876999999999999</v>
      </c>
      <c r="BE19" s="352">
        <v>20.81251</v>
      </c>
      <c r="BF19" s="352">
        <v>21.113969999999998</v>
      </c>
      <c r="BG19" s="352">
        <v>20.519130000000001</v>
      </c>
      <c r="BH19" s="352">
        <v>20.80857</v>
      </c>
      <c r="BI19" s="352">
        <v>20.322379999999999</v>
      </c>
      <c r="BJ19" s="352">
        <v>20.49099</v>
      </c>
      <c r="BK19" s="352">
        <v>20.36215</v>
      </c>
      <c r="BL19" s="352">
        <v>20.339729999999999</v>
      </c>
      <c r="BM19" s="352">
        <v>20.339320000000001</v>
      </c>
      <c r="BN19" s="352">
        <v>20.595770000000002</v>
      </c>
      <c r="BO19" s="352">
        <v>20.678280000000001</v>
      </c>
      <c r="BP19" s="352">
        <v>21.045819999999999</v>
      </c>
      <c r="BQ19" s="352">
        <v>20.898</v>
      </c>
      <c r="BR19" s="352">
        <v>21.2225</v>
      </c>
      <c r="BS19" s="352">
        <v>20.624189999999999</v>
      </c>
      <c r="BT19" s="352">
        <v>20.94876</v>
      </c>
      <c r="BU19" s="352">
        <v>20.51501</v>
      </c>
      <c r="BV19" s="352">
        <v>20.68824</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91"/>
      <c r="AZ20" s="891"/>
      <c r="BA20" s="891"/>
      <c r="BB20" s="891"/>
      <c r="BC20" s="35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313</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95"/>
      <c r="AZ21" s="895"/>
      <c r="BA21" s="895"/>
      <c r="BB21" s="895"/>
      <c r="BC21" s="35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270</v>
      </c>
      <c r="B22" s="362" t="s">
        <v>53</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107.00132257999999</v>
      </c>
      <c r="P22" s="343">
        <v>105.63332143</v>
      </c>
      <c r="Q22" s="343">
        <v>97.679612903000006</v>
      </c>
      <c r="R22" s="343">
        <v>80.6678</v>
      </c>
      <c r="S22" s="343">
        <v>74.533387097000002</v>
      </c>
      <c r="T22" s="343">
        <v>78.869299999999996</v>
      </c>
      <c r="U22" s="343">
        <v>86.195483870999993</v>
      </c>
      <c r="V22" s="343">
        <v>86.550516129000002</v>
      </c>
      <c r="W22" s="343">
        <v>79.542566667000003</v>
      </c>
      <c r="X22" s="343">
        <v>78.799548387000002</v>
      </c>
      <c r="Y22" s="343">
        <v>94.196433333000002</v>
      </c>
      <c r="Z22" s="343">
        <v>102.657</v>
      </c>
      <c r="AA22" s="343">
        <v>120.32787771</v>
      </c>
      <c r="AB22" s="343">
        <v>102.32044807</v>
      </c>
      <c r="AC22" s="343">
        <v>90.358101552999997</v>
      </c>
      <c r="AD22" s="343">
        <v>79.999636570000007</v>
      </c>
      <c r="AE22" s="343">
        <v>75.450634320999995</v>
      </c>
      <c r="AF22" s="343">
        <v>81.040440437000001</v>
      </c>
      <c r="AG22" s="343">
        <v>88.603553065</v>
      </c>
      <c r="AH22" s="343">
        <v>87.882435547</v>
      </c>
      <c r="AI22" s="343">
        <v>80.558558364999996</v>
      </c>
      <c r="AJ22" s="343">
        <v>78.432789450000001</v>
      </c>
      <c r="AK22" s="343">
        <v>90.328398527999994</v>
      </c>
      <c r="AL22" s="343">
        <v>108.45887967</v>
      </c>
      <c r="AM22" s="343">
        <v>126.53583019</v>
      </c>
      <c r="AN22" s="343">
        <v>115.48208932</v>
      </c>
      <c r="AO22" s="343">
        <v>88.774067995999999</v>
      </c>
      <c r="AP22" s="343">
        <v>79.274286601</v>
      </c>
      <c r="AQ22" s="343">
        <v>74.492535965000002</v>
      </c>
      <c r="AR22" s="343">
        <v>80.571372500999999</v>
      </c>
      <c r="AS22" s="343">
        <v>87.887138547000006</v>
      </c>
      <c r="AT22" s="343">
        <v>85.280683162000003</v>
      </c>
      <c r="AU22" s="343">
        <v>80.921335098</v>
      </c>
      <c r="AV22" s="343">
        <v>78.850482002999996</v>
      </c>
      <c r="AW22" s="343">
        <v>92.787481194999998</v>
      </c>
      <c r="AX22" s="343">
        <v>112.88576270999999</v>
      </c>
      <c r="AY22" s="893">
        <v>122.15966871000001</v>
      </c>
      <c r="AZ22" s="893">
        <v>111.11375849</v>
      </c>
      <c r="BA22" s="893">
        <v>87.927971099999993</v>
      </c>
      <c r="BB22" s="893">
        <v>77.772108099999997</v>
      </c>
      <c r="BC22" s="354">
        <v>74.923649999999995</v>
      </c>
      <c r="BD22" s="354">
        <v>79.530370000000005</v>
      </c>
      <c r="BE22" s="354">
        <v>87.719769999999997</v>
      </c>
      <c r="BF22" s="354">
        <v>87.682069999999996</v>
      </c>
      <c r="BG22" s="354">
        <v>81.990639999999999</v>
      </c>
      <c r="BH22" s="354">
        <v>80.142449999999997</v>
      </c>
      <c r="BI22" s="354">
        <v>94.049260000000004</v>
      </c>
      <c r="BJ22" s="354">
        <v>110.8227</v>
      </c>
      <c r="BK22" s="354">
        <v>120.68259999999999</v>
      </c>
      <c r="BL22" s="354">
        <v>112.5843</v>
      </c>
      <c r="BM22" s="354">
        <v>96.203370000000007</v>
      </c>
      <c r="BN22" s="354">
        <v>83.133099999999999</v>
      </c>
      <c r="BO22" s="354">
        <v>76.607789999999994</v>
      </c>
      <c r="BP22" s="354">
        <v>82.623199999999997</v>
      </c>
      <c r="BQ22" s="354">
        <v>91.020139999999998</v>
      </c>
      <c r="BR22" s="354">
        <v>91.209190000000007</v>
      </c>
      <c r="BS22" s="354">
        <v>85.375870000000006</v>
      </c>
      <c r="BT22" s="354">
        <v>83.081289999999996</v>
      </c>
      <c r="BU22" s="354">
        <v>97.150779999999997</v>
      </c>
      <c r="BV22" s="354">
        <v>114.1652</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91"/>
      <c r="AZ23" s="891"/>
      <c r="BA23" s="891"/>
      <c r="BB23" s="891"/>
      <c r="BC23" s="35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91"/>
      <c r="AZ24" s="891"/>
      <c r="BA24" s="891"/>
      <c r="BB24" s="891"/>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478</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38.236135447999999</v>
      </c>
      <c r="AO25" s="343">
        <v>31.154847046</v>
      </c>
      <c r="AP25" s="343">
        <v>28.631193</v>
      </c>
      <c r="AQ25" s="343">
        <v>30.761279974000001</v>
      </c>
      <c r="AR25" s="343">
        <v>39.411925199999999</v>
      </c>
      <c r="AS25" s="343">
        <v>48.039382531000001</v>
      </c>
      <c r="AT25" s="343">
        <v>42.612866197000002</v>
      </c>
      <c r="AU25" s="343">
        <v>36.267017760000002</v>
      </c>
      <c r="AV25" s="343">
        <v>34.016102189000001</v>
      </c>
      <c r="AW25" s="343">
        <v>33.962876520000002</v>
      </c>
      <c r="AX25" s="343">
        <v>40.220854023999998</v>
      </c>
      <c r="AY25" s="893">
        <v>42.741602999000001</v>
      </c>
      <c r="AZ25" s="893">
        <v>34.170927513999999</v>
      </c>
      <c r="BA25" s="893">
        <v>28.628199609999999</v>
      </c>
      <c r="BB25" s="893">
        <v>24.465776399999999</v>
      </c>
      <c r="BC25" s="354">
        <v>29.25085</v>
      </c>
      <c r="BD25" s="354">
        <v>35.499929999999999</v>
      </c>
      <c r="BE25" s="354">
        <v>43.512869999999999</v>
      </c>
      <c r="BF25" s="354">
        <v>43.752119999999998</v>
      </c>
      <c r="BG25" s="354">
        <v>35.634599999999999</v>
      </c>
      <c r="BH25" s="354">
        <v>30.957789999999999</v>
      </c>
      <c r="BI25" s="354">
        <v>31.5471</v>
      </c>
      <c r="BJ25" s="354">
        <v>35.998240000000003</v>
      </c>
      <c r="BK25" s="354">
        <v>37.507159999999999</v>
      </c>
      <c r="BL25" s="354">
        <v>31.758099999999999</v>
      </c>
      <c r="BM25" s="354">
        <v>28.048369999999998</v>
      </c>
      <c r="BN25" s="354">
        <v>24.627510000000001</v>
      </c>
      <c r="BO25" s="354">
        <v>27.579969999999999</v>
      </c>
      <c r="BP25" s="354">
        <v>34.3733</v>
      </c>
      <c r="BQ25" s="354">
        <v>42.327260000000003</v>
      </c>
      <c r="BR25" s="354">
        <v>42.868020000000001</v>
      </c>
      <c r="BS25" s="354">
        <v>34.904440000000001</v>
      </c>
      <c r="BT25" s="354">
        <v>30.163650000000001</v>
      </c>
      <c r="BU25" s="354">
        <v>30.801639999999999</v>
      </c>
      <c r="BV25" s="354">
        <v>35.063879999999997</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95"/>
      <c r="AZ26" s="895"/>
      <c r="BA26" s="895"/>
      <c r="BB26" s="895"/>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469</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91"/>
      <c r="AZ27" s="891"/>
      <c r="BA27" s="891"/>
      <c r="BB27" s="891"/>
      <c r="BC27" s="35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311</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12.073006449999999</v>
      </c>
      <c r="AN28" s="341">
        <v>11.832819600000001</v>
      </c>
      <c r="AO28" s="341">
        <v>10.278676519999999</v>
      </c>
      <c r="AP28" s="341">
        <v>10.180107700000001</v>
      </c>
      <c r="AQ28" s="341">
        <v>10.429394540000001</v>
      </c>
      <c r="AR28" s="341">
        <v>12.278821779999999</v>
      </c>
      <c r="AS28" s="341">
        <v>13.535281189999999</v>
      </c>
      <c r="AT28" s="341">
        <v>13.05389869</v>
      </c>
      <c r="AU28" s="341">
        <v>11.92271287</v>
      </c>
      <c r="AV28" s="341">
        <v>10.707892040000001</v>
      </c>
      <c r="AW28" s="341">
        <v>10.345979610000001</v>
      </c>
      <c r="AX28" s="341">
        <v>11.274655170000001</v>
      </c>
      <c r="AY28" s="891">
        <v>11.863596141</v>
      </c>
      <c r="AZ28" s="891">
        <v>11.907815266</v>
      </c>
      <c r="BA28" s="891">
        <v>10.530250000000001</v>
      </c>
      <c r="BB28" s="891">
        <v>10.20683</v>
      </c>
      <c r="BC28" s="352">
        <v>10.523020000000001</v>
      </c>
      <c r="BD28" s="352">
        <v>12.32206</v>
      </c>
      <c r="BE28" s="352">
        <v>13.63185</v>
      </c>
      <c r="BF28" s="352">
        <v>13.72597</v>
      </c>
      <c r="BG28" s="352">
        <v>12.29433</v>
      </c>
      <c r="BH28" s="352">
        <v>10.840350000000001</v>
      </c>
      <c r="BI28" s="352">
        <v>10.532489999999999</v>
      </c>
      <c r="BJ28" s="352">
        <v>11.26862</v>
      </c>
      <c r="BK28" s="352">
        <v>11.905810000000001</v>
      </c>
      <c r="BL28" s="352">
        <v>12.053890000000001</v>
      </c>
      <c r="BM28" s="352">
        <v>10.8834</v>
      </c>
      <c r="BN28" s="352">
        <v>10.59558</v>
      </c>
      <c r="BO28" s="352">
        <v>10.96964</v>
      </c>
      <c r="BP28" s="352">
        <v>12.774010000000001</v>
      </c>
      <c r="BQ28" s="352">
        <v>14.08769</v>
      </c>
      <c r="BR28" s="352">
        <v>14.20678</v>
      </c>
      <c r="BS28" s="352">
        <v>12.72883</v>
      </c>
      <c r="BT28" s="352">
        <v>11.221769999999999</v>
      </c>
      <c r="BU28" s="352">
        <v>10.88964</v>
      </c>
      <c r="BV28" s="352">
        <v>11.63134</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91"/>
      <c r="AZ29" s="891"/>
      <c r="BA29" s="891"/>
      <c r="BB29" s="891"/>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91"/>
      <c r="AZ30" s="891"/>
      <c r="BA30" s="891"/>
      <c r="BB30" s="891"/>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0.67651470965000005</v>
      </c>
      <c r="D31" s="341">
        <v>0.63706681837000001</v>
      </c>
      <c r="E31" s="341">
        <v>0.72539581176000001</v>
      </c>
      <c r="F31" s="341">
        <v>0.70987112272999997</v>
      </c>
      <c r="G31" s="341">
        <v>0.73522841405999995</v>
      </c>
      <c r="H31" s="341">
        <v>0.72022448509000003</v>
      </c>
      <c r="I31" s="341">
        <v>0.70213952273000002</v>
      </c>
      <c r="J31" s="341">
        <v>0.67486178482000003</v>
      </c>
      <c r="K31" s="341">
        <v>0.62801006758</v>
      </c>
      <c r="L31" s="341">
        <v>0.65687134850999995</v>
      </c>
      <c r="M31" s="341">
        <v>0.67503311901999996</v>
      </c>
      <c r="N31" s="341">
        <v>0.67147430418999998</v>
      </c>
      <c r="O31" s="341">
        <v>0.68019837389000004</v>
      </c>
      <c r="P31" s="341">
        <v>0.64558320142000003</v>
      </c>
      <c r="Q31" s="341">
        <v>0.72283810891</v>
      </c>
      <c r="R31" s="341">
        <v>0.69837925482999996</v>
      </c>
      <c r="S31" s="341">
        <v>0.73915989318999997</v>
      </c>
      <c r="T31" s="341">
        <v>0.69079301645000002</v>
      </c>
      <c r="U31" s="341">
        <v>0.70066507189000005</v>
      </c>
      <c r="V31" s="341">
        <v>0.70761924920999997</v>
      </c>
      <c r="W31" s="341">
        <v>0.65861266921999995</v>
      </c>
      <c r="X31" s="341">
        <v>0.68765152558999998</v>
      </c>
      <c r="Y31" s="341">
        <v>0.66501791492999995</v>
      </c>
      <c r="Z31" s="341">
        <v>0.69526593678000004</v>
      </c>
      <c r="AA31" s="341">
        <v>0.66632924729999998</v>
      </c>
      <c r="AB31" s="341">
        <v>0.69519857146999997</v>
      </c>
      <c r="AC31" s="341">
        <v>0.75468382210999996</v>
      </c>
      <c r="AD31" s="341">
        <v>0.74833709523000003</v>
      </c>
      <c r="AE31" s="341">
        <v>0.77292875707999997</v>
      </c>
      <c r="AF31" s="341">
        <v>0.75947434154000004</v>
      </c>
      <c r="AG31" s="341">
        <v>0.74514005337</v>
      </c>
      <c r="AH31" s="341">
        <v>0.73488043365</v>
      </c>
      <c r="AI31" s="341">
        <v>0.68309490792000005</v>
      </c>
      <c r="AJ31" s="341">
        <v>0.72120427860000003</v>
      </c>
      <c r="AK31" s="341">
        <v>0.69852416735</v>
      </c>
      <c r="AL31" s="341">
        <v>0.71068288337999996</v>
      </c>
      <c r="AM31" s="341">
        <v>0.71215358716999999</v>
      </c>
      <c r="AN31" s="341">
        <v>0.66570683550999998</v>
      </c>
      <c r="AO31" s="341">
        <v>0.78010938673999997</v>
      </c>
      <c r="AP31" s="341">
        <v>0.76360369074000001</v>
      </c>
      <c r="AQ31" s="341">
        <v>0.75818701516999998</v>
      </c>
      <c r="AR31" s="341">
        <v>0.75167489475000004</v>
      </c>
      <c r="AS31" s="341">
        <v>0.75614558326000003</v>
      </c>
      <c r="AT31" s="341">
        <v>0.73066546341000005</v>
      </c>
      <c r="AU31" s="341">
        <v>0.67784268655000002</v>
      </c>
      <c r="AV31" s="341">
        <v>0.73098160669000001</v>
      </c>
      <c r="AW31" s="341">
        <v>0.69865664124000004</v>
      </c>
      <c r="AX31" s="341">
        <v>0.74937353496000003</v>
      </c>
      <c r="AY31" s="891">
        <v>0.73087129952999996</v>
      </c>
      <c r="AZ31" s="891">
        <v>0.69084826986000003</v>
      </c>
      <c r="BA31" s="891">
        <v>0.81657403804999995</v>
      </c>
      <c r="BB31" s="891">
        <v>0.80275621278999998</v>
      </c>
      <c r="BC31" s="352">
        <v>0.82027870000000003</v>
      </c>
      <c r="BD31" s="352">
        <v>0.82194310000000004</v>
      </c>
      <c r="BE31" s="352">
        <v>0.82620910000000003</v>
      </c>
      <c r="BF31" s="352">
        <v>0.80887310000000001</v>
      </c>
      <c r="BG31" s="352">
        <v>0.74868040000000002</v>
      </c>
      <c r="BH31" s="352">
        <v>0.79350270000000001</v>
      </c>
      <c r="BI31" s="352">
        <v>0.75848009999999999</v>
      </c>
      <c r="BJ31" s="352">
        <v>0.78797629999999996</v>
      </c>
      <c r="BK31" s="352">
        <v>0.79558059999999997</v>
      </c>
      <c r="BL31" s="352">
        <v>0.74699519999999997</v>
      </c>
      <c r="BM31" s="352">
        <v>0.86862700000000004</v>
      </c>
      <c r="BN31" s="352">
        <v>0.86247940000000001</v>
      </c>
      <c r="BO31" s="352">
        <v>0.88476600000000005</v>
      </c>
      <c r="BP31" s="352">
        <v>0.88169540000000002</v>
      </c>
      <c r="BQ31" s="352">
        <v>0.88075559999999997</v>
      </c>
      <c r="BR31" s="352">
        <v>0.85501119999999997</v>
      </c>
      <c r="BS31" s="352">
        <v>0.78883689999999995</v>
      </c>
      <c r="BT31" s="352">
        <v>0.83495039999999998</v>
      </c>
      <c r="BU31" s="352">
        <v>0.79324689999999998</v>
      </c>
      <c r="BV31" s="352">
        <v>0.82147939999999997</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91"/>
      <c r="AZ32" s="891"/>
      <c r="BA32" s="891"/>
      <c r="BB32" s="891"/>
      <c r="BC32" s="35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95"/>
      <c r="AZ33" s="895"/>
      <c r="BA33" s="895"/>
      <c r="BB33" s="895"/>
      <c r="BC33" s="35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314</v>
      </c>
      <c r="B34" s="365" t="s">
        <v>56</v>
      </c>
      <c r="C34" s="341">
        <v>9.0469885760000004</v>
      </c>
      <c r="D34" s="341">
        <v>8.0082527120000009</v>
      </c>
      <c r="E34" s="341">
        <v>8.0585739969999999</v>
      </c>
      <c r="F34" s="341">
        <v>7.2484323890000004</v>
      </c>
      <c r="G34" s="341">
        <v>7.4392738879999998</v>
      </c>
      <c r="H34" s="341">
        <v>7.6489599410000002</v>
      </c>
      <c r="I34" s="341">
        <v>8.1155134679999996</v>
      </c>
      <c r="J34" s="341">
        <v>8.1237570399999992</v>
      </c>
      <c r="K34" s="341">
        <v>7.3985170790000003</v>
      </c>
      <c r="L34" s="341">
        <v>7.3924824149999999</v>
      </c>
      <c r="M34" s="341">
        <v>7.8130556479999997</v>
      </c>
      <c r="N34" s="341">
        <v>8.6508675030000006</v>
      </c>
      <c r="O34" s="341">
        <v>8.4762509920000007</v>
      </c>
      <c r="P34" s="341">
        <v>7.6031934909999999</v>
      </c>
      <c r="Q34" s="341">
        <v>8.1416360189999999</v>
      </c>
      <c r="R34" s="341">
        <v>7.173360357</v>
      </c>
      <c r="S34" s="341">
        <v>7.334922035</v>
      </c>
      <c r="T34" s="341">
        <v>7.5117503560000003</v>
      </c>
      <c r="U34" s="341">
        <v>8.0802639700000007</v>
      </c>
      <c r="V34" s="341">
        <v>8.2212698690000003</v>
      </c>
      <c r="W34" s="341">
        <v>7.4320487350000004</v>
      </c>
      <c r="X34" s="341">
        <v>7.5462737610000001</v>
      </c>
      <c r="Y34" s="341">
        <v>7.8433095249999996</v>
      </c>
      <c r="Z34" s="341">
        <v>8.3543006230000003</v>
      </c>
      <c r="AA34" s="341">
        <v>9.0462434209999998</v>
      </c>
      <c r="AB34" s="341">
        <v>7.7342962010000003</v>
      </c>
      <c r="AC34" s="341">
        <v>7.7453342799999998</v>
      </c>
      <c r="AD34" s="341">
        <v>7.1797876499999997</v>
      </c>
      <c r="AE34" s="341">
        <v>7.5188950349999999</v>
      </c>
      <c r="AF34" s="341">
        <v>7.6484636009999996</v>
      </c>
      <c r="AG34" s="341">
        <v>8.2214873470000001</v>
      </c>
      <c r="AH34" s="341">
        <v>8.2122464199999996</v>
      </c>
      <c r="AI34" s="341">
        <v>7.399626627</v>
      </c>
      <c r="AJ34" s="341">
        <v>7.5662292190000002</v>
      </c>
      <c r="AK34" s="341">
        <v>7.6011100960000002</v>
      </c>
      <c r="AL34" s="341">
        <v>8.6819570299999995</v>
      </c>
      <c r="AM34" s="341">
        <v>9.5233687279999995</v>
      </c>
      <c r="AN34" s="341">
        <v>8.0747426410000003</v>
      </c>
      <c r="AO34" s="341">
        <v>7.8258750709999996</v>
      </c>
      <c r="AP34" s="341">
        <v>7.2821269449999999</v>
      </c>
      <c r="AQ34" s="341">
        <v>7.4138830000000002</v>
      </c>
      <c r="AR34" s="341">
        <v>7.7364183320000004</v>
      </c>
      <c r="AS34" s="341">
        <v>8.3581051849999994</v>
      </c>
      <c r="AT34" s="341">
        <v>8.1552698380000006</v>
      </c>
      <c r="AU34" s="341">
        <v>7.5470017110000001</v>
      </c>
      <c r="AV34" s="341">
        <v>7.6096354589999997</v>
      </c>
      <c r="AW34" s="341">
        <v>7.7741686220000004</v>
      </c>
      <c r="AX34" s="341">
        <v>8.9465943239999994</v>
      </c>
      <c r="AY34" s="891">
        <v>9.2799196510000002</v>
      </c>
      <c r="AZ34" s="891">
        <v>7.9246319999999999</v>
      </c>
      <c r="BA34" s="891">
        <v>7.7998329999999996</v>
      </c>
      <c r="BB34" s="891">
        <v>7.1568560000000003</v>
      </c>
      <c r="BC34" s="352">
        <v>7.4293680000000002</v>
      </c>
      <c r="BD34" s="352">
        <v>7.6499899999999998</v>
      </c>
      <c r="BE34" s="352">
        <v>8.2561330000000002</v>
      </c>
      <c r="BF34" s="352">
        <v>8.2862629999999999</v>
      </c>
      <c r="BG34" s="352">
        <v>7.5471750000000002</v>
      </c>
      <c r="BH34" s="352">
        <v>7.6129579999999999</v>
      </c>
      <c r="BI34" s="352">
        <v>7.7890249999999996</v>
      </c>
      <c r="BJ34" s="352">
        <v>8.7184109999999997</v>
      </c>
      <c r="BK34" s="352">
        <v>9.0654249999999994</v>
      </c>
      <c r="BL34" s="352">
        <v>7.9163819999999996</v>
      </c>
      <c r="BM34" s="352">
        <v>8.0908479999999994</v>
      </c>
      <c r="BN34" s="352">
        <v>7.3842549999999996</v>
      </c>
      <c r="BO34" s="352">
        <v>7.5509709999999997</v>
      </c>
      <c r="BP34" s="352">
        <v>7.7759450000000001</v>
      </c>
      <c r="BQ34" s="352">
        <v>8.3792530000000003</v>
      </c>
      <c r="BR34" s="352">
        <v>8.4228850000000008</v>
      </c>
      <c r="BS34" s="352">
        <v>7.6719799999999996</v>
      </c>
      <c r="BT34" s="352">
        <v>7.7281649999999997</v>
      </c>
      <c r="BU34" s="352">
        <v>7.9166439999999998</v>
      </c>
      <c r="BV34" s="352">
        <v>8.8578039999999998</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96"/>
      <c r="AZ35" s="896"/>
      <c r="BA35" s="896"/>
      <c r="BB35" s="896"/>
      <c r="BC35" s="35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96"/>
      <c r="AZ36" s="896"/>
      <c r="BA36" s="896"/>
      <c r="BB36" s="896"/>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92"/>
      <c r="AZ37" s="892"/>
      <c r="BA37" s="892"/>
      <c r="BB37" s="892"/>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540</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92"/>
      <c r="AZ38" s="892"/>
      <c r="BA38" s="892"/>
      <c r="BB38" s="892"/>
      <c r="BC38" s="35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252</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91">
        <v>60.04</v>
      </c>
      <c r="AZ39" s="891">
        <v>64.510000000000005</v>
      </c>
      <c r="BA39" s="891">
        <v>91.38</v>
      </c>
      <c r="BB39" s="891">
        <v>100.32</v>
      </c>
      <c r="BC39" s="352">
        <v>95</v>
      </c>
      <c r="BD39" s="352">
        <v>94</v>
      </c>
      <c r="BE39" s="352">
        <v>92</v>
      </c>
      <c r="BF39" s="352">
        <v>90</v>
      </c>
      <c r="BG39" s="352">
        <v>88</v>
      </c>
      <c r="BH39" s="352">
        <v>85</v>
      </c>
      <c r="BI39" s="352">
        <v>83</v>
      </c>
      <c r="BJ39" s="352">
        <v>81</v>
      </c>
      <c r="BK39" s="352">
        <v>80</v>
      </c>
      <c r="BL39" s="352">
        <v>79</v>
      </c>
      <c r="BM39" s="352">
        <v>78</v>
      </c>
      <c r="BN39" s="352">
        <v>77</v>
      </c>
      <c r="BO39" s="352">
        <v>76</v>
      </c>
      <c r="BP39" s="352">
        <v>75</v>
      </c>
      <c r="BQ39" s="352">
        <v>73</v>
      </c>
      <c r="BR39" s="352">
        <v>73</v>
      </c>
      <c r="BS39" s="352">
        <v>73</v>
      </c>
      <c r="BT39" s="352">
        <v>70</v>
      </c>
      <c r="BU39" s="352">
        <v>70</v>
      </c>
      <c r="BV39" s="352">
        <v>70</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92"/>
      <c r="AZ40" s="892"/>
      <c r="BA40" s="892"/>
      <c r="BB40" s="892"/>
      <c r="BC40" s="35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482</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96"/>
      <c r="AZ41" s="896"/>
      <c r="BA41" s="896"/>
      <c r="BB41" s="896"/>
      <c r="BC41" s="35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91">
        <v>7.72</v>
      </c>
      <c r="AZ42" s="891">
        <v>3.62</v>
      </c>
      <c r="BA42" s="891">
        <v>3.04</v>
      </c>
      <c r="BB42" s="891">
        <v>2.77</v>
      </c>
      <c r="BC42" s="352">
        <v>2.7950529999999998</v>
      </c>
      <c r="BD42" s="352">
        <v>2.9258869999999999</v>
      </c>
      <c r="BE42" s="352">
        <v>3.0382289999999998</v>
      </c>
      <c r="BF42" s="352">
        <v>3.0602179999999999</v>
      </c>
      <c r="BG42" s="352">
        <v>3.12948</v>
      </c>
      <c r="BH42" s="352">
        <v>3.0955680000000001</v>
      </c>
      <c r="BI42" s="352">
        <v>3.1877399999999998</v>
      </c>
      <c r="BJ42" s="352">
        <v>3.6550929999999999</v>
      </c>
      <c r="BK42" s="352">
        <v>3.8415569999999999</v>
      </c>
      <c r="BL42" s="352">
        <v>3.3676219999999999</v>
      </c>
      <c r="BM42" s="352">
        <v>3.0675159999999999</v>
      </c>
      <c r="BN42" s="352">
        <v>2.8669419999999999</v>
      </c>
      <c r="BO42" s="352">
        <v>2.6915529999999999</v>
      </c>
      <c r="BP42" s="352">
        <v>2.9017629999999999</v>
      </c>
      <c r="BQ42" s="352">
        <v>3.0265330000000001</v>
      </c>
      <c r="BR42" s="352">
        <v>3.2143860000000002</v>
      </c>
      <c r="BS42" s="352">
        <v>3.1982789999999999</v>
      </c>
      <c r="BT42" s="352">
        <v>2.9509669999999999</v>
      </c>
      <c r="BU42" s="352">
        <v>3.2206700000000001</v>
      </c>
      <c r="BV42" s="352">
        <v>3.7881939999999998</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95"/>
      <c r="AZ43" s="895"/>
      <c r="BA43" s="895"/>
      <c r="BB43" s="895"/>
      <c r="BC43" s="35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472</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95"/>
      <c r="AZ44" s="895"/>
      <c r="BA44" s="895"/>
      <c r="BB44" s="895"/>
      <c r="BC44" s="35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253</v>
      </c>
      <c r="B45" s="365" t="s">
        <v>61</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2.4074516031000002</v>
      </c>
      <c r="AN45" s="341">
        <v>2.4218919803999999</v>
      </c>
      <c r="AO45" s="341">
        <v>2.4480426473999999</v>
      </c>
      <c r="AP45" s="341">
        <v>2.4750664440999999</v>
      </c>
      <c r="AQ45" s="341">
        <v>2.4976897628999999</v>
      </c>
      <c r="AR45" s="341">
        <v>2.4556935038000001</v>
      </c>
      <c r="AS45" s="341">
        <v>2.4038538293</v>
      </c>
      <c r="AT45" s="341">
        <v>2.4052350316000002</v>
      </c>
      <c r="AU45" s="341">
        <v>2.4085215382</v>
      </c>
      <c r="AV45" s="341">
        <v>2.3886597709999999</v>
      </c>
      <c r="AW45" s="341">
        <v>2.3943675542</v>
      </c>
      <c r="AX45" s="341">
        <v>2.3848649649999998</v>
      </c>
      <c r="AY45" s="891">
        <v>2.4454179549999999</v>
      </c>
      <c r="AZ45" s="891">
        <v>2.3940255168000002</v>
      </c>
      <c r="BA45" s="891">
        <v>2.3637139999999999</v>
      </c>
      <c r="BB45" s="891">
        <v>2.354816</v>
      </c>
      <c r="BC45" s="352">
        <v>2.359702</v>
      </c>
      <c r="BD45" s="352">
        <v>2.3424680000000002</v>
      </c>
      <c r="BE45" s="352">
        <v>2.3427039999999999</v>
      </c>
      <c r="BF45" s="352">
        <v>2.345602</v>
      </c>
      <c r="BG45" s="352">
        <v>2.3381989999999999</v>
      </c>
      <c r="BH45" s="352">
        <v>2.324427</v>
      </c>
      <c r="BI45" s="352">
        <v>2.3231869999999999</v>
      </c>
      <c r="BJ45" s="352">
        <v>2.3382299999999998</v>
      </c>
      <c r="BK45" s="352">
        <v>2.3391380000000002</v>
      </c>
      <c r="BL45" s="352">
        <v>2.3324539999999998</v>
      </c>
      <c r="BM45" s="352">
        <v>2.3359139999999998</v>
      </c>
      <c r="BN45" s="352">
        <v>2.345879</v>
      </c>
      <c r="BO45" s="352">
        <v>2.3517980000000001</v>
      </c>
      <c r="BP45" s="352">
        <v>2.333682</v>
      </c>
      <c r="BQ45" s="352">
        <v>2.333996</v>
      </c>
      <c r="BR45" s="352">
        <v>2.3378199999999998</v>
      </c>
      <c r="BS45" s="352">
        <v>2.3305630000000002</v>
      </c>
      <c r="BT45" s="352">
        <v>2.3192550000000001</v>
      </c>
      <c r="BU45" s="352">
        <v>2.319804</v>
      </c>
      <c r="BV45" s="352">
        <v>2.3330510000000002</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92"/>
      <c r="AZ46" s="892"/>
      <c r="BA46" s="892"/>
      <c r="BB46" s="892"/>
      <c r="BC46" s="35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473</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92"/>
      <c r="AZ47" s="892"/>
      <c r="BA47" s="892"/>
      <c r="BB47" s="892"/>
      <c r="BC47" s="35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92"/>
      <c r="AZ48" s="892"/>
      <c r="BA48" s="892"/>
      <c r="BB48" s="892"/>
      <c r="BC48" s="35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275</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92"/>
      <c r="AZ49" s="892"/>
      <c r="BA49" s="892"/>
      <c r="BB49" s="892"/>
      <c r="BC49" s="35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276</v>
      </c>
      <c r="B50" s="367" t="s">
        <v>805</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24026.833999999999</v>
      </c>
      <c r="AT50" s="347">
        <v>24026.833999999999</v>
      </c>
      <c r="AU50" s="347">
        <v>24026.833999999999</v>
      </c>
      <c r="AV50" s="347">
        <v>24055.749</v>
      </c>
      <c r="AW50" s="347">
        <v>24055.749</v>
      </c>
      <c r="AX50" s="347">
        <v>24055.749</v>
      </c>
      <c r="AY50" s="897">
        <v>24141.253444000002</v>
      </c>
      <c r="AZ50" s="897">
        <v>24179.266778000001</v>
      </c>
      <c r="BA50" s="897">
        <v>24214.436777999999</v>
      </c>
      <c r="BB50" s="897">
        <v>24245.425667</v>
      </c>
      <c r="BC50" s="358">
        <v>24275.91</v>
      </c>
      <c r="BD50" s="358">
        <v>24304.560000000001</v>
      </c>
      <c r="BE50" s="358">
        <v>24326.3</v>
      </c>
      <c r="BF50" s="358">
        <v>24355.06</v>
      </c>
      <c r="BG50" s="358">
        <v>24385.8</v>
      </c>
      <c r="BH50" s="358">
        <v>24415.95</v>
      </c>
      <c r="BI50" s="358">
        <v>24452.51</v>
      </c>
      <c r="BJ50" s="358">
        <v>24492.94</v>
      </c>
      <c r="BK50" s="358">
        <v>24541.599999999999</v>
      </c>
      <c r="BL50" s="358">
        <v>24586.5</v>
      </c>
      <c r="BM50" s="358">
        <v>24632</v>
      </c>
      <c r="BN50" s="358">
        <v>24676.91</v>
      </c>
      <c r="BO50" s="358">
        <v>24724.5</v>
      </c>
      <c r="BP50" s="358">
        <v>24773.58</v>
      </c>
      <c r="BQ50" s="358">
        <v>24826.84</v>
      </c>
      <c r="BR50" s="358">
        <v>24876.89</v>
      </c>
      <c r="BS50" s="358">
        <v>24926.400000000001</v>
      </c>
      <c r="BT50" s="358">
        <v>24976.959999999999</v>
      </c>
      <c r="BU50" s="358">
        <v>25024.23</v>
      </c>
      <c r="BV50" s="358">
        <v>25069.79</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2.3351677721000001</v>
      </c>
      <c r="AT51" s="343">
        <v>2.3351677721000001</v>
      </c>
      <c r="AU51" s="343">
        <v>2.3351677721000001</v>
      </c>
      <c r="AV51" s="343">
        <v>1.9892996608</v>
      </c>
      <c r="AW51" s="343">
        <v>1.9892996608</v>
      </c>
      <c r="AX51" s="343">
        <v>1.9892996608</v>
      </c>
      <c r="AY51" s="893">
        <v>2.5184226080999998</v>
      </c>
      <c r="AZ51" s="893">
        <v>2.6798503061000001</v>
      </c>
      <c r="BA51" s="893">
        <v>2.8292034841999998</v>
      </c>
      <c r="BB51" s="893">
        <v>1.9959200104999999</v>
      </c>
      <c r="BC51" s="354">
        <v>2.1241720000000002</v>
      </c>
      <c r="BD51" s="354">
        <v>2.2446830000000002</v>
      </c>
      <c r="BE51" s="354">
        <v>1.2463649999999999</v>
      </c>
      <c r="BF51" s="354">
        <v>1.366101</v>
      </c>
      <c r="BG51" s="354">
        <v>1.494005</v>
      </c>
      <c r="BH51" s="354">
        <v>1.497347</v>
      </c>
      <c r="BI51" s="354">
        <v>1.6493370000000001</v>
      </c>
      <c r="BJ51" s="354">
        <v>1.81741</v>
      </c>
      <c r="BK51" s="354">
        <v>1.6583460000000001</v>
      </c>
      <c r="BL51" s="354">
        <v>1.684221</v>
      </c>
      <c r="BM51" s="354">
        <v>1.7244349999999999</v>
      </c>
      <c r="BN51" s="354">
        <v>1.7796620000000001</v>
      </c>
      <c r="BO51" s="354">
        <v>1.8478810000000001</v>
      </c>
      <c r="BP51" s="354">
        <v>1.929775</v>
      </c>
      <c r="BQ51" s="354">
        <v>2.057642</v>
      </c>
      <c r="BR51" s="354">
        <v>2.1425540000000001</v>
      </c>
      <c r="BS51" s="354">
        <v>2.2168700000000001</v>
      </c>
      <c r="BT51" s="354">
        <v>2.297714</v>
      </c>
      <c r="BU51" s="354">
        <v>2.338082</v>
      </c>
      <c r="BV51" s="354">
        <v>2.3551760000000002</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92"/>
      <c r="AZ52" s="892"/>
      <c r="BA52" s="892"/>
      <c r="BB52" s="892"/>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96"/>
      <c r="AZ53" s="896"/>
      <c r="BA53" s="896"/>
      <c r="BB53" s="896"/>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278</v>
      </c>
      <c r="B54" s="367" t="s">
        <v>749</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129.45699999999999</v>
      </c>
      <c r="AT54" s="343">
        <v>129.45699999999999</v>
      </c>
      <c r="AU54" s="343">
        <v>129.45699999999999</v>
      </c>
      <c r="AV54" s="343">
        <v>130.636</v>
      </c>
      <c r="AW54" s="343">
        <v>130.636</v>
      </c>
      <c r="AX54" s="343">
        <v>130.636</v>
      </c>
      <c r="AY54" s="893">
        <v>131.27817764</v>
      </c>
      <c r="AZ54" s="893">
        <v>131.62684730000001</v>
      </c>
      <c r="BA54" s="893">
        <v>131.99206545999999</v>
      </c>
      <c r="BB54" s="893">
        <v>132.43028199</v>
      </c>
      <c r="BC54" s="354">
        <v>132.78630000000001</v>
      </c>
      <c r="BD54" s="354">
        <v>133.1164</v>
      </c>
      <c r="BE54" s="354">
        <v>133.35339999999999</v>
      </c>
      <c r="BF54" s="354">
        <v>133.68260000000001</v>
      </c>
      <c r="BG54" s="354">
        <v>134.03659999999999</v>
      </c>
      <c r="BH54" s="354">
        <v>134.50569999999999</v>
      </c>
      <c r="BI54" s="354">
        <v>134.8416</v>
      </c>
      <c r="BJ54" s="354">
        <v>135.13460000000001</v>
      </c>
      <c r="BK54" s="354">
        <v>135.32259999999999</v>
      </c>
      <c r="BL54" s="354">
        <v>135.57640000000001</v>
      </c>
      <c r="BM54" s="354">
        <v>135.83369999999999</v>
      </c>
      <c r="BN54" s="354">
        <v>136.10120000000001</v>
      </c>
      <c r="BO54" s="354">
        <v>136.36089999999999</v>
      </c>
      <c r="BP54" s="354">
        <v>136.61930000000001</v>
      </c>
      <c r="BQ54" s="354">
        <v>136.8553</v>
      </c>
      <c r="BR54" s="354">
        <v>137.12719999999999</v>
      </c>
      <c r="BS54" s="354">
        <v>137.41380000000001</v>
      </c>
      <c r="BT54" s="354">
        <v>137.75569999999999</v>
      </c>
      <c r="BU54" s="354">
        <v>138.0412</v>
      </c>
      <c r="BV54" s="354">
        <v>138.31100000000001</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2.9765739967</v>
      </c>
      <c r="AT55" s="343">
        <v>2.9765739967</v>
      </c>
      <c r="AU55" s="343">
        <v>2.9765739967</v>
      </c>
      <c r="AV55" s="343">
        <v>3.2907949460000001</v>
      </c>
      <c r="AW55" s="343">
        <v>3.2907949460000001</v>
      </c>
      <c r="AX55" s="343">
        <v>3.2907949460000001</v>
      </c>
      <c r="AY55" s="893">
        <v>2.8850032836000001</v>
      </c>
      <c r="AZ55" s="893">
        <v>3.1582617922999998</v>
      </c>
      <c r="BA55" s="893">
        <v>3.4444896527000002</v>
      </c>
      <c r="BB55" s="893">
        <v>3.2465984636999998</v>
      </c>
      <c r="BC55" s="354">
        <v>3.5241289999999998</v>
      </c>
      <c r="BD55" s="354">
        <v>3.7815539999999999</v>
      </c>
      <c r="BE55" s="354">
        <v>3.0097999999999998</v>
      </c>
      <c r="BF55" s="354">
        <v>3.2640929999999999</v>
      </c>
      <c r="BG55" s="354">
        <v>3.5375429999999999</v>
      </c>
      <c r="BH55" s="354">
        <v>2.9621719999999998</v>
      </c>
      <c r="BI55" s="354">
        <v>3.2192989999999999</v>
      </c>
      <c r="BJ55" s="354">
        <v>3.4435859999999998</v>
      </c>
      <c r="BK55" s="354">
        <v>3.080829</v>
      </c>
      <c r="BL55" s="354">
        <v>3.000534</v>
      </c>
      <c r="BM55" s="354">
        <v>2.9105050000000001</v>
      </c>
      <c r="BN55" s="354">
        <v>2.771941</v>
      </c>
      <c r="BO55" s="354">
        <v>2.6920120000000001</v>
      </c>
      <c r="BP55" s="354">
        <v>2.6314470000000001</v>
      </c>
      <c r="BQ55" s="354">
        <v>2.6260050000000001</v>
      </c>
      <c r="BR55" s="354">
        <v>2.5766749999999998</v>
      </c>
      <c r="BS55" s="354">
        <v>2.5195859999999999</v>
      </c>
      <c r="BT55" s="354">
        <v>2.4162720000000002</v>
      </c>
      <c r="BU55" s="354">
        <v>2.3729</v>
      </c>
      <c r="BV55" s="354">
        <v>2.350562</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98"/>
      <c r="AZ56" s="898"/>
      <c r="BA56" s="898"/>
      <c r="BB56" s="898"/>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279</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96"/>
      <c r="AZ57" s="896"/>
      <c r="BA57" s="896"/>
      <c r="BB57" s="896"/>
      <c r="BC57" s="35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280</v>
      </c>
      <c r="B58" s="367" t="s">
        <v>805</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18040.900000000001</v>
      </c>
      <c r="AT58" s="347">
        <v>18076.900000000001</v>
      </c>
      <c r="AU58" s="347">
        <v>18094.599999999999</v>
      </c>
      <c r="AV58" s="347">
        <v>18063.099999999999</v>
      </c>
      <c r="AW58" s="347">
        <v>18078.599999999999</v>
      </c>
      <c r="AX58" s="347">
        <v>18070.599999999999</v>
      </c>
      <c r="AY58" s="897">
        <v>18183.099999999999</v>
      </c>
      <c r="AZ58" s="897">
        <v>18100.8</v>
      </c>
      <c r="BA58" s="897">
        <v>18220.438897</v>
      </c>
      <c r="BB58" s="897">
        <v>18188.196495</v>
      </c>
      <c r="BC58" s="358">
        <v>18203.29</v>
      </c>
      <c r="BD58" s="358">
        <v>18230.939999999999</v>
      </c>
      <c r="BE58" s="358">
        <v>18283.48</v>
      </c>
      <c r="BF58" s="358">
        <v>18327.03</v>
      </c>
      <c r="BG58" s="358">
        <v>18373.93</v>
      </c>
      <c r="BH58" s="358">
        <v>18421.150000000001</v>
      </c>
      <c r="BI58" s="358">
        <v>18476.96</v>
      </c>
      <c r="BJ58" s="358">
        <v>18538.36</v>
      </c>
      <c r="BK58" s="358">
        <v>18617.419999999998</v>
      </c>
      <c r="BL58" s="358">
        <v>18680.939999999999</v>
      </c>
      <c r="BM58" s="358">
        <v>18741</v>
      </c>
      <c r="BN58" s="358">
        <v>18795.89</v>
      </c>
      <c r="BO58" s="358">
        <v>18850.29</v>
      </c>
      <c r="BP58" s="358">
        <v>18902.5</v>
      </c>
      <c r="BQ58" s="358">
        <v>18952.650000000001</v>
      </c>
      <c r="BR58" s="358">
        <v>19000.38</v>
      </c>
      <c r="BS58" s="358">
        <v>19045.82</v>
      </c>
      <c r="BT58" s="358">
        <v>19079.669999999998</v>
      </c>
      <c r="BU58" s="358">
        <v>19127.490000000002</v>
      </c>
      <c r="BV58" s="358">
        <v>19179.98</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2.8023766059000002</v>
      </c>
      <c r="AQ59" s="343">
        <v>1.5107292261</v>
      </c>
      <c r="AR59" s="343">
        <v>1.1886587310000001</v>
      </c>
      <c r="AS59" s="343">
        <v>1.6778258713</v>
      </c>
      <c r="AT59" s="343">
        <v>1.8250539348999999</v>
      </c>
      <c r="AU59" s="343">
        <v>1.8272471989000001</v>
      </c>
      <c r="AV59" s="343">
        <v>1.4182645068999999</v>
      </c>
      <c r="AW59" s="343">
        <v>1.2727293097000001</v>
      </c>
      <c r="AX59" s="343">
        <v>1.1344366154000001</v>
      </c>
      <c r="AY59" s="893">
        <v>1.6394817157999999</v>
      </c>
      <c r="AZ59" s="893">
        <v>1.0625052344000001</v>
      </c>
      <c r="BA59" s="893">
        <v>1.0612781392999999</v>
      </c>
      <c r="BB59" s="893">
        <v>0.30495119111000002</v>
      </c>
      <c r="BC59" s="354">
        <v>1.236793</v>
      </c>
      <c r="BD59" s="354">
        <v>1.4967250000000001</v>
      </c>
      <c r="BE59" s="354">
        <v>1.34459</v>
      </c>
      <c r="BF59" s="354">
        <v>1.383721</v>
      </c>
      <c r="BG59" s="354">
        <v>1.5436989999999999</v>
      </c>
      <c r="BH59" s="354">
        <v>1.9822169999999999</v>
      </c>
      <c r="BI59" s="354">
        <v>2.2035070000000001</v>
      </c>
      <c r="BJ59" s="354">
        <v>2.5885310000000001</v>
      </c>
      <c r="BK59" s="354">
        <v>2.3885890000000001</v>
      </c>
      <c r="BL59" s="354">
        <v>3.2050550000000002</v>
      </c>
      <c r="BM59" s="354">
        <v>2.8569960000000001</v>
      </c>
      <c r="BN59" s="354">
        <v>3.3411170000000001</v>
      </c>
      <c r="BO59" s="354">
        <v>3.554297</v>
      </c>
      <c r="BP59" s="354">
        <v>3.6835849999999999</v>
      </c>
      <c r="BQ59" s="354">
        <v>3.660002</v>
      </c>
      <c r="BR59" s="354">
        <v>3.6740560000000002</v>
      </c>
      <c r="BS59" s="354">
        <v>3.656752</v>
      </c>
      <c r="BT59" s="354">
        <v>3.574802</v>
      </c>
      <c r="BU59" s="354">
        <v>3.5207299999999999</v>
      </c>
      <c r="BV59" s="354">
        <v>3.4610189999999998</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92"/>
      <c r="AZ60" s="892"/>
      <c r="BA60" s="892"/>
      <c r="BB60" s="892"/>
      <c r="BC60" s="35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474</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92"/>
      <c r="AZ61" s="892"/>
      <c r="BA61" s="892"/>
      <c r="BB61" s="892"/>
      <c r="BC61" s="35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281</v>
      </c>
      <c r="B62" s="367" t="s">
        <v>749</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98.069299999999998</v>
      </c>
      <c r="AT62" s="343">
        <v>98.084000000000003</v>
      </c>
      <c r="AU62" s="343">
        <v>98.047300000000007</v>
      </c>
      <c r="AV62" s="343">
        <v>97.210400000000007</v>
      </c>
      <c r="AW62" s="343">
        <v>97.548299999999998</v>
      </c>
      <c r="AX62" s="343">
        <v>97.348799999999997</v>
      </c>
      <c r="AY62" s="893">
        <v>98.141900000000007</v>
      </c>
      <c r="AZ62" s="893">
        <v>98.302700000000002</v>
      </c>
      <c r="BA62" s="893">
        <v>98.372843086000003</v>
      </c>
      <c r="BB62" s="893">
        <v>98.326354815000002</v>
      </c>
      <c r="BC62" s="354">
        <v>98.360619999999997</v>
      </c>
      <c r="BD62" s="354">
        <v>98.383989999999997</v>
      </c>
      <c r="BE62" s="354">
        <v>98.421729999999997</v>
      </c>
      <c r="BF62" s="354">
        <v>98.404340000000005</v>
      </c>
      <c r="BG62" s="354">
        <v>98.357100000000003</v>
      </c>
      <c r="BH62" s="354">
        <v>98.195310000000006</v>
      </c>
      <c r="BI62" s="354">
        <v>98.151889999999995</v>
      </c>
      <c r="BJ62" s="354">
        <v>98.142139999999998</v>
      </c>
      <c r="BK62" s="354">
        <v>98.149389999999997</v>
      </c>
      <c r="BL62" s="354">
        <v>98.219499999999996</v>
      </c>
      <c r="BM62" s="354">
        <v>98.335790000000003</v>
      </c>
      <c r="BN62" s="354">
        <v>98.540589999999995</v>
      </c>
      <c r="BO62" s="354">
        <v>98.717510000000004</v>
      </c>
      <c r="BP62" s="354">
        <v>98.908869999999993</v>
      </c>
      <c r="BQ62" s="354">
        <v>99.141890000000004</v>
      </c>
      <c r="BR62" s="354">
        <v>99.341710000000006</v>
      </c>
      <c r="BS62" s="354">
        <v>99.535550000000001</v>
      </c>
      <c r="BT62" s="354">
        <v>99.752809999999997</v>
      </c>
      <c r="BU62" s="354">
        <v>99.912629999999993</v>
      </c>
      <c r="BV62" s="354">
        <v>100.0444</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0.14788176873</v>
      </c>
      <c r="AR63" s="343">
        <v>0.67370706020000004</v>
      </c>
      <c r="AS63" s="343">
        <v>1.9788636976</v>
      </c>
      <c r="AT63" s="343">
        <v>1.5105915275999999</v>
      </c>
      <c r="AU63" s="343">
        <v>2.0407674759000001</v>
      </c>
      <c r="AV63" s="343">
        <v>1.8497583421999999</v>
      </c>
      <c r="AW63" s="343">
        <v>1.9051529074</v>
      </c>
      <c r="AX63" s="343">
        <v>1.2442747139000001</v>
      </c>
      <c r="AY63" s="893">
        <v>2.4795519974000002</v>
      </c>
      <c r="AZ63" s="893">
        <v>1.3896080052999999</v>
      </c>
      <c r="BA63" s="893">
        <v>1.0093901890999999</v>
      </c>
      <c r="BB63" s="893">
        <v>1.0222341555000001</v>
      </c>
      <c r="BC63" s="354">
        <v>1.143902</v>
      </c>
      <c r="BD63" s="354">
        <v>0.82455060000000002</v>
      </c>
      <c r="BE63" s="354">
        <v>0.35936610000000002</v>
      </c>
      <c r="BF63" s="354">
        <v>0.32659870000000002</v>
      </c>
      <c r="BG63" s="354">
        <v>0.3159711</v>
      </c>
      <c r="BH63" s="354">
        <v>1.013169</v>
      </c>
      <c r="BI63" s="354">
        <v>0.61875559999999996</v>
      </c>
      <c r="BJ63" s="354">
        <v>0.81494469999999997</v>
      </c>
      <c r="BK63" s="354">
        <v>7.6272800000000002E-3</v>
      </c>
      <c r="BL63" s="354">
        <v>-8.4641099999999997E-2</v>
      </c>
      <c r="BM63" s="354">
        <v>-3.7667100000000002E-2</v>
      </c>
      <c r="BN63" s="354">
        <v>0.2178802</v>
      </c>
      <c r="BO63" s="354">
        <v>0.36283080000000001</v>
      </c>
      <c r="BP63" s="354">
        <v>0.53349500000000005</v>
      </c>
      <c r="BQ63" s="354">
        <v>0.73171549999999996</v>
      </c>
      <c r="BR63" s="354">
        <v>0.95257239999999999</v>
      </c>
      <c r="BS63" s="354">
        <v>1.198135</v>
      </c>
      <c r="BT63" s="354">
        <v>1.5861240000000001</v>
      </c>
      <c r="BU63" s="354">
        <v>1.793901</v>
      </c>
      <c r="BV63" s="354">
        <v>1.938304</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92"/>
      <c r="AZ64" s="892"/>
      <c r="BA64" s="892"/>
      <c r="BB64" s="892"/>
      <c r="BC64" s="35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475</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92"/>
      <c r="AZ65" s="892"/>
      <c r="BA65" s="892"/>
      <c r="BB65" s="892"/>
      <c r="BC65" s="35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92"/>
      <c r="AZ66" s="892"/>
      <c r="BA66" s="892"/>
      <c r="BB66" s="892"/>
      <c r="BC66" s="35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282</v>
      </c>
      <c r="B67" s="368" t="s">
        <v>476</v>
      </c>
      <c r="C67" s="347">
        <v>914.11585088000004</v>
      </c>
      <c r="D67" s="347">
        <v>711.89321710000002</v>
      </c>
      <c r="E67" s="347">
        <v>524.57678324999995</v>
      </c>
      <c r="F67" s="347">
        <v>341.58065744999999</v>
      </c>
      <c r="G67" s="347">
        <v>122.25727241</v>
      </c>
      <c r="H67" s="347">
        <v>25.901892105999998</v>
      </c>
      <c r="I67" s="347">
        <v>3.6293388627000001</v>
      </c>
      <c r="J67" s="347">
        <v>5.8137647882000003</v>
      </c>
      <c r="K67" s="347">
        <v>44.428107937</v>
      </c>
      <c r="L67" s="347">
        <v>257.45060373000001</v>
      </c>
      <c r="M67" s="347">
        <v>511.03636972999999</v>
      </c>
      <c r="N67" s="347">
        <v>780.75006823000001</v>
      </c>
      <c r="O67" s="347">
        <v>714.88941227999999</v>
      </c>
      <c r="P67" s="347">
        <v>621.20274444999995</v>
      </c>
      <c r="Q67" s="347">
        <v>585.28674481999997</v>
      </c>
      <c r="R67" s="347">
        <v>297.31027644</v>
      </c>
      <c r="S67" s="347">
        <v>144.71554836999999</v>
      </c>
      <c r="T67" s="347">
        <v>42.917058607000001</v>
      </c>
      <c r="U67" s="347">
        <v>4.7347716228000003</v>
      </c>
      <c r="V67" s="347">
        <v>9.7153106406000003</v>
      </c>
      <c r="W67" s="347">
        <v>45.635457441</v>
      </c>
      <c r="X67" s="347">
        <v>206.57469596000001</v>
      </c>
      <c r="Y67" s="347">
        <v>504.64866369999999</v>
      </c>
      <c r="Z67" s="347">
        <v>624.01699600999996</v>
      </c>
      <c r="AA67" s="347">
        <v>840.79430055</v>
      </c>
      <c r="AB67" s="347">
        <v>575.84743762999994</v>
      </c>
      <c r="AC67" s="347">
        <v>489.43984014</v>
      </c>
      <c r="AD67" s="347">
        <v>281.14185309999999</v>
      </c>
      <c r="AE67" s="347">
        <v>113.80764044999999</v>
      </c>
      <c r="AF67" s="347">
        <v>19.583541867000001</v>
      </c>
      <c r="AG67" s="347">
        <v>4.0195693864999997</v>
      </c>
      <c r="AH67" s="347">
        <v>9.0910849652000003</v>
      </c>
      <c r="AI67" s="347">
        <v>37.343344125999998</v>
      </c>
      <c r="AJ67" s="347">
        <v>186.49301091999999</v>
      </c>
      <c r="AK67" s="347">
        <v>430.10002577</v>
      </c>
      <c r="AL67" s="347">
        <v>704.27032731999998</v>
      </c>
      <c r="AM67" s="347">
        <v>946.44775923999998</v>
      </c>
      <c r="AN67" s="347">
        <v>686.69171811000001</v>
      </c>
      <c r="AO67" s="347">
        <v>470.18922392000002</v>
      </c>
      <c r="AP67" s="347">
        <v>279.51072639</v>
      </c>
      <c r="AQ67" s="347">
        <v>136.38655836000001</v>
      </c>
      <c r="AR67" s="347">
        <v>19.835982957999999</v>
      </c>
      <c r="AS67" s="347">
        <v>4.1410761213000002</v>
      </c>
      <c r="AT67" s="347">
        <v>10.657855016999999</v>
      </c>
      <c r="AU67" s="347">
        <v>39.764725402000003</v>
      </c>
      <c r="AV67" s="347">
        <v>215.59009684</v>
      </c>
      <c r="AW67" s="347">
        <v>463.66147295000002</v>
      </c>
      <c r="AX67" s="347">
        <v>747.64385707999998</v>
      </c>
      <c r="AY67" s="897">
        <v>876.20167214000003</v>
      </c>
      <c r="AZ67" s="897">
        <v>653.12108231000002</v>
      </c>
      <c r="BA67" s="897">
        <v>401.84880156999998</v>
      </c>
      <c r="BB67" s="897">
        <v>257.54719467000001</v>
      </c>
      <c r="BC67" s="358">
        <v>146.66986695</v>
      </c>
      <c r="BD67" s="358">
        <v>30.891522495</v>
      </c>
      <c r="BE67" s="358">
        <v>7.2206431809999998</v>
      </c>
      <c r="BF67" s="358">
        <v>11.092387508</v>
      </c>
      <c r="BG67" s="358">
        <v>55.177018335</v>
      </c>
      <c r="BH67" s="358">
        <v>236.96464986999999</v>
      </c>
      <c r="BI67" s="358">
        <v>479.13544371</v>
      </c>
      <c r="BJ67" s="358">
        <v>714.01891394999996</v>
      </c>
      <c r="BK67" s="358">
        <v>791.28213059999996</v>
      </c>
      <c r="BL67" s="358">
        <v>644.41217472000005</v>
      </c>
      <c r="BM67" s="358">
        <v>525.78963765000003</v>
      </c>
      <c r="BN67" s="358">
        <v>297.85590696000003</v>
      </c>
      <c r="BO67" s="358">
        <v>134.35868508999999</v>
      </c>
      <c r="BP67" s="358">
        <v>30.793874035000002</v>
      </c>
      <c r="BQ67" s="358">
        <v>7.2064713968999996</v>
      </c>
      <c r="BR67" s="358">
        <v>11.062378289</v>
      </c>
      <c r="BS67" s="358">
        <v>54.985411620000001</v>
      </c>
      <c r="BT67" s="358">
        <v>236.00934025000001</v>
      </c>
      <c r="BU67" s="358">
        <v>477.17788017999999</v>
      </c>
      <c r="BV67" s="358">
        <v>711.06041384000002</v>
      </c>
    </row>
    <row r="68" spans="1:74" ht="11.1" customHeight="1" x14ac:dyDescent="0.2">
      <c r="A68" s="17" t="s">
        <v>285</v>
      </c>
      <c r="B68" s="370" t="s">
        <v>0</v>
      </c>
      <c r="C68" s="349">
        <v>8.4413980985000006</v>
      </c>
      <c r="D68" s="349">
        <v>11.292663558999999</v>
      </c>
      <c r="E68" s="349">
        <v>26.950889259</v>
      </c>
      <c r="F68" s="349">
        <v>48.840757412000002</v>
      </c>
      <c r="G68" s="349">
        <v>147.39661741</v>
      </c>
      <c r="H68" s="349">
        <v>269.90116042</v>
      </c>
      <c r="I68" s="349">
        <v>393.84815209999999</v>
      </c>
      <c r="J68" s="349">
        <v>358.94775189000001</v>
      </c>
      <c r="K68" s="349">
        <v>202.01563107000001</v>
      </c>
      <c r="L68" s="349">
        <v>55.213452666000002</v>
      </c>
      <c r="M68" s="349">
        <v>23.317420358</v>
      </c>
      <c r="N68" s="349">
        <v>10.873029600000001</v>
      </c>
      <c r="O68" s="349">
        <v>16.80555141</v>
      </c>
      <c r="P68" s="349">
        <v>19.863774762999999</v>
      </c>
      <c r="Q68" s="349">
        <v>31.594499441</v>
      </c>
      <c r="R68" s="349">
        <v>43.903217484999999</v>
      </c>
      <c r="S68" s="349">
        <v>109.45931378</v>
      </c>
      <c r="T68" s="349">
        <v>210.01572121999999</v>
      </c>
      <c r="U68" s="349">
        <v>390.28397287000001</v>
      </c>
      <c r="V68" s="349">
        <v>349.77433844000001</v>
      </c>
      <c r="W68" s="349">
        <v>203.64571389</v>
      </c>
      <c r="X68" s="349">
        <v>72.754646140000006</v>
      </c>
      <c r="Y68" s="349">
        <v>20.405635275000002</v>
      </c>
      <c r="Z68" s="349">
        <v>11.069526889</v>
      </c>
      <c r="AA68" s="349">
        <v>9.3704689843000004</v>
      </c>
      <c r="AB68" s="349">
        <v>12.76357239</v>
      </c>
      <c r="AC68" s="349">
        <v>31.19405617</v>
      </c>
      <c r="AD68" s="349">
        <v>46.423957842999997</v>
      </c>
      <c r="AE68" s="349">
        <v>157.16058131</v>
      </c>
      <c r="AF68" s="349">
        <v>292.01074775000001</v>
      </c>
      <c r="AG68" s="349">
        <v>390.51056918</v>
      </c>
      <c r="AH68" s="349">
        <v>341.88819240999999</v>
      </c>
      <c r="AI68" s="349">
        <v>210.07812496</v>
      </c>
      <c r="AJ68" s="349">
        <v>96.452197869000003</v>
      </c>
      <c r="AK68" s="349">
        <v>32.294829016000001</v>
      </c>
      <c r="AL68" s="349">
        <v>12.568334497</v>
      </c>
      <c r="AM68" s="349">
        <v>5.2646603816999997</v>
      </c>
      <c r="AN68" s="349">
        <v>16.981119790000001</v>
      </c>
      <c r="AO68" s="349">
        <v>31.489156582</v>
      </c>
      <c r="AP68" s="349">
        <v>58.251656144000002</v>
      </c>
      <c r="AQ68" s="349">
        <v>127.38933301</v>
      </c>
      <c r="AR68" s="349">
        <v>278.07144619000002</v>
      </c>
      <c r="AS68" s="349">
        <v>390.93080750000001</v>
      </c>
      <c r="AT68" s="349">
        <v>308.81469851000003</v>
      </c>
      <c r="AU68" s="349">
        <v>202.58606252000001</v>
      </c>
      <c r="AV68" s="349">
        <v>80.301418876</v>
      </c>
      <c r="AW68" s="349">
        <v>25.981758883000001</v>
      </c>
      <c r="AX68" s="349">
        <v>14.607109511000001</v>
      </c>
      <c r="AY68" s="899">
        <v>10.129637487</v>
      </c>
      <c r="AZ68" s="899">
        <v>13.889476412</v>
      </c>
      <c r="BA68" s="899">
        <v>59.968328352</v>
      </c>
      <c r="BB68" s="899">
        <v>59.139337781999998</v>
      </c>
      <c r="BC68" s="360">
        <v>110.04876874</v>
      </c>
      <c r="BD68" s="360">
        <v>271.44554133000003</v>
      </c>
      <c r="BE68" s="360">
        <v>400.67106303999998</v>
      </c>
      <c r="BF68" s="360">
        <v>369.04345281000002</v>
      </c>
      <c r="BG68" s="360">
        <v>208.14210628000001</v>
      </c>
      <c r="BH68" s="360">
        <v>72.857738069000007</v>
      </c>
      <c r="BI68" s="360">
        <v>21.947498439</v>
      </c>
      <c r="BJ68" s="360">
        <v>11.864076713999999</v>
      </c>
      <c r="BK68" s="360">
        <v>11.439932561999999</v>
      </c>
      <c r="BL68" s="360">
        <v>13.014741703</v>
      </c>
      <c r="BM68" s="360">
        <v>27.065965826999999</v>
      </c>
      <c r="BN68" s="360">
        <v>45.360302382</v>
      </c>
      <c r="BO68" s="360">
        <v>135.35354523999999</v>
      </c>
      <c r="BP68" s="360">
        <v>273.43145629000003</v>
      </c>
      <c r="BQ68" s="360">
        <v>403.55180593</v>
      </c>
      <c r="BR68" s="360">
        <v>371.71788092999998</v>
      </c>
      <c r="BS68" s="360">
        <v>209.69168586000001</v>
      </c>
      <c r="BT68" s="360">
        <v>73.433233207000001</v>
      </c>
      <c r="BU68" s="360">
        <v>22.120272281999998</v>
      </c>
      <c r="BV68" s="360">
        <v>11.951750017</v>
      </c>
    </row>
    <row r="69" spans="1:74" s="154" customFormat="1" ht="12" customHeight="1" x14ac:dyDescent="0.2">
      <c r="A69" s="153"/>
      <c r="B69" s="990" t="s">
        <v>1404</v>
      </c>
      <c r="C69" s="991"/>
      <c r="D69" s="991"/>
      <c r="E69" s="991"/>
      <c r="F69" s="991"/>
      <c r="G69" s="991"/>
      <c r="H69" s="991"/>
      <c r="I69" s="991"/>
      <c r="J69" s="991"/>
      <c r="K69" s="991"/>
      <c r="L69" s="991"/>
      <c r="M69" s="991"/>
      <c r="N69" s="991"/>
      <c r="O69" s="991"/>
      <c r="P69" s="991"/>
      <c r="Q69" s="992"/>
      <c r="R69" s="777"/>
      <c r="AY69" s="822"/>
      <c r="AZ69" s="822"/>
      <c r="BA69" s="822"/>
      <c r="BB69" s="822"/>
      <c r="BC69" s="822"/>
      <c r="BD69" s="715"/>
      <c r="BE69" s="715"/>
      <c r="BF69" s="715"/>
      <c r="BG69" s="715"/>
      <c r="BH69" s="822"/>
      <c r="BI69" s="822"/>
      <c r="BJ69" s="196"/>
    </row>
    <row r="70" spans="1:74" s="154" customFormat="1" ht="12" customHeight="1" x14ac:dyDescent="0.2">
      <c r="A70" s="153"/>
      <c r="B70" s="990" t="s">
        <v>1405</v>
      </c>
      <c r="C70" s="991"/>
      <c r="D70" s="991"/>
      <c r="E70" s="991"/>
      <c r="F70" s="991"/>
      <c r="G70" s="991"/>
      <c r="H70" s="991"/>
      <c r="I70" s="991"/>
      <c r="J70" s="991"/>
      <c r="K70" s="991"/>
      <c r="L70" s="991"/>
      <c r="M70" s="991"/>
      <c r="N70" s="991"/>
      <c r="O70" s="991"/>
      <c r="P70" s="991"/>
      <c r="Q70" s="992"/>
      <c r="R70" s="777"/>
      <c r="AY70" s="822"/>
      <c r="AZ70" s="822"/>
      <c r="BA70" s="822"/>
      <c r="BB70" s="822"/>
      <c r="BC70" s="822"/>
      <c r="BD70" s="631"/>
      <c r="BE70" s="631"/>
      <c r="BF70" s="631"/>
      <c r="BG70" s="631"/>
      <c r="BH70" s="822"/>
      <c r="BI70" s="822"/>
      <c r="BJ70" s="196"/>
    </row>
    <row r="71" spans="1:74" s="154" customFormat="1" ht="12" customHeight="1" x14ac:dyDescent="0.2">
      <c r="A71" s="153"/>
      <c r="B71" s="990" t="s">
        <v>1406</v>
      </c>
      <c r="C71" s="991"/>
      <c r="D71" s="991"/>
      <c r="E71" s="991"/>
      <c r="F71" s="991"/>
      <c r="G71" s="991"/>
      <c r="H71" s="991"/>
      <c r="I71" s="991"/>
      <c r="J71" s="991"/>
      <c r="K71" s="991"/>
      <c r="L71" s="991"/>
      <c r="M71" s="991"/>
      <c r="N71" s="991"/>
      <c r="O71" s="991"/>
      <c r="P71" s="991"/>
      <c r="Q71" s="992"/>
      <c r="R71" s="777"/>
      <c r="AY71" s="822"/>
      <c r="AZ71" s="822"/>
      <c r="BA71" s="822"/>
      <c r="BB71" s="822"/>
      <c r="BC71" s="822"/>
      <c r="BD71" s="631"/>
      <c r="BE71" s="631"/>
      <c r="BF71" s="631"/>
      <c r="BG71" s="822"/>
      <c r="BH71" s="822"/>
      <c r="BI71" s="822"/>
      <c r="BJ71" s="196"/>
    </row>
    <row r="72" spans="1:74" s="154" customFormat="1" ht="12" customHeight="1" x14ac:dyDescent="0.2">
      <c r="A72" s="153"/>
      <c r="B72" s="990" t="s">
        <v>794</v>
      </c>
      <c r="C72" s="992"/>
      <c r="D72" s="992"/>
      <c r="E72" s="992"/>
      <c r="F72" s="992"/>
      <c r="G72" s="992"/>
      <c r="H72" s="992"/>
      <c r="I72" s="992"/>
      <c r="J72" s="992"/>
      <c r="K72" s="992"/>
      <c r="L72" s="992"/>
      <c r="M72" s="992"/>
      <c r="N72" s="992"/>
      <c r="O72" s="992"/>
      <c r="P72" s="992"/>
      <c r="Q72" s="992"/>
      <c r="R72" s="777"/>
      <c r="AY72" s="822"/>
      <c r="AZ72" s="822"/>
      <c r="BA72" s="822"/>
      <c r="BB72" s="822"/>
      <c r="BC72" s="822"/>
      <c r="BD72" s="631"/>
      <c r="BE72" s="631"/>
      <c r="BF72" s="631"/>
      <c r="BG72" s="822"/>
      <c r="BH72" s="822"/>
      <c r="BI72" s="822"/>
      <c r="BJ72" s="196"/>
    </row>
    <row r="73" spans="1:74" s="154" customFormat="1" ht="12" customHeight="1" x14ac:dyDescent="0.2">
      <c r="A73" s="153"/>
      <c r="B73" s="990" t="s">
        <v>1407</v>
      </c>
      <c r="C73" s="991"/>
      <c r="D73" s="991"/>
      <c r="E73" s="991"/>
      <c r="F73" s="991"/>
      <c r="G73" s="991"/>
      <c r="H73" s="991"/>
      <c r="I73" s="991"/>
      <c r="J73" s="991"/>
      <c r="K73" s="991"/>
      <c r="L73" s="991"/>
      <c r="M73" s="991"/>
      <c r="N73" s="991"/>
      <c r="O73" s="991"/>
      <c r="P73" s="991"/>
      <c r="Q73" s="992"/>
      <c r="R73" s="777"/>
      <c r="AY73" s="822"/>
      <c r="AZ73" s="822"/>
      <c r="BA73" s="822"/>
      <c r="BB73" s="822"/>
      <c r="BC73" s="822"/>
      <c r="BD73" s="715"/>
      <c r="BE73" s="631"/>
      <c r="BF73" s="631"/>
      <c r="BG73" s="822"/>
      <c r="BH73" s="822"/>
      <c r="BI73" s="822"/>
      <c r="BJ73" s="196"/>
    </row>
    <row r="74" spans="1:74" s="154" customFormat="1" ht="12" customHeight="1" x14ac:dyDescent="0.2">
      <c r="A74" s="153"/>
      <c r="B74" s="990" t="s">
        <v>795</v>
      </c>
      <c r="C74" s="992"/>
      <c r="D74" s="992"/>
      <c r="E74" s="992"/>
      <c r="F74" s="992"/>
      <c r="G74" s="992"/>
      <c r="H74" s="992"/>
      <c r="I74" s="992"/>
      <c r="J74" s="992"/>
      <c r="K74" s="992"/>
      <c r="L74" s="992"/>
      <c r="M74" s="992"/>
      <c r="N74" s="992"/>
      <c r="O74" s="992"/>
      <c r="P74" s="992"/>
      <c r="Q74" s="992"/>
      <c r="R74" s="777"/>
      <c r="AY74" s="822"/>
      <c r="AZ74" s="822"/>
      <c r="BA74" s="822"/>
      <c r="BB74" s="822"/>
      <c r="BC74" s="822"/>
      <c r="BD74" s="631"/>
      <c r="BE74" s="631"/>
      <c r="BF74" s="631"/>
      <c r="BG74" s="822"/>
      <c r="BH74" s="822"/>
      <c r="BI74" s="822"/>
      <c r="BJ74" s="196"/>
    </row>
    <row r="75" spans="1:74" s="154" customFormat="1" ht="12" customHeight="1" x14ac:dyDescent="0.2">
      <c r="A75" s="153"/>
      <c r="B75" s="773" t="s">
        <v>808</v>
      </c>
      <c r="C75" s="788"/>
      <c r="D75" s="788"/>
      <c r="E75" s="788"/>
      <c r="F75" s="788"/>
      <c r="G75" s="788"/>
      <c r="H75" s="800"/>
      <c r="I75" s="788"/>
      <c r="J75" s="788"/>
      <c r="K75" s="788"/>
      <c r="L75" s="788"/>
      <c r="M75" s="788"/>
      <c r="N75" s="788"/>
      <c r="O75" s="788"/>
      <c r="P75" s="788"/>
      <c r="Q75" s="788"/>
      <c r="R75" s="328"/>
      <c r="AY75" s="822"/>
      <c r="AZ75" s="822"/>
      <c r="BA75" s="822"/>
      <c r="BB75" s="822"/>
      <c r="BC75" s="822"/>
      <c r="BD75" s="631"/>
      <c r="BE75" s="631"/>
      <c r="BF75" s="631"/>
      <c r="BG75" s="822"/>
      <c r="BH75" s="822"/>
      <c r="BI75" s="822"/>
      <c r="BJ75" s="196"/>
    </row>
    <row r="76" spans="1:74" s="160" customFormat="1" ht="12" customHeight="1" x14ac:dyDescent="0.2">
      <c r="A76" s="159"/>
      <c r="B76" s="993" t="str">
        <f>Dates!$G$2</f>
        <v>EIA completed modeling and analysis for this report on Thursday, May 7, 2026.</v>
      </c>
      <c r="C76" s="980"/>
      <c r="D76" s="980"/>
      <c r="E76" s="980"/>
      <c r="F76" s="980"/>
      <c r="G76" s="980"/>
      <c r="H76" s="980"/>
      <c r="I76" s="980"/>
      <c r="J76" s="980"/>
      <c r="K76" s="980"/>
      <c r="L76" s="980"/>
      <c r="M76" s="980"/>
      <c r="N76" s="980"/>
      <c r="O76" s="980"/>
      <c r="P76" s="980"/>
      <c r="Q76" s="980"/>
      <c r="R76" s="328"/>
      <c r="AY76" s="823"/>
      <c r="AZ76" s="823"/>
      <c r="BA76" s="823"/>
      <c r="BB76" s="823"/>
      <c r="BC76" s="823"/>
      <c r="BD76" s="632"/>
      <c r="BE76" s="632"/>
      <c r="BF76" s="632"/>
      <c r="BG76" s="823"/>
      <c r="BH76" s="823"/>
      <c r="BI76" s="823"/>
      <c r="BJ76" s="221"/>
    </row>
    <row r="77" spans="1:74" s="154" customFormat="1" ht="12" customHeight="1" x14ac:dyDescent="0.2">
      <c r="A77" s="153"/>
      <c r="B77" s="988" t="s">
        <v>481</v>
      </c>
      <c r="C77" s="989"/>
      <c r="D77" s="989"/>
      <c r="E77" s="989"/>
      <c r="F77" s="989"/>
      <c r="G77" s="989"/>
      <c r="H77" s="989"/>
      <c r="I77" s="989"/>
      <c r="J77" s="989"/>
      <c r="K77" s="989"/>
      <c r="L77" s="989"/>
      <c r="M77" s="989"/>
      <c r="N77" s="989"/>
      <c r="O77" s="989"/>
      <c r="P77" s="989"/>
      <c r="Q77" s="989"/>
      <c r="R77" s="777"/>
      <c r="AY77" s="822"/>
      <c r="AZ77" s="822"/>
      <c r="BA77" s="822"/>
      <c r="BB77" s="822"/>
      <c r="BC77" s="822"/>
      <c r="BD77" s="631"/>
      <c r="BE77" s="631"/>
      <c r="BF77" s="631"/>
      <c r="BG77" s="822"/>
      <c r="BH77" s="822"/>
      <c r="BI77" s="822"/>
      <c r="BJ77" s="196"/>
    </row>
    <row r="78" spans="1:74" s="154" customFormat="1" ht="12" customHeight="1" x14ac:dyDescent="0.2">
      <c r="A78" s="153"/>
      <c r="B78" s="1002" t="s">
        <v>1402</v>
      </c>
      <c r="C78" s="989"/>
      <c r="D78" s="989"/>
      <c r="E78" s="989"/>
      <c r="F78" s="989"/>
      <c r="G78" s="989"/>
      <c r="H78" s="989"/>
      <c r="I78" s="989"/>
      <c r="J78" s="989"/>
      <c r="K78" s="989"/>
      <c r="L78" s="989"/>
      <c r="M78" s="989"/>
      <c r="N78" s="989"/>
      <c r="O78" s="989"/>
      <c r="P78" s="989"/>
      <c r="Q78" s="989"/>
      <c r="R78" s="777"/>
      <c r="AY78" s="822"/>
      <c r="AZ78" s="822"/>
      <c r="BA78" s="822"/>
      <c r="BB78" s="822"/>
      <c r="BC78" s="822"/>
      <c r="BD78" s="631"/>
      <c r="BE78" s="631"/>
      <c r="BF78" s="631"/>
      <c r="BG78" s="822"/>
      <c r="BH78" s="822"/>
      <c r="BI78" s="822"/>
      <c r="BJ78" s="196"/>
    </row>
    <row r="79" spans="1:74" s="154" customFormat="1" ht="12" customHeight="1" x14ac:dyDescent="0.2">
      <c r="A79" s="153"/>
      <c r="B79" s="1003" t="s">
        <v>66</v>
      </c>
      <c r="C79" s="989"/>
      <c r="D79" s="989"/>
      <c r="E79" s="989"/>
      <c r="F79" s="989"/>
      <c r="G79" s="989"/>
      <c r="H79" s="989"/>
      <c r="I79" s="989"/>
      <c r="J79" s="989"/>
      <c r="K79" s="989"/>
      <c r="L79" s="989"/>
      <c r="M79" s="989"/>
      <c r="N79" s="989"/>
      <c r="O79" s="989"/>
      <c r="P79" s="989"/>
      <c r="Q79" s="989"/>
      <c r="R79" s="777"/>
      <c r="AY79" s="822"/>
      <c r="AZ79" s="822"/>
      <c r="BA79" s="822"/>
      <c r="BB79" s="822"/>
      <c r="BC79" s="822"/>
      <c r="BD79" s="631"/>
      <c r="BE79" s="631"/>
      <c r="BF79" s="631"/>
      <c r="BG79" s="822"/>
      <c r="BH79" s="822"/>
      <c r="BI79" s="822"/>
      <c r="BJ79" s="196"/>
    </row>
    <row r="80" spans="1:74" s="154" customFormat="1" ht="12" customHeight="1" x14ac:dyDescent="0.2">
      <c r="A80" s="153"/>
      <c r="B80" s="994" t="s">
        <v>821</v>
      </c>
      <c r="C80" s="994"/>
      <c r="D80" s="994"/>
      <c r="E80" s="994"/>
      <c r="F80" s="994"/>
      <c r="G80" s="994"/>
      <c r="H80" s="994"/>
      <c r="I80" s="994"/>
      <c r="J80" s="994"/>
      <c r="K80" s="994"/>
      <c r="L80" s="994"/>
      <c r="M80" s="994"/>
      <c r="N80" s="994"/>
      <c r="O80" s="994"/>
      <c r="P80" s="994"/>
      <c r="Q80" s="994"/>
      <c r="R80" s="994"/>
      <c r="AY80" s="822"/>
      <c r="AZ80" s="822"/>
      <c r="BA80" s="822"/>
      <c r="BB80" s="822"/>
      <c r="BC80" s="822"/>
      <c r="BD80" s="631"/>
      <c r="BE80" s="631"/>
      <c r="BF80" s="631"/>
      <c r="BG80" s="822"/>
      <c r="BH80" s="822"/>
      <c r="BI80" s="822"/>
      <c r="BJ80" s="196"/>
    </row>
    <row r="81" spans="1:74" s="154" customFormat="1" ht="12" customHeight="1" x14ac:dyDescent="0.2">
      <c r="A81" s="153"/>
      <c r="B81" s="997" t="s">
        <v>1591</v>
      </c>
      <c r="C81" s="998"/>
      <c r="D81" s="998"/>
      <c r="E81" s="998"/>
      <c r="F81" s="998"/>
      <c r="G81" s="998"/>
      <c r="H81" s="998"/>
      <c r="I81" s="998"/>
      <c r="J81" s="998"/>
      <c r="K81" s="998"/>
      <c r="L81" s="998"/>
      <c r="M81" s="998"/>
      <c r="N81" s="998"/>
      <c r="O81" s="998"/>
      <c r="P81" s="998"/>
      <c r="Q81" s="999"/>
      <c r="R81" s="777"/>
      <c r="AY81" s="822"/>
      <c r="AZ81" s="822"/>
      <c r="BA81" s="822"/>
      <c r="BB81" s="822"/>
      <c r="BC81" s="822"/>
      <c r="BD81" s="631"/>
      <c r="BE81" s="631"/>
      <c r="BF81" s="631"/>
      <c r="BG81" s="822"/>
      <c r="BH81" s="822"/>
      <c r="BI81" s="822"/>
      <c r="BJ81" s="196"/>
    </row>
    <row r="82" spans="1:74" s="154" customFormat="1" ht="12" customHeight="1" x14ac:dyDescent="0.2">
      <c r="A82" s="153"/>
      <c r="B82" s="1000" t="s">
        <v>1538</v>
      </c>
      <c r="C82" s="999"/>
      <c r="D82" s="999"/>
      <c r="E82" s="999"/>
      <c r="F82" s="999"/>
      <c r="G82" s="999"/>
      <c r="H82" s="999"/>
      <c r="I82" s="999"/>
      <c r="J82" s="999"/>
      <c r="K82" s="999"/>
      <c r="L82" s="999"/>
      <c r="M82" s="999"/>
      <c r="N82" s="999"/>
      <c r="O82" s="999"/>
      <c r="P82" s="999"/>
      <c r="Q82" s="999"/>
      <c r="R82" s="777"/>
      <c r="AY82" s="822"/>
      <c r="AZ82" s="822"/>
      <c r="BA82" s="822"/>
      <c r="BB82" s="822"/>
      <c r="BC82" s="822"/>
      <c r="BD82" s="631"/>
      <c r="BE82" s="631"/>
      <c r="BF82" s="631"/>
      <c r="BG82" s="822"/>
      <c r="BH82" s="822"/>
      <c r="BI82" s="822"/>
      <c r="BJ82" s="196"/>
    </row>
    <row r="83" spans="1:74" s="154" customFormat="1" ht="12" customHeight="1" x14ac:dyDescent="0.2">
      <c r="A83" s="153"/>
      <c r="B83" s="1000" t="s">
        <v>1539</v>
      </c>
      <c r="C83" s="999"/>
      <c r="D83" s="999"/>
      <c r="E83" s="999"/>
      <c r="F83" s="999"/>
      <c r="G83" s="999"/>
      <c r="H83" s="999"/>
      <c r="I83" s="999"/>
      <c r="J83" s="999"/>
      <c r="K83" s="999"/>
      <c r="L83" s="999"/>
      <c r="M83" s="999"/>
      <c r="N83" s="999"/>
      <c r="O83" s="999"/>
      <c r="P83" s="999"/>
      <c r="Q83" s="999"/>
      <c r="R83" s="777"/>
      <c r="AY83" s="822"/>
      <c r="AZ83" s="822"/>
      <c r="BA83" s="822"/>
      <c r="BB83" s="822"/>
      <c r="BC83" s="822"/>
      <c r="BD83" s="631"/>
      <c r="BE83" s="631"/>
      <c r="BF83" s="631"/>
      <c r="BG83" s="822"/>
      <c r="BH83" s="822"/>
      <c r="BI83" s="822"/>
      <c r="BJ83" s="196"/>
    </row>
    <row r="84" spans="1:74" s="154" customFormat="1" ht="12" customHeight="1" x14ac:dyDescent="0.2">
      <c r="A84" s="153"/>
      <c r="B84" s="997" t="s">
        <v>489</v>
      </c>
      <c r="C84" s="999"/>
      <c r="D84" s="999"/>
      <c r="E84" s="999"/>
      <c r="F84" s="999"/>
      <c r="G84" s="999"/>
      <c r="H84" s="999"/>
      <c r="I84" s="999"/>
      <c r="J84" s="999"/>
      <c r="K84" s="999"/>
      <c r="L84" s="999"/>
      <c r="M84" s="999"/>
      <c r="N84" s="999"/>
      <c r="O84" s="999"/>
      <c r="P84" s="999"/>
      <c r="Q84" s="999"/>
      <c r="R84" s="777"/>
      <c r="AY84" s="822"/>
      <c r="AZ84" s="822"/>
      <c r="BA84" s="822"/>
      <c r="BB84" s="822"/>
      <c r="BC84" s="822"/>
      <c r="BD84" s="631"/>
      <c r="BE84" s="631"/>
      <c r="BF84" s="631"/>
      <c r="BG84" s="822"/>
      <c r="BH84" s="822"/>
      <c r="BI84" s="822"/>
      <c r="BJ84" s="196"/>
    </row>
    <row r="85" spans="1:74" s="154" customFormat="1" ht="12" customHeight="1" x14ac:dyDescent="0.2">
      <c r="A85" s="153"/>
      <c r="B85" s="1001" t="s">
        <v>1403</v>
      </c>
      <c r="C85" s="999"/>
      <c r="D85" s="999"/>
      <c r="E85" s="999"/>
      <c r="F85" s="999"/>
      <c r="G85" s="999"/>
      <c r="H85" s="999"/>
      <c r="I85" s="999"/>
      <c r="J85" s="999"/>
      <c r="K85" s="999"/>
      <c r="L85" s="999"/>
      <c r="M85" s="999"/>
      <c r="N85" s="999"/>
      <c r="O85" s="999"/>
      <c r="P85" s="999"/>
      <c r="Q85" s="999"/>
      <c r="R85" s="777"/>
      <c r="AY85" s="822"/>
      <c r="AZ85" s="822"/>
      <c r="BA85" s="822"/>
      <c r="BB85" s="822"/>
      <c r="BC85" s="822"/>
      <c r="BD85" s="631"/>
      <c r="BE85" s="631"/>
      <c r="BF85" s="631"/>
      <c r="BG85" s="822"/>
      <c r="BH85" s="822"/>
      <c r="BI85" s="822"/>
      <c r="BJ85" s="196"/>
    </row>
    <row r="86" spans="1:74" s="155" customFormat="1" ht="12" customHeight="1" x14ac:dyDescent="0.2">
      <c r="A86" s="153"/>
      <c r="B86" s="1001" t="s">
        <v>793</v>
      </c>
      <c r="C86" s="999"/>
      <c r="D86" s="999"/>
      <c r="E86" s="999"/>
      <c r="F86" s="999"/>
      <c r="G86" s="999"/>
      <c r="H86" s="999"/>
      <c r="I86" s="999"/>
      <c r="J86" s="999"/>
      <c r="K86" s="999"/>
      <c r="L86" s="999"/>
      <c r="M86" s="999"/>
      <c r="N86" s="999"/>
      <c r="O86" s="999"/>
      <c r="P86" s="999"/>
      <c r="Q86" s="999"/>
      <c r="R86" s="654"/>
      <c r="AY86" s="822"/>
      <c r="AZ86" s="822"/>
      <c r="BA86" s="822"/>
      <c r="BB86" s="822"/>
      <c r="BC86" s="822"/>
      <c r="BD86" s="631"/>
      <c r="BE86" s="631"/>
      <c r="BF86" s="631"/>
      <c r="BG86" s="822"/>
      <c r="BH86" s="822"/>
      <c r="BI86" s="822"/>
      <c r="BJ86" s="197"/>
    </row>
    <row r="87" spans="1:74" s="155" customFormat="1" ht="12" customHeight="1" x14ac:dyDescent="0.2">
      <c r="A87" s="7"/>
      <c r="B87" s="995"/>
      <c r="C87" s="996"/>
      <c r="D87" s="996"/>
      <c r="E87" s="996"/>
      <c r="F87" s="996"/>
      <c r="G87" s="996"/>
      <c r="H87" s="996"/>
      <c r="I87" s="996"/>
      <c r="J87" s="996"/>
      <c r="K87" s="996"/>
      <c r="L87" s="996"/>
      <c r="M87" s="996"/>
      <c r="N87" s="996"/>
      <c r="O87" s="996"/>
      <c r="P87" s="996"/>
      <c r="Q87" s="996"/>
      <c r="AY87" s="822"/>
      <c r="AZ87" s="822"/>
      <c r="BA87" s="822"/>
      <c r="BB87" s="822"/>
      <c r="BC87" s="822"/>
      <c r="BD87" s="631"/>
      <c r="BE87" s="631"/>
      <c r="BF87" s="631"/>
      <c r="BG87" s="822"/>
      <c r="BH87" s="822"/>
      <c r="BI87" s="822"/>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1" customWidth="1"/>
    <col min="56" max="58" width="6.5703125" style="327" customWidth="1"/>
    <col min="59" max="61" width="6.5703125" style="821" customWidth="1"/>
    <col min="62" max="62" width="6.5703125" style="152" customWidth="1"/>
    <col min="63" max="74" width="6.5703125" style="8" customWidth="1"/>
    <col min="75" max="16384" width="9.5703125" style="8"/>
  </cols>
  <sheetData>
    <row r="1" spans="1:74" ht="13.35" customHeight="1" x14ac:dyDescent="0.2">
      <c r="A1" s="977" t="s">
        <v>477</v>
      </c>
      <c r="B1" s="1005" t="s">
        <v>537</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ht="12.75" x14ac:dyDescent="0.2">
      <c r="A2" s="978"/>
      <c r="B2" s="222" t="str">
        <f>"U.S. Energy Information Administration  |  Short-Term Energy Outlook  - "&amp;Dates!D1</f>
        <v>U.S. Energy Information Administration  |  Short-Term Energy Outlook  - May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759</v>
      </c>
      <c r="B3" s="9"/>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
      <c r="B5" s="27" t="s">
        <v>929</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901"/>
      <c r="BA5" s="901"/>
      <c r="BB5" s="901"/>
      <c r="BC5" s="855"/>
      <c r="BD5" s="856"/>
      <c r="BE5" s="856"/>
      <c r="BF5" s="856"/>
      <c r="BG5" s="856"/>
      <c r="BH5" s="856"/>
      <c r="BI5" s="856"/>
      <c r="BJ5" s="374"/>
      <c r="BK5" s="374"/>
      <c r="BL5" s="374"/>
      <c r="BM5" s="374"/>
      <c r="BN5" s="374"/>
      <c r="BO5" s="374"/>
      <c r="BP5" s="374"/>
      <c r="BQ5" s="374"/>
      <c r="BR5" s="374"/>
      <c r="BS5" s="374"/>
      <c r="BT5" s="374"/>
      <c r="BU5" s="374"/>
      <c r="BV5" s="374"/>
    </row>
    <row r="6" spans="1:74" ht="11.1" customHeight="1" x14ac:dyDescent="0.2">
      <c r="A6" s="29" t="s">
        <v>252</v>
      </c>
      <c r="B6" s="379" t="s">
        <v>917</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891">
        <v>64.510000000000005</v>
      </c>
      <c r="BA6" s="891">
        <v>91.38</v>
      </c>
      <c r="BB6" s="891">
        <v>100.32</v>
      </c>
      <c r="BC6" s="352">
        <v>95</v>
      </c>
      <c r="BD6" s="352">
        <v>94</v>
      </c>
      <c r="BE6" s="352">
        <v>92</v>
      </c>
      <c r="BF6" s="352">
        <v>90</v>
      </c>
      <c r="BG6" s="352">
        <v>88</v>
      </c>
      <c r="BH6" s="352">
        <v>85</v>
      </c>
      <c r="BI6" s="352">
        <v>83</v>
      </c>
      <c r="BJ6" s="352">
        <v>81</v>
      </c>
      <c r="BK6" s="352">
        <v>80</v>
      </c>
      <c r="BL6" s="352">
        <v>79</v>
      </c>
      <c r="BM6" s="352">
        <v>78</v>
      </c>
      <c r="BN6" s="352">
        <v>77</v>
      </c>
      <c r="BO6" s="352">
        <v>76</v>
      </c>
      <c r="BP6" s="352">
        <v>75</v>
      </c>
      <c r="BQ6" s="352">
        <v>73</v>
      </c>
      <c r="BR6" s="352">
        <v>73</v>
      </c>
      <c r="BS6" s="352">
        <v>73</v>
      </c>
      <c r="BT6" s="352">
        <v>70</v>
      </c>
      <c r="BU6" s="352">
        <v>70</v>
      </c>
      <c r="BV6" s="352">
        <v>70</v>
      </c>
    </row>
    <row r="7" spans="1:74" ht="11.1" customHeight="1" x14ac:dyDescent="0.2">
      <c r="A7" s="29" t="s">
        <v>54</v>
      </c>
      <c r="B7" s="379" t="s">
        <v>918</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891">
        <v>70.89</v>
      </c>
      <c r="BA7" s="891">
        <v>103.13</v>
      </c>
      <c r="BB7" s="891">
        <v>117.29</v>
      </c>
      <c r="BC7" s="352">
        <v>107</v>
      </c>
      <c r="BD7" s="352">
        <v>105</v>
      </c>
      <c r="BE7" s="352">
        <v>102</v>
      </c>
      <c r="BF7" s="352">
        <v>99</v>
      </c>
      <c r="BG7" s="352">
        <v>96</v>
      </c>
      <c r="BH7" s="352">
        <v>92</v>
      </c>
      <c r="BI7" s="352">
        <v>89</v>
      </c>
      <c r="BJ7" s="352">
        <v>86</v>
      </c>
      <c r="BK7" s="352">
        <v>85</v>
      </c>
      <c r="BL7" s="352">
        <v>84</v>
      </c>
      <c r="BM7" s="352">
        <v>83</v>
      </c>
      <c r="BN7" s="352">
        <v>82</v>
      </c>
      <c r="BO7" s="352">
        <v>81</v>
      </c>
      <c r="BP7" s="352">
        <v>80</v>
      </c>
      <c r="BQ7" s="352">
        <v>78</v>
      </c>
      <c r="BR7" s="352">
        <v>78</v>
      </c>
      <c r="BS7" s="352">
        <v>78</v>
      </c>
      <c r="BT7" s="352">
        <v>75</v>
      </c>
      <c r="BU7" s="352">
        <v>75</v>
      </c>
      <c r="BV7" s="352">
        <v>75</v>
      </c>
    </row>
    <row r="8" spans="1:74" ht="11.1" customHeight="1" x14ac:dyDescent="0.2">
      <c r="A8" s="29" t="s">
        <v>251</v>
      </c>
      <c r="B8" s="380" t="s">
        <v>919</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60.91</v>
      </c>
      <c r="AW8" s="341">
        <v>59.76</v>
      </c>
      <c r="AX8" s="341">
        <v>57.24</v>
      </c>
      <c r="AY8" s="341">
        <v>60.48</v>
      </c>
      <c r="AZ8" s="891">
        <v>64.55</v>
      </c>
      <c r="BA8" s="891">
        <v>90.88</v>
      </c>
      <c r="BB8" s="891">
        <v>102.82</v>
      </c>
      <c r="BC8" s="352">
        <v>97.5</v>
      </c>
      <c r="BD8" s="352">
        <v>96.25</v>
      </c>
      <c r="BE8" s="352">
        <v>93.75</v>
      </c>
      <c r="BF8" s="352">
        <v>91.25</v>
      </c>
      <c r="BG8" s="352">
        <v>88.5</v>
      </c>
      <c r="BH8" s="352">
        <v>85</v>
      </c>
      <c r="BI8" s="352">
        <v>83</v>
      </c>
      <c r="BJ8" s="352">
        <v>80.75</v>
      </c>
      <c r="BK8" s="352">
        <v>79.5</v>
      </c>
      <c r="BL8" s="352">
        <v>78.5</v>
      </c>
      <c r="BM8" s="352">
        <v>77.5</v>
      </c>
      <c r="BN8" s="352">
        <v>76.5</v>
      </c>
      <c r="BO8" s="352">
        <v>75.5</v>
      </c>
      <c r="BP8" s="352">
        <v>74.5</v>
      </c>
      <c r="BQ8" s="352">
        <v>72.5</v>
      </c>
      <c r="BR8" s="352">
        <v>72.5</v>
      </c>
      <c r="BS8" s="352">
        <v>72.5</v>
      </c>
      <c r="BT8" s="352">
        <v>69.5</v>
      </c>
      <c r="BU8" s="352">
        <v>69.5</v>
      </c>
      <c r="BV8" s="352">
        <v>69.5</v>
      </c>
    </row>
    <row r="9" spans="1:74" ht="11.1" customHeight="1" x14ac:dyDescent="0.2">
      <c r="A9" s="29" t="s">
        <v>467</v>
      </c>
      <c r="B9" s="380" t="s">
        <v>920</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62.4</v>
      </c>
      <c r="AW9" s="341">
        <v>61.21</v>
      </c>
      <c r="AX9" s="341">
        <v>59.09</v>
      </c>
      <c r="AY9" s="341">
        <v>61.32</v>
      </c>
      <c r="AZ9" s="891">
        <v>65.33</v>
      </c>
      <c r="BA9" s="891">
        <v>91.88</v>
      </c>
      <c r="BB9" s="891">
        <v>103.82</v>
      </c>
      <c r="BC9" s="352">
        <v>98.5</v>
      </c>
      <c r="BD9" s="352">
        <v>97.25</v>
      </c>
      <c r="BE9" s="352">
        <v>94.75</v>
      </c>
      <c r="BF9" s="352">
        <v>92.25</v>
      </c>
      <c r="BG9" s="352">
        <v>89.5</v>
      </c>
      <c r="BH9" s="352">
        <v>86</v>
      </c>
      <c r="BI9" s="352">
        <v>84</v>
      </c>
      <c r="BJ9" s="352">
        <v>81.75</v>
      </c>
      <c r="BK9" s="352">
        <v>80.5</v>
      </c>
      <c r="BL9" s="352">
        <v>79.5</v>
      </c>
      <c r="BM9" s="352">
        <v>78.5</v>
      </c>
      <c r="BN9" s="352">
        <v>77.5</v>
      </c>
      <c r="BO9" s="352">
        <v>76.5</v>
      </c>
      <c r="BP9" s="352">
        <v>75.5</v>
      </c>
      <c r="BQ9" s="352">
        <v>73.5</v>
      </c>
      <c r="BR9" s="352">
        <v>73.5</v>
      </c>
      <c r="BS9" s="352">
        <v>73.5</v>
      </c>
      <c r="BT9" s="352">
        <v>70.5</v>
      </c>
      <c r="BU9" s="352">
        <v>70.5</v>
      </c>
      <c r="BV9" s="352">
        <v>70.5</v>
      </c>
    </row>
    <row r="10" spans="1:74" ht="11.1" customHeight="1" x14ac:dyDescent="0.2">
      <c r="A10" s="26"/>
      <c r="B10" s="27" t="s">
        <v>1446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902"/>
      <c r="BA10" s="902"/>
      <c r="BB10" s="902"/>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921</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902"/>
      <c r="BA11" s="902"/>
      <c r="BB11" s="902"/>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1146</v>
      </c>
      <c r="B12" s="383" t="s">
        <v>905</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2.0923868091000002</v>
      </c>
      <c r="AX12" s="585">
        <v>1.8511044743</v>
      </c>
      <c r="AY12" s="585">
        <v>2.1686121374999998</v>
      </c>
      <c r="AZ12" s="903">
        <v>2.1644563648999999</v>
      </c>
      <c r="BA12" s="903">
        <v>2.8261880000000001</v>
      </c>
      <c r="BB12" s="903">
        <v>3.3923610000000002</v>
      </c>
      <c r="BC12" s="590">
        <v>3.5816840000000001</v>
      </c>
      <c r="BD12" s="590">
        <v>3.474475</v>
      </c>
      <c r="BE12" s="590">
        <v>3.352976</v>
      </c>
      <c r="BF12" s="590">
        <v>3.2348629999999998</v>
      </c>
      <c r="BG12" s="590">
        <v>3.066122</v>
      </c>
      <c r="BH12" s="590">
        <v>2.902021</v>
      </c>
      <c r="BI12" s="590">
        <v>2.7366700000000002</v>
      </c>
      <c r="BJ12" s="590">
        <v>2.5805259999999999</v>
      </c>
      <c r="BK12" s="590">
        <v>2.6212949999999999</v>
      </c>
      <c r="BL12" s="590">
        <v>2.6505130000000001</v>
      </c>
      <c r="BM12" s="590">
        <v>2.7149570000000001</v>
      </c>
      <c r="BN12" s="590">
        <v>2.7778499999999999</v>
      </c>
      <c r="BO12" s="590">
        <v>2.757755</v>
      </c>
      <c r="BP12" s="590">
        <v>2.7032949999999998</v>
      </c>
      <c r="BQ12" s="590">
        <v>2.6264349999999999</v>
      </c>
      <c r="BR12" s="590">
        <v>2.6172970000000002</v>
      </c>
      <c r="BS12" s="590">
        <v>2.5348199999999999</v>
      </c>
      <c r="BT12" s="590">
        <v>2.395505</v>
      </c>
      <c r="BU12" s="590">
        <v>2.3374000000000001</v>
      </c>
      <c r="BV12" s="590">
        <v>2.2418520000000002</v>
      </c>
    </row>
    <row r="13" spans="1:74" ht="11.1" customHeight="1" x14ac:dyDescent="0.2">
      <c r="A13" s="321" t="s">
        <v>1447</v>
      </c>
      <c r="B13" s="383" t="s">
        <v>906</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2.4826255988999999</v>
      </c>
      <c r="AX13" s="585">
        <v>2.1866895520999998</v>
      </c>
      <c r="AY13" s="585">
        <v>2.2112700600999999</v>
      </c>
      <c r="AZ13" s="903">
        <v>2.4229404200000002</v>
      </c>
      <c r="BA13" s="903">
        <v>3.3278569999999998</v>
      </c>
      <c r="BB13" s="903">
        <v>4.0240460000000002</v>
      </c>
      <c r="BC13" s="590">
        <v>3.8254009999999998</v>
      </c>
      <c r="BD13" s="590">
        <v>3.7431920000000001</v>
      </c>
      <c r="BE13" s="590">
        <v>3.670274</v>
      </c>
      <c r="BF13" s="590">
        <v>3.5885639999999999</v>
      </c>
      <c r="BG13" s="590">
        <v>3.489404</v>
      </c>
      <c r="BH13" s="590">
        <v>3.384652</v>
      </c>
      <c r="BI13" s="590">
        <v>3.303801</v>
      </c>
      <c r="BJ13" s="590">
        <v>3.1510090000000002</v>
      </c>
      <c r="BK13" s="590">
        <v>3.2028759999999998</v>
      </c>
      <c r="BL13" s="590">
        <v>3.130376</v>
      </c>
      <c r="BM13" s="590">
        <v>3.107278</v>
      </c>
      <c r="BN13" s="590">
        <v>3.048476</v>
      </c>
      <c r="BO13" s="590">
        <v>3.0085480000000002</v>
      </c>
      <c r="BP13" s="590">
        <v>2.9758719999999999</v>
      </c>
      <c r="BQ13" s="590">
        <v>2.9174009999999999</v>
      </c>
      <c r="BR13" s="590">
        <v>2.944725</v>
      </c>
      <c r="BS13" s="590">
        <v>2.9560209999999998</v>
      </c>
      <c r="BT13" s="590">
        <v>2.8612419999999998</v>
      </c>
      <c r="BU13" s="590">
        <v>2.8356889999999999</v>
      </c>
      <c r="BV13" s="590">
        <v>2.7334860000000001</v>
      </c>
    </row>
    <row r="14" spans="1:74" ht="11.1" customHeight="1" x14ac:dyDescent="0.2">
      <c r="A14" s="320" t="s">
        <v>1448</v>
      </c>
      <c r="B14" s="383" t="s">
        <v>907</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2.3846004410999999</v>
      </c>
      <c r="AX14" s="585">
        <v>2.1246105849000001</v>
      </c>
      <c r="AY14" s="585">
        <v>2.1228793457999999</v>
      </c>
      <c r="AZ14" s="903">
        <v>2.3624801015000001</v>
      </c>
      <c r="BA14" s="903">
        <v>3.576711</v>
      </c>
      <c r="BB14" s="903">
        <v>3.8290790000000001</v>
      </c>
      <c r="BC14" s="590">
        <v>3.662919</v>
      </c>
      <c r="BD14" s="590">
        <v>3.5980979999999998</v>
      </c>
      <c r="BE14" s="590">
        <v>3.5079829999999999</v>
      </c>
      <c r="BF14" s="590">
        <v>3.425449</v>
      </c>
      <c r="BG14" s="590">
        <v>3.3458239999999999</v>
      </c>
      <c r="BH14" s="590">
        <v>3.263109</v>
      </c>
      <c r="BI14" s="590">
        <v>3.2131539999999998</v>
      </c>
      <c r="BJ14" s="590">
        <v>3.1022789999999998</v>
      </c>
      <c r="BK14" s="590">
        <v>3.0861499999999999</v>
      </c>
      <c r="BL14" s="590">
        <v>3.044022</v>
      </c>
      <c r="BM14" s="590">
        <v>2.9495939999999998</v>
      </c>
      <c r="BN14" s="590">
        <v>2.8881899999999998</v>
      </c>
      <c r="BO14" s="590">
        <v>2.9334730000000002</v>
      </c>
      <c r="BP14" s="590">
        <v>2.9187889999999999</v>
      </c>
      <c r="BQ14" s="590">
        <v>2.8476020000000002</v>
      </c>
      <c r="BR14" s="590">
        <v>2.8580450000000002</v>
      </c>
      <c r="BS14" s="590">
        <v>2.878457</v>
      </c>
      <c r="BT14" s="590">
        <v>2.7980849999999999</v>
      </c>
      <c r="BU14" s="590">
        <v>2.7981989999999999</v>
      </c>
      <c r="BV14" s="590">
        <v>2.7189939999999999</v>
      </c>
    </row>
    <row r="15" spans="1:74" ht="11.1" customHeight="1" x14ac:dyDescent="0.2">
      <c r="A15" s="320" t="s">
        <v>1449</v>
      </c>
      <c r="B15" s="383" t="s">
        <v>908</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2.3238253594999998</v>
      </c>
      <c r="AX15" s="585">
        <v>2.0364516293000001</v>
      </c>
      <c r="AY15" s="585">
        <v>2.1012555592000002</v>
      </c>
      <c r="AZ15" s="903">
        <v>2.3281571567000001</v>
      </c>
      <c r="BA15" s="903">
        <v>3.7352430000000001</v>
      </c>
      <c r="BB15" s="903">
        <v>3.9615019999999999</v>
      </c>
      <c r="BC15" s="590">
        <v>3.9234969999999998</v>
      </c>
      <c r="BD15" s="590">
        <v>3.758041</v>
      </c>
      <c r="BE15" s="590">
        <v>3.6303489999999998</v>
      </c>
      <c r="BF15" s="590">
        <v>3.4942009999999999</v>
      </c>
      <c r="BG15" s="590">
        <v>3.36145</v>
      </c>
      <c r="BH15" s="590">
        <v>3.239058</v>
      </c>
      <c r="BI15" s="590">
        <v>3.164523</v>
      </c>
      <c r="BJ15" s="590">
        <v>3.0508060000000001</v>
      </c>
      <c r="BK15" s="590">
        <v>3.105715</v>
      </c>
      <c r="BL15" s="590">
        <v>3.0573969999999999</v>
      </c>
      <c r="BM15" s="590">
        <v>3.0068100000000002</v>
      </c>
      <c r="BN15" s="590">
        <v>2.945389</v>
      </c>
      <c r="BO15" s="590">
        <v>2.8870580000000001</v>
      </c>
      <c r="BP15" s="590">
        <v>2.8494130000000002</v>
      </c>
      <c r="BQ15" s="590">
        <v>2.7916020000000001</v>
      </c>
      <c r="BR15" s="590">
        <v>2.7833199999999998</v>
      </c>
      <c r="BS15" s="590">
        <v>2.7775829999999999</v>
      </c>
      <c r="BT15" s="590">
        <v>2.7217310000000001</v>
      </c>
      <c r="BU15" s="590">
        <v>2.709152</v>
      </c>
      <c r="BV15" s="590">
        <v>2.6303000000000001</v>
      </c>
    </row>
    <row r="16" spans="1:74" ht="11.1" customHeight="1" x14ac:dyDescent="0.2">
      <c r="A16" s="320" t="s">
        <v>1450</v>
      </c>
      <c r="B16" s="383" t="s">
        <v>909</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1.868662</v>
      </c>
      <c r="AO16" s="585">
        <v>1.7989539999999999</v>
      </c>
      <c r="AP16" s="585">
        <v>1.62016</v>
      </c>
      <c r="AQ16" s="585">
        <v>1.5470159999999999</v>
      </c>
      <c r="AR16" s="585">
        <v>1.653715</v>
      </c>
      <c r="AS16" s="585">
        <v>1.6805429999999999</v>
      </c>
      <c r="AT16" s="585">
        <v>1.622406</v>
      </c>
      <c r="AU16" s="585">
        <v>1.587089</v>
      </c>
      <c r="AV16" s="585">
        <v>1.499457</v>
      </c>
      <c r="AW16" s="585">
        <v>1.5308809999999999</v>
      </c>
      <c r="AX16" s="585">
        <v>1.528966</v>
      </c>
      <c r="AY16" s="585">
        <v>1.560721</v>
      </c>
      <c r="AZ16" s="903">
        <v>1.6560900000000001</v>
      </c>
      <c r="BA16" s="903">
        <v>2.2000169999999999</v>
      </c>
      <c r="BB16" s="903">
        <v>2.3987400000000001</v>
      </c>
      <c r="BC16" s="590">
        <v>2.3089909999999998</v>
      </c>
      <c r="BD16" s="590">
        <v>2.31006</v>
      </c>
      <c r="BE16" s="590">
        <v>2.2896049999999999</v>
      </c>
      <c r="BF16" s="590">
        <v>2.2684120000000001</v>
      </c>
      <c r="BG16" s="590">
        <v>2.2261310000000001</v>
      </c>
      <c r="BH16" s="590">
        <v>2.1494450000000001</v>
      </c>
      <c r="BI16" s="590">
        <v>2.1518320000000002</v>
      </c>
      <c r="BJ16" s="590">
        <v>2.1366749999999999</v>
      </c>
      <c r="BK16" s="590">
        <v>2.0968650000000002</v>
      </c>
      <c r="BL16" s="590">
        <v>2.0875319999999999</v>
      </c>
      <c r="BM16" s="590">
        <v>2.0780820000000002</v>
      </c>
      <c r="BN16" s="590">
        <v>1.9900770000000001</v>
      </c>
      <c r="BO16" s="590">
        <v>1.9451290000000001</v>
      </c>
      <c r="BP16" s="590">
        <v>1.922345</v>
      </c>
      <c r="BQ16" s="590">
        <v>1.8882159999999999</v>
      </c>
      <c r="BR16" s="590">
        <v>1.8966130000000001</v>
      </c>
      <c r="BS16" s="590">
        <v>1.894128</v>
      </c>
      <c r="BT16" s="590">
        <v>1.818352</v>
      </c>
      <c r="BU16" s="590">
        <v>1.852654</v>
      </c>
      <c r="BV16" s="590">
        <v>1.8770899999999999</v>
      </c>
    </row>
    <row r="17" spans="1:74" ht="11.1" customHeight="1" x14ac:dyDescent="0.2">
      <c r="A17" s="320" t="s">
        <v>1451</v>
      </c>
      <c r="B17" s="383" t="s">
        <v>1456</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0.64571428571</v>
      </c>
      <c r="AY17" s="585">
        <v>0.62178947368000004</v>
      </c>
      <c r="AZ17" s="903">
        <v>0.61399999999999999</v>
      </c>
      <c r="BA17" s="903">
        <v>0.72699999999999998</v>
      </c>
      <c r="BB17" s="903">
        <v>0.76600000000000001</v>
      </c>
      <c r="BC17" s="590">
        <v>0.70558299999999996</v>
      </c>
      <c r="BD17" s="590">
        <v>0.68772169999999999</v>
      </c>
      <c r="BE17" s="590">
        <v>0.68263949999999995</v>
      </c>
      <c r="BF17" s="590">
        <v>0.66272470000000006</v>
      </c>
      <c r="BG17" s="590">
        <v>0.64596229999999999</v>
      </c>
      <c r="BH17" s="590">
        <v>0.61152969999999995</v>
      </c>
      <c r="BI17" s="590">
        <v>0.58691970000000004</v>
      </c>
      <c r="BJ17" s="590">
        <v>0.57578589999999996</v>
      </c>
      <c r="BK17" s="590">
        <v>0.5738318</v>
      </c>
      <c r="BL17" s="590">
        <v>0.59345000000000003</v>
      </c>
      <c r="BM17" s="590">
        <v>0.59816380000000002</v>
      </c>
      <c r="BN17" s="590">
        <v>0.59839180000000003</v>
      </c>
      <c r="BO17" s="590">
        <v>0.61010220000000004</v>
      </c>
      <c r="BP17" s="590">
        <v>0.60810209999999998</v>
      </c>
      <c r="BQ17" s="590">
        <v>0.60680690000000004</v>
      </c>
      <c r="BR17" s="590">
        <v>0.61429339999999999</v>
      </c>
      <c r="BS17" s="590">
        <v>0.61749100000000001</v>
      </c>
      <c r="BT17" s="590">
        <v>0.57776890000000003</v>
      </c>
      <c r="BU17" s="590">
        <v>0.57645369999999996</v>
      </c>
      <c r="BV17" s="590">
        <v>0.59354439999999997</v>
      </c>
    </row>
    <row r="18" spans="1:74" ht="11.1" customHeight="1" x14ac:dyDescent="0.2">
      <c r="A18" s="321"/>
      <c r="B18" s="381" t="s">
        <v>923</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903"/>
      <c r="BA18" s="903"/>
      <c r="BB18" s="903"/>
      <c r="BC18" s="590"/>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1151</v>
      </c>
      <c r="B19" s="383" t="s">
        <v>910</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903">
        <v>2.9075000000000002</v>
      </c>
      <c r="BA19" s="903">
        <v>3.6375999999999999</v>
      </c>
      <c r="BB19" s="903">
        <v>4.1025</v>
      </c>
      <c r="BC19" s="590">
        <v>4.4013859999999996</v>
      </c>
      <c r="BD19" s="590">
        <v>4.421665</v>
      </c>
      <c r="BE19" s="590">
        <v>4.3718149999999998</v>
      </c>
      <c r="BF19" s="590">
        <v>4.2272480000000003</v>
      </c>
      <c r="BG19" s="590">
        <v>4.101146</v>
      </c>
      <c r="BH19" s="590">
        <v>3.970062</v>
      </c>
      <c r="BI19" s="590">
        <v>3.8042280000000002</v>
      </c>
      <c r="BJ19" s="590">
        <v>3.65171</v>
      </c>
      <c r="BK19" s="590">
        <v>3.5851869999999999</v>
      </c>
      <c r="BL19" s="590">
        <v>3.5912809999999999</v>
      </c>
      <c r="BM19" s="590">
        <v>3.683789</v>
      </c>
      <c r="BN19" s="590">
        <v>3.7644489999999999</v>
      </c>
      <c r="BO19" s="590">
        <v>3.79094</v>
      </c>
      <c r="BP19" s="590">
        <v>3.7949739999999998</v>
      </c>
      <c r="BQ19" s="590">
        <v>3.7267440000000001</v>
      </c>
      <c r="BR19" s="590">
        <v>3.6802039999999998</v>
      </c>
      <c r="BS19" s="590">
        <v>3.595094</v>
      </c>
      <c r="BT19" s="590">
        <v>3.4817680000000002</v>
      </c>
      <c r="BU19" s="590">
        <v>3.3878200000000001</v>
      </c>
      <c r="BV19" s="590">
        <v>3.2929430000000002</v>
      </c>
    </row>
    <row r="20" spans="1:74" ht="11.1" customHeight="1" x14ac:dyDescent="0.2">
      <c r="A20" s="320" t="s">
        <v>1149</v>
      </c>
      <c r="B20" s="383" t="s">
        <v>911</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903">
        <v>3.03925</v>
      </c>
      <c r="BA20" s="903">
        <v>3.7713999999999999</v>
      </c>
      <c r="BB20" s="903">
        <v>4.2357500000000003</v>
      </c>
      <c r="BC20" s="590">
        <v>4.5336850000000002</v>
      </c>
      <c r="BD20" s="590">
        <v>4.5531610000000002</v>
      </c>
      <c r="BE20" s="590">
        <v>4.5054429999999996</v>
      </c>
      <c r="BF20" s="590">
        <v>4.3621499999999997</v>
      </c>
      <c r="BG20" s="590">
        <v>4.2379030000000002</v>
      </c>
      <c r="BH20" s="590">
        <v>4.1093339999999996</v>
      </c>
      <c r="BI20" s="590">
        <v>3.9447670000000001</v>
      </c>
      <c r="BJ20" s="590">
        <v>3.7929879999999998</v>
      </c>
      <c r="BK20" s="590">
        <v>3.7257220000000002</v>
      </c>
      <c r="BL20" s="590">
        <v>3.7298960000000001</v>
      </c>
      <c r="BM20" s="590">
        <v>3.8211430000000002</v>
      </c>
      <c r="BN20" s="590">
        <v>3.9033280000000001</v>
      </c>
      <c r="BO20" s="590">
        <v>3.9286140000000001</v>
      </c>
      <c r="BP20" s="590">
        <v>3.9315880000000001</v>
      </c>
      <c r="BQ20" s="590">
        <v>3.8652289999999998</v>
      </c>
      <c r="BR20" s="590">
        <v>3.8197359999999998</v>
      </c>
      <c r="BS20" s="590">
        <v>3.7362709999999999</v>
      </c>
      <c r="BT20" s="590">
        <v>3.6252559999999998</v>
      </c>
      <c r="BU20" s="590">
        <v>3.5323980000000001</v>
      </c>
      <c r="BV20" s="590">
        <v>3.4381029999999999</v>
      </c>
    </row>
    <row r="21" spans="1:74" ht="11.1" customHeight="1" x14ac:dyDescent="0.2">
      <c r="A21" s="320" t="s">
        <v>1452</v>
      </c>
      <c r="B21" s="383" t="s">
        <v>912</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903">
        <v>3.7222499999999998</v>
      </c>
      <c r="BA21" s="903">
        <v>4.9206000000000003</v>
      </c>
      <c r="BB21" s="903">
        <v>5.5012499999999998</v>
      </c>
      <c r="BC21" s="590">
        <v>5.3973329999999997</v>
      </c>
      <c r="BD21" s="590">
        <v>5.1916770000000003</v>
      </c>
      <c r="BE21" s="590">
        <v>5.0261649999999998</v>
      </c>
      <c r="BF21" s="590">
        <v>4.9462429999999999</v>
      </c>
      <c r="BG21" s="590">
        <v>4.8610930000000003</v>
      </c>
      <c r="BH21" s="590">
        <v>4.8108079999999998</v>
      </c>
      <c r="BI21" s="590">
        <v>4.7786369999999998</v>
      </c>
      <c r="BJ21" s="590">
        <v>4.5875269999999997</v>
      </c>
      <c r="BK21" s="590">
        <v>4.591704</v>
      </c>
      <c r="BL21" s="590">
        <v>4.565232</v>
      </c>
      <c r="BM21" s="590">
        <v>4.5360639999999997</v>
      </c>
      <c r="BN21" s="590">
        <v>4.459746</v>
      </c>
      <c r="BO21" s="590">
        <v>4.4271830000000003</v>
      </c>
      <c r="BP21" s="590">
        <v>4.3810599999999997</v>
      </c>
      <c r="BQ21" s="590">
        <v>4.3171109999999997</v>
      </c>
      <c r="BR21" s="590">
        <v>4.30769</v>
      </c>
      <c r="BS21" s="590">
        <v>4.3183980000000002</v>
      </c>
      <c r="BT21" s="590">
        <v>4.2535879999999997</v>
      </c>
      <c r="BU21" s="590">
        <v>4.2348239999999997</v>
      </c>
      <c r="BV21" s="590">
        <v>4.1813070000000003</v>
      </c>
    </row>
    <row r="22" spans="1:74" ht="11.1" customHeight="1" x14ac:dyDescent="0.2">
      <c r="A22" s="320" t="s">
        <v>1453</v>
      </c>
      <c r="B22" s="383" t="s">
        <v>913</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3.5790000000000002</v>
      </c>
      <c r="AZ22" s="903">
        <v>3.99</v>
      </c>
      <c r="BA22" s="903">
        <v>5.1493149999999996</v>
      </c>
      <c r="BB22" s="903">
        <v>5.3784520000000002</v>
      </c>
      <c r="BC22" s="590">
        <v>5.1606969999999999</v>
      </c>
      <c r="BD22" s="590">
        <v>4.9924200000000001</v>
      </c>
      <c r="BE22" s="590">
        <v>4.8462240000000003</v>
      </c>
      <c r="BF22" s="590">
        <v>4.7403969999999997</v>
      </c>
      <c r="BG22" s="590">
        <v>4.7183869999999999</v>
      </c>
      <c r="BH22" s="590">
        <v>4.6956709999999999</v>
      </c>
      <c r="BI22" s="590">
        <v>4.6343009999999998</v>
      </c>
      <c r="BJ22" s="590">
        <v>4.5212690000000002</v>
      </c>
      <c r="BK22" s="590">
        <v>4.506513</v>
      </c>
      <c r="BL22" s="590">
        <v>4.4543819999999998</v>
      </c>
      <c r="BM22" s="590">
        <v>4.347207</v>
      </c>
      <c r="BN22" s="590">
        <v>4.2346300000000001</v>
      </c>
      <c r="BO22" s="590">
        <v>4.2468700000000004</v>
      </c>
      <c r="BP22" s="590">
        <v>4.2062629999999999</v>
      </c>
      <c r="BQ22" s="590">
        <v>4.1112650000000004</v>
      </c>
      <c r="BR22" s="590">
        <v>4.1016849999999998</v>
      </c>
      <c r="BS22" s="590">
        <v>4.1873240000000003</v>
      </c>
      <c r="BT22" s="590">
        <v>4.1544410000000003</v>
      </c>
      <c r="BU22" s="590">
        <v>4.1275170000000001</v>
      </c>
      <c r="BV22" s="590">
        <v>4.0678510000000001</v>
      </c>
    </row>
    <row r="23" spans="1:74" ht="11.1" customHeight="1" x14ac:dyDescent="0.2">
      <c r="A23" s="320" t="s">
        <v>1458</v>
      </c>
      <c r="B23" s="383" t="s">
        <v>1457</v>
      </c>
      <c r="C23" s="585">
        <v>2.7370000000000001</v>
      </c>
      <c r="D23" s="585">
        <v>2.8460000000000001</v>
      </c>
      <c r="E23" s="585">
        <v>2.9925000000000002</v>
      </c>
      <c r="F23" s="585" t="s">
        <v>1611</v>
      </c>
      <c r="G23" s="585" t="s">
        <v>1611</v>
      </c>
      <c r="H23" s="585" t="s">
        <v>1611</v>
      </c>
      <c r="I23" s="585" t="s">
        <v>1611</v>
      </c>
      <c r="J23" s="585" t="s">
        <v>1611</v>
      </c>
      <c r="K23" s="585">
        <v>2.661</v>
      </c>
      <c r="L23" s="585">
        <v>2.6637499999999998</v>
      </c>
      <c r="M23" s="585">
        <v>2.6753999999999998</v>
      </c>
      <c r="N23" s="585">
        <v>2.6807500000000002</v>
      </c>
      <c r="O23" s="585">
        <v>2.7007500000000002</v>
      </c>
      <c r="P23" s="585">
        <v>2.7029999999999998</v>
      </c>
      <c r="Q23" s="585">
        <v>2.6840000000000002</v>
      </c>
      <c r="R23" s="585" t="s">
        <v>1611</v>
      </c>
      <c r="S23" s="585" t="s">
        <v>1611</v>
      </c>
      <c r="T23" s="585" t="s">
        <v>1611</v>
      </c>
      <c r="U23" s="585" t="s">
        <v>1611</v>
      </c>
      <c r="V23" s="585" t="s">
        <v>1611</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2.6412749999999998</v>
      </c>
      <c r="AQ23" s="585">
        <v>2.5212919999999999</v>
      </c>
      <c r="AR23" s="585" t="s">
        <v>1611</v>
      </c>
      <c r="AS23" s="585" t="s">
        <v>1611</v>
      </c>
      <c r="AT23" s="585" t="s">
        <v>1611</v>
      </c>
      <c r="AU23" s="585" t="s">
        <v>1611</v>
      </c>
      <c r="AV23" s="585">
        <v>2.4308000000000001</v>
      </c>
      <c r="AW23" s="585">
        <v>2.4624999999999999</v>
      </c>
      <c r="AX23" s="585">
        <v>2.5369999999999999</v>
      </c>
      <c r="AY23" s="585">
        <v>2.5882499999999999</v>
      </c>
      <c r="AZ23" s="903">
        <v>2.6589999999999998</v>
      </c>
      <c r="BA23" s="903">
        <v>2.6716666667000002</v>
      </c>
      <c r="BB23" s="903" t="s">
        <v>1611</v>
      </c>
      <c r="BC23" s="590" t="s">
        <v>1611</v>
      </c>
      <c r="BD23" s="590" t="s">
        <v>1611</v>
      </c>
      <c r="BE23" s="590" t="s">
        <v>1611</v>
      </c>
      <c r="BF23" s="590" t="s">
        <v>1611</v>
      </c>
      <c r="BG23" s="590" t="s">
        <v>1611</v>
      </c>
      <c r="BH23" s="590">
        <v>2.3750399999999998</v>
      </c>
      <c r="BI23" s="590">
        <v>2.3514300000000001</v>
      </c>
      <c r="BJ23" s="590">
        <v>2.3412820000000001</v>
      </c>
      <c r="BK23" s="590">
        <v>2.3342109999999998</v>
      </c>
      <c r="BL23" s="590">
        <v>2.3296030000000001</v>
      </c>
      <c r="BM23" s="590">
        <v>2.3203649999999998</v>
      </c>
      <c r="BN23" s="590" t="s">
        <v>1611</v>
      </c>
      <c r="BO23" s="590" t="s">
        <v>1611</v>
      </c>
      <c r="BP23" s="590" t="s">
        <v>1611</v>
      </c>
      <c r="BQ23" s="590" t="s">
        <v>1611</v>
      </c>
      <c r="BR23" s="590" t="s">
        <v>1611</v>
      </c>
      <c r="BS23" s="590" t="s">
        <v>1611</v>
      </c>
      <c r="BT23" s="590">
        <v>2.2174369999999999</v>
      </c>
      <c r="BU23" s="590">
        <v>2.2193309999999999</v>
      </c>
      <c r="BV23" s="590">
        <v>2.238111</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904"/>
      <c r="BA24" s="904"/>
      <c r="BB24" s="904"/>
      <c r="BC24" s="376"/>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428</v>
      </c>
      <c r="B25" s="379" t="s">
        <v>924</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891">
        <v>3.76118</v>
      </c>
      <c r="BA25" s="891">
        <v>3.15856</v>
      </c>
      <c r="BB25" s="891">
        <v>2.8780299999999999</v>
      </c>
      <c r="BC25" s="352">
        <v>2.9040599999999999</v>
      </c>
      <c r="BD25" s="352">
        <v>3.0399970000000001</v>
      </c>
      <c r="BE25" s="352">
        <v>3.15672</v>
      </c>
      <c r="BF25" s="352">
        <v>3.179567</v>
      </c>
      <c r="BG25" s="352">
        <v>3.2515299999999998</v>
      </c>
      <c r="BH25" s="352">
        <v>3.2162950000000001</v>
      </c>
      <c r="BI25" s="352">
        <v>3.3120620000000001</v>
      </c>
      <c r="BJ25" s="352">
        <v>3.7976420000000002</v>
      </c>
      <c r="BK25" s="352">
        <v>3.9913780000000001</v>
      </c>
      <c r="BL25" s="352">
        <v>3.4989590000000002</v>
      </c>
      <c r="BM25" s="352">
        <v>3.1871499999999999</v>
      </c>
      <c r="BN25" s="352">
        <v>2.9787530000000002</v>
      </c>
      <c r="BO25" s="352">
        <v>2.7965230000000001</v>
      </c>
      <c r="BP25" s="352">
        <v>3.0149319999999999</v>
      </c>
      <c r="BQ25" s="352">
        <v>3.144568</v>
      </c>
      <c r="BR25" s="352">
        <v>3.339747</v>
      </c>
      <c r="BS25" s="352">
        <v>3.3230119999999999</v>
      </c>
      <c r="BT25" s="352">
        <v>3.0660539999999998</v>
      </c>
      <c r="BU25" s="352">
        <v>3.346276</v>
      </c>
      <c r="BV25" s="352">
        <v>3.9359329999999999</v>
      </c>
    </row>
    <row r="26" spans="1:74" ht="11.1" customHeight="1" x14ac:dyDescent="0.2">
      <c r="A26" s="29" t="s">
        <v>69</v>
      </c>
      <c r="B26" s="379" t="s">
        <v>925</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891">
        <v>3.62</v>
      </c>
      <c r="BA26" s="891">
        <v>3.04</v>
      </c>
      <c r="BB26" s="891">
        <v>2.77</v>
      </c>
      <c r="BC26" s="352">
        <v>2.7950529999999998</v>
      </c>
      <c r="BD26" s="352">
        <v>2.9258869999999999</v>
      </c>
      <c r="BE26" s="352">
        <v>3.0382289999999998</v>
      </c>
      <c r="BF26" s="352">
        <v>3.0602179999999999</v>
      </c>
      <c r="BG26" s="352">
        <v>3.12948</v>
      </c>
      <c r="BH26" s="352">
        <v>3.0955680000000001</v>
      </c>
      <c r="BI26" s="352">
        <v>3.1877399999999998</v>
      </c>
      <c r="BJ26" s="352">
        <v>3.6550929999999999</v>
      </c>
      <c r="BK26" s="352">
        <v>3.8415569999999999</v>
      </c>
      <c r="BL26" s="352">
        <v>3.3676219999999999</v>
      </c>
      <c r="BM26" s="352">
        <v>3.0675159999999999</v>
      </c>
      <c r="BN26" s="352">
        <v>2.8669419999999999</v>
      </c>
      <c r="BO26" s="352">
        <v>2.6915529999999999</v>
      </c>
      <c r="BP26" s="352">
        <v>2.9017629999999999</v>
      </c>
      <c r="BQ26" s="352">
        <v>3.0265330000000001</v>
      </c>
      <c r="BR26" s="352">
        <v>3.2143860000000002</v>
      </c>
      <c r="BS26" s="352">
        <v>3.1982789999999999</v>
      </c>
      <c r="BT26" s="352">
        <v>2.9509669999999999</v>
      </c>
      <c r="BU26" s="352">
        <v>3.2206700000000001</v>
      </c>
      <c r="BV26" s="352">
        <v>3.7881939999999998</v>
      </c>
    </row>
    <row r="27" spans="1:74" ht="11.1" customHeight="1" x14ac:dyDescent="0.2">
      <c r="A27" s="29"/>
      <c r="B27" s="382" t="s">
        <v>926</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894"/>
      <c r="BA27" s="894"/>
      <c r="BB27" s="894"/>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380</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7.2</v>
      </c>
      <c r="P28" s="341">
        <v>5.94</v>
      </c>
      <c r="Q28" s="341">
        <v>5</v>
      </c>
      <c r="R28" s="341">
        <v>4.03</v>
      </c>
      <c r="S28" s="341">
        <v>3.54</v>
      </c>
      <c r="T28" s="341">
        <v>3.53</v>
      </c>
      <c r="U28" s="341">
        <v>3.84</v>
      </c>
      <c r="V28" s="341">
        <v>3.79</v>
      </c>
      <c r="W28" s="341">
        <v>3.84</v>
      </c>
      <c r="X28" s="341">
        <v>4.0599999999999996</v>
      </c>
      <c r="Y28" s="341">
        <v>4.3499999999999996</v>
      </c>
      <c r="Z28" s="341">
        <v>4.4800000000000004</v>
      </c>
      <c r="AA28" s="341">
        <v>5.24</v>
      </c>
      <c r="AB28" s="341">
        <v>4.97</v>
      </c>
      <c r="AC28" s="341">
        <v>3.9</v>
      </c>
      <c r="AD28" s="341">
        <v>3.48</v>
      </c>
      <c r="AE28" s="341">
        <v>3.31</v>
      </c>
      <c r="AF28" s="341">
        <v>3.85</v>
      </c>
      <c r="AG28" s="341">
        <v>3.74</v>
      </c>
      <c r="AH28" s="341">
        <v>3.22</v>
      </c>
      <c r="AI28" s="341">
        <v>3.4</v>
      </c>
      <c r="AJ28" s="341">
        <v>3.94</v>
      </c>
      <c r="AK28" s="341">
        <v>4.04</v>
      </c>
      <c r="AL28" s="341">
        <v>5.21</v>
      </c>
      <c r="AM28" s="341">
        <v>6.03</v>
      </c>
      <c r="AN28" s="341">
        <v>5.92</v>
      </c>
      <c r="AO28" s="341">
        <v>5.67</v>
      </c>
      <c r="AP28" s="341">
        <v>5.31</v>
      </c>
      <c r="AQ28" s="341">
        <v>4.6900000000000004</v>
      </c>
      <c r="AR28" s="341">
        <v>4.6500000000000004</v>
      </c>
      <c r="AS28" s="341">
        <v>4.63</v>
      </c>
      <c r="AT28" s="341">
        <v>4.46</v>
      </c>
      <c r="AU28" s="341">
        <v>4.41</v>
      </c>
      <c r="AV28" s="341">
        <v>4.55</v>
      </c>
      <c r="AW28" s="341">
        <v>5.33</v>
      </c>
      <c r="AX28" s="341">
        <v>6.37</v>
      </c>
      <c r="AY28" s="341">
        <v>7.18</v>
      </c>
      <c r="AZ28" s="891">
        <v>8.4</v>
      </c>
      <c r="BA28" s="891">
        <v>5.0269269999999997</v>
      </c>
      <c r="BB28" s="891">
        <v>4.0898339999999997</v>
      </c>
      <c r="BC28" s="352">
        <v>3.7566039999999998</v>
      </c>
      <c r="BD28" s="352">
        <v>3.8988689999999999</v>
      </c>
      <c r="BE28" s="352">
        <v>3.792503</v>
      </c>
      <c r="BF28" s="352">
        <v>3.7664</v>
      </c>
      <c r="BG28" s="352">
        <v>3.9139719999999998</v>
      </c>
      <c r="BH28" s="352">
        <v>3.884344</v>
      </c>
      <c r="BI28" s="352">
        <v>4.1137759999999997</v>
      </c>
      <c r="BJ28" s="352">
        <v>4.8697900000000001</v>
      </c>
      <c r="BK28" s="352">
        <v>5.12629</v>
      </c>
      <c r="BL28" s="352">
        <v>5.0122640000000001</v>
      </c>
      <c r="BM28" s="352">
        <v>4.0767740000000003</v>
      </c>
      <c r="BN28" s="352">
        <v>3.7508170000000001</v>
      </c>
      <c r="BO28" s="352">
        <v>3.4672079999999998</v>
      </c>
      <c r="BP28" s="352">
        <v>3.7351359999999998</v>
      </c>
      <c r="BQ28" s="352">
        <v>3.6815470000000001</v>
      </c>
      <c r="BR28" s="352">
        <v>3.8166319999999998</v>
      </c>
      <c r="BS28" s="352">
        <v>3.9413680000000002</v>
      </c>
      <c r="BT28" s="352">
        <v>3.7444950000000001</v>
      </c>
      <c r="BU28" s="352">
        <v>4.091113</v>
      </c>
      <c r="BV28" s="352">
        <v>4.9389260000000004</v>
      </c>
    </row>
    <row r="29" spans="1:74" ht="11.1" customHeight="1" x14ac:dyDescent="0.2">
      <c r="A29" s="29" t="s">
        <v>370</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12.56</v>
      </c>
      <c r="P29" s="341">
        <v>12.11</v>
      </c>
      <c r="Q29" s="341">
        <v>11.05</v>
      </c>
      <c r="R29" s="341">
        <v>10.51</v>
      </c>
      <c r="S29" s="341">
        <v>10.56</v>
      </c>
      <c r="T29" s="341">
        <v>10.81</v>
      </c>
      <c r="U29" s="341">
        <v>10.98</v>
      </c>
      <c r="V29" s="341">
        <v>11.19</v>
      </c>
      <c r="W29" s="341">
        <v>11</v>
      </c>
      <c r="X29" s="341">
        <v>10.18</v>
      </c>
      <c r="Y29" s="341">
        <v>9.76</v>
      </c>
      <c r="Z29" s="341">
        <v>9.91</v>
      </c>
      <c r="AA29" s="341">
        <v>9.5</v>
      </c>
      <c r="AB29" s="341">
        <v>10.029999999999999</v>
      </c>
      <c r="AC29" s="341">
        <v>9.99</v>
      </c>
      <c r="AD29" s="341">
        <v>9.93</v>
      </c>
      <c r="AE29" s="341">
        <v>10.35</v>
      </c>
      <c r="AF29" s="341">
        <v>10.7</v>
      </c>
      <c r="AG29" s="341">
        <v>11.08</v>
      </c>
      <c r="AH29" s="341">
        <v>10.75</v>
      </c>
      <c r="AI29" s="341">
        <v>10.78</v>
      </c>
      <c r="AJ29" s="341">
        <v>10.43</v>
      </c>
      <c r="AK29" s="341">
        <v>10.1</v>
      </c>
      <c r="AL29" s="341">
        <v>9.82</v>
      </c>
      <c r="AM29" s="341">
        <v>9.8800000000000008</v>
      </c>
      <c r="AN29" s="341">
        <v>10.32</v>
      </c>
      <c r="AO29" s="341">
        <v>11.12</v>
      </c>
      <c r="AP29" s="341">
        <v>11.48</v>
      </c>
      <c r="AQ29" s="341">
        <v>11.8</v>
      </c>
      <c r="AR29" s="341">
        <v>12.17</v>
      </c>
      <c r="AS29" s="341">
        <v>12.65</v>
      </c>
      <c r="AT29" s="341">
        <v>12.42</v>
      </c>
      <c r="AU29" s="341">
        <v>12.13</v>
      </c>
      <c r="AV29" s="341">
        <v>11.29</v>
      </c>
      <c r="AW29" s="341">
        <v>10.75</v>
      </c>
      <c r="AX29" s="341">
        <v>10.95</v>
      </c>
      <c r="AY29" s="341">
        <v>11.23</v>
      </c>
      <c r="AZ29" s="891">
        <v>12.47</v>
      </c>
      <c r="BA29" s="891">
        <v>11.8596</v>
      </c>
      <c r="BB29" s="891">
        <v>11.721159999999999</v>
      </c>
      <c r="BC29" s="352">
        <v>11.58779</v>
      </c>
      <c r="BD29" s="352">
        <v>11.88434</v>
      </c>
      <c r="BE29" s="352">
        <v>11.51351</v>
      </c>
      <c r="BF29" s="352">
        <v>11.43515</v>
      </c>
      <c r="BG29" s="352">
        <v>11.15287</v>
      </c>
      <c r="BH29" s="352">
        <v>10.119450000000001</v>
      </c>
      <c r="BI29" s="352">
        <v>9.4265039999999996</v>
      </c>
      <c r="BJ29" s="352">
        <v>9.4490390000000009</v>
      </c>
      <c r="BK29" s="352">
        <v>9.3924289999999999</v>
      </c>
      <c r="BL29" s="352">
        <v>9.4386829999999993</v>
      </c>
      <c r="BM29" s="352">
        <v>9.4126320000000003</v>
      </c>
      <c r="BN29" s="352">
        <v>9.4712300000000003</v>
      </c>
      <c r="BO29" s="352">
        <v>9.8939470000000007</v>
      </c>
      <c r="BP29" s="352">
        <v>10.275259999999999</v>
      </c>
      <c r="BQ29" s="352">
        <v>10.220890000000001</v>
      </c>
      <c r="BR29" s="352">
        <v>10.3226</v>
      </c>
      <c r="BS29" s="352">
        <v>10.25001</v>
      </c>
      <c r="BT29" s="352">
        <v>9.3642389999999995</v>
      </c>
      <c r="BU29" s="352">
        <v>8.8345880000000001</v>
      </c>
      <c r="BV29" s="352">
        <v>8.9184900000000003</v>
      </c>
    </row>
    <row r="30" spans="1:74" ht="11.1" customHeight="1" x14ac:dyDescent="0.2">
      <c r="A30" s="29" t="s">
        <v>256</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15.56</v>
      </c>
      <c r="P30" s="341">
        <v>15.15</v>
      </c>
      <c r="Q30" s="341">
        <v>13.88</v>
      </c>
      <c r="R30" s="341">
        <v>14.54</v>
      </c>
      <c r="S30" s="341">
        <v>16.86</v>
      </c>
      <c r="T30" s="341">
        <v>20.309999999999999</v>
      </c>
      <c r="U30" s="341">
        <v>22.18</v>
      </c>
      <c r="V30" s="341">
        <v>23.41</v>
      </c>
      <c r="W30" s="341">
        <v>22.05</v>
      </c>
      <c r="X30" s="341">
        <v>16.850000000000001</v>
      </c>
      <c r="Y30" s="341">
        <v>13.47</v>
      </c>
      <c r="Z30" s="341">
        <v>13.03</v>
      </c>
      <c r="AA30" s="341">
        <v>11.89</v>
      </c>
      <c r="AB30" s="341">
        <v>13.14</v>
      </c>
      <c r="AC30" s="341">
        <v>13.66</v>
      </c>
      <c r="AD30" s="341">
        <v>14.32</v>
      </c>
      <c r="AE30" s="341">
        <v>17.670000000000002</v>
      </c>
      <c r="AF30" s="341">
        <v>20.72</v>
      </c>
      <c r="AG30" s="341">
        <v>22.78</v>
      </c>
      <c r="AH30" s="341">
        <v>23.22</v>
      </c>
      <c r="AI30" s="341">
        <v>22.46</v>
      </c>
      <c r="AJ30" s="341">
        <v>18.38</v>
      </c>
      <c r="AK30" s="341">
        <v>14.79</v>
      </c>
      <c r="AL30" s="341">
        <v>12.85</v>
      </c>
      <c r="AM30" s="341">
        <v>12.44</v>
      </c>
      <c r="AN30" s="341">
        <v>12.97</v>
      </c>
      <c r="AO30" s="341">
        <v>14.62</v>
      </c>
      <c r="AP30" s="341">
        <v>16.170000000000002</v>
      </c>
      <c r="AQ30" s="341">
        <v>19.239999999999998</v>
      </c>
      <c r="AR30" s="341">
        <v>23.26</v>
      </c>
      <c r="AS30" s="341">
        <v>25.41</v>
      </c>
      <c r="AT30" s="341">
        <v>26.24</v>
      </c>
      <c r="AU30" s="341">
        <v>24.7</v>
      </c>
      <c r="AV30" s="341">
        <v>19.32</v>
      </c>
      <c r="AW30" s="341">
        <v>15.07</v>
      </c>
      <c r="AX30" s="341">
        <v>14.09</v>
      </c>
      <c r="AY30" s="341">
        <v>13.96</v>
      </c>
      <c r="AZ30" s="891">
        <v>15.07</v>
      </c>
      <c r="BA30" s="891">
        <v>15.446389999999999</v>
      </c>
      <c r="BB30" s="891">
        <v>15.7986</v>
      </c>
      <c r="BC30" s="352">
        <v>18.213069999999998</v>
      </c>
      <c r="BD30" s="352">
        <v>21.568639999999998</v>
      </c>
      <c r="BE30" s="352">
        <v>23.058520000000001</v>
      </c>
      <c r="BF30" s="352">
        <v>23.454979999999999</v>
      </c>
      <c r="BG30" s="352">
        <v>21.903479999999998</v>
      </c>
      <c r="BH30" s="352">
        <v>16.95664</v>
      </c>
      <c r="BI30" s="352">
        <v>13.58183</v>
      </c>
      <c r="BJ30" s="352">
        <v>12.681190000000001</v>
      </c>
      <c r="BK30" s="352">
        <v>12.23898</v>
      </c>
      <c r="BL30" s="352">
        <v>12.908810000000001</v>
      </c>
      <c r="BM30" s="352">
        <v>13.24503</v>
      </c>
      <c r="BN30" s="352">
        <v>13.651619999999999</v>
      </c>
      <c r="BO30" s="352">
        <v>16.189710000000002</v>
      </c>
      <c r="BP30" s="352">
        <v>19.390270000000001</v>
      </c>
      <c r="BQ30" s="352">
        <v>21.02215</v>
      </c>
      <c r="BR30" s="352">
        <v>21.70251</v>
      </c>
      <c r="BS30" s="352">
        <v>20.531400000000001</v>
      </c>
      <c r="BT30" s="352">
        <v>16.038029999999999</v>
      </c>
      <c r="BU30" s="352">
        <v>12.97396</v>
      </c>
      <c r="BV30" s="352">
        <v>12.215809999999999</v>
      </c>
    </row>
    <row r="31" spans="1:74" ht="11.1" customHeight="1" x14ac:dyDescent="0.2">
      <c r="A31" s="26"/>
      <c r="B31" s="30" t="s">
        <v>538</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904"/>
      <c r="BA31" s="904"/>
      <c r="BB31" s="904"/>
      <c r="BC31" s="376"/>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927</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904"/>
      <c r="BA32" s="904"/>
      <c r="BB32" s="904"/>
      <c r="BC32" s="376"/>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253</v>
      </c>
      <c r="B33" s="383" t="s">
        <v>472</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2.4074516031000002</v>
      </c>
      <c r="AN33" s="341">
        <v>2.4218919803999999</v>
      </c>
      <c r="AO33" s="341">
        <v>2.4480426473999999</v>
      </c>
      <c r="AP33" s="341">
        <v>2.4750664440999999</v>
      </c>
      <c r="AQ33" s="341">
        <v>2.4976897628999999</v>
      </c>
      <c r="AR33" s="341">
        <v>2.4556935038000001</v>
      </c>
      <c r="AS33" s="341">
        <v>2.4038538293</v>
      </c>
      <c r="AT33" s="341">
        <v>2.4052350316000002</v>
      </c>
      <c r="AU33" s="341">
        <v>2.4085215382</v>
      </c>
      <c r="AV33" s="341">
        <v>2.3886597709999999</v>
      </c>
      <c r="AW33" s="341">
        <v>2.3943675542</v>
      </c>
      <c r="AX33" s="341">
        <v>2.3848649649999998</v>
      </c>
      <c r="AY33" s="341">
        <v>2.4454179549999999</v>
      </c>
      <c r="AZ33" s="891">
        <v>2.3940255168000002</v>
      </c>
      <c r="BA33" s="891">
        <v>2.3637139999999999</v>
      </c>
      <c r="BB33" s="891">
        <v>2.354816</v>
      </c>
      <c r="BC33" s="352">
        <v>2.359702</v>
      </c>
      <c r="BD33" s="352">
        <v>2.3424680000000002</v>
      </c>
      <c r="BE33" s="352">
        <v>2.3427039999999999</v>
      </c>
      <c r="BF33" s="352">
        <v>2.345602</v>
      </c>
      <c r="BG33" s="352">
        <v>2.3381989999999999</v>
      </c>
      <c r="BH33" s="352">
        <v>2.324427</v>
      </c>
      <c r="BI33" s="352">
        <v>2.3231869999999999</v>
      </c>
      <c r="BJ33" s="352">
        <v>2.3382299999999998</v>
      </c>
      <c r="BK33" s="352">
        <v>2.3391380000000002</v>
      </c>
      <c r="BL33" s="352">
        <v>2.3324539999999998</v>
      </c>
      <c r="BM33" s="352">
        <v>2.3359139999999998</v>
      </c>
      <c r="BN33" s="352">
        <v>2.345879</v>
      </c>
      <c r="BO33" s="352">
        <v>2.3517980000000001</v>
      </c>
      <c r="BP33" s="352">
        <v>2.333682</v>
      </c>
      <c r="BQ33" s="352">
        <v>2.333996</v>
      </c>
      <c r="BR33" s="352">
        <v>2.3378199999999998</v>
      </c>
      <c r="BS33" s="352">
        <v>2.3305630000000002</v>
      </c>
      <c r="BT33" s="352">
        <v>2.3192550000000001</v>
      </c>
      <c r="BU33" s="352">
        <v>2.319804</v>
      </c>
      <c r="BV33" s="352">
        <v>2.3330510000000002</v>
      </c>
    </row>
    <row r="34" spans="1:74" ht="11.1" customHeight="1" x14ac:dyDescent="0.2">
      <c r="A34" s="29" t="s">
        <v>255</v>
      </c>
      <c r="B34" s="383" t="s">
        <v>914</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5.8751660674000004</v>
      </c>
      <c r="AN34" s="341">
        <v>4.8104435451000001</v>
      </c>
      <c r="AO34" s="341">
        <v>4.1730048768000003</v>
      </c>
      <c r="AP34" s="341">
        <v>3.5806145393</v>
      </c>
      <c r="AQ34" s="341">
        <v>3.2834531185000002</v>
      </c>
      <c r="AR34" s="341">
        <v>3.3355905506000001</v>
      </c>
      <c r="AS34" s="341">
        <v>3.5245461805999998</v>
      </c>
      <c r="AT34" s="341">
        <v>3.1676547364999998</v>
      </c>
      <c r="AU34" s="341">
        <v>3.0409609649</v>
      </c>
      <c r="AV34" s="341">
        <v>3.0820126627</v>
      </c>
      <c r="AW34" s="341">
        <v>3.8880261140000001</v>
      </c>
      <c r="AX34" s="341">
        <v>5.0377258979999997</v>
      </c>
      <c r="AY34" s="341">
        <v>9.8066621323999996</v>
      </c>
      <c r="AZ34" s="891">
        <v>6.2766332887000003</v>
      </c>
      <c r="BA34" s="891">
        <v>4.0292120000000002</v>
      </c>
      <c r="BB34" s="891">
        <v>3.1792069999999999</v>
      </c>
      <c r="BC34" s="352">
        <v>2.9987539999999999</v>
      </c>
      <c r="BD34" s="352">
        <v>2.974523</v>
      </c>
      <c r="BE34" s="352">
        <v>3.0644140000000002</v>
      </c>
      <c r="BF34" s="352">
        <v>3.0815389999999998</v>
      </c>
      <c r="BG34" s="352">
        <v>3.121588</v>
      </c>
      <c r="BH34" s="352">
        <v>3.2157450000000001</v>
      </c>
      <c r="BI34" s="352">
        <v>3.4094530000000001</v>
      </c>
      <c r="BJ34" s="352">
        <v>4.0328220000000004</v>
      </c>
      <c r="BK34" s="352">
        <v>4.3129619999999997</v>
      </c>
      <c r="BL34" s="352">
        <v>3.800157</v>
      </c>
      <c r="BM34" s="352">
        <v>3.3453270000000002</v>
      </c>
      <c r="BN34" s="352">
        <v>3.061185</v>
      </c>
      <c r="BO34" s="352">
        <v>2.8088389999999999</v>
      </c>
      <c r="BP34" s="352">
        <v>2.8834810000000002</v>
      </c>
      <c r="BQ34" s="352">
        <v>2.9885079999999999</v>
      </c>
      <c r="BR34" s="352">
        <v>3.167621</v>
      </c>
      <c r="BS34" s="352">
        <v>3.1243889999999999</v>
      </c>
      <c r="BT34" s="352">
        <v>3.014688</v>
      </c>
      <c r="BU34" s="352">
        <v>3.3866670000000001</v>
      </c>
      <c r="BV34" s="352">
        <v>4.1082349999999996</v>
      </c>
    </row>
    <row r="35" spans="1:74" ht="11.1" customHeight="1" x14ac:dyDescent="0.2">
      <c r="A35" s="29" t="s">
        <v>254</v>
      </c>
      <c r="B35" s="383" t="s">
        <v>915</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v>
      </c>
      <c r="AW35" s="341">
        <v>15.41</v>
      </c>
      <c r="AX35" s="341">
        <v>15.02</v>
      </c>
      <c r="AY35" s="341">
        <v>13.990861854</v>
      </c>
      <c r="AZ35" s="891">
        <v>13.377299327999999</v>
      </c>
      <c r="BA35" s="891">
        <v>14.950519999999999</v>
      </c>
      <c r="BB35" s="891">
        <v>19.54646</v>
      </c>
      <c r="BC35" s="352">
        <v>21.504940000000001</v>
      </c>
      <c r="BD35" s="352">
        <v>21.96461</v>
      </c>
      <c r="BE35" s="352">
        <v>21.29139</v>
      </c>
      <c r="BF35" s="352">
        <v>20.44061</v>
      </c>
      <c r="BG35" s="352">
        <v>19.660229999999999</v>
      </c>
      <c r="BH35" s="352">
        <v>18.96894</v>
      </c>
      <c r="BI35" s="352">
        <v>18.299959999999999</v>
      </c>
      <c r="BJ35" s="352">
        <v>18.068449999999999</v>
      </c>
      <c r="BK35" s="352">
        <v>17.72465</v>
      </c>
      <c r="BL35" s="352">
        <v>17.076989999999999</v>
      </c>
      <c r="BM35" s="352">
        <v>17.168589999999998</v>
      </c>
      <c r="BN35" s="352">
        <v>17.584379999999999</v>
      </c>
      <c r="BO35" s="352">
        <v>16.95025</v>
      </c>
      <c r="BP35" s="352">
        <v>17.126940000000001</v>
      </c>
      <c r="BQ35" s="352">
        <v>16.468070000000001</v>
      </c>
      <c r="BR35" s="352">
        <v>15.84747</v>
      </c>
      <c r="BS35" s="352">
        <v>15.54313</v>
      </c>
      <c r="BT35" s="352">
        <v>15.33399</v>
      </c>
      <c r="BU35" s="352">
        <v>15.02481</v>
      </c>
      <c r="BV35" s="352">
        <v>15.24837</v>
      </c>
    </row>
    <row r="36" spans="1:74" ht="11.1" customHeight="1" x14ac:dyDescent="0.2">
      <c r="A36" s="29" t="s">
        <v>7</v>
      </c>
      <c r="B36" s="383" t="s">
        <v>916</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18.07</v>
      </c>
      <c r="AW36" s="341">
        <v>18.3</v>
      </c>
      <c r="AX36" s="341">
        <v>17.329999999999998</v>
      </c>
      <c r="AY36" s="341">
        <v>17.727223581000001</v>
      </c>
      <c r="AZ36" s="891">
        <v>17.685621079000001</v>
      </c>
      <c r="BA36" s="891">
        <v>23.733969999999999</v>
      </c>
      <c r="BB36" s="891">
        <v>28.88232</v>
      </c>
      <c r="BC36" s="352">
        <v>28.86863</v>
      </c>
      <c r="BD36" s="352">
        <v>28.615749999999998</v>
      </c>
      <c r="BE36" s="352">
        <v>28.234359999999999</v>
      </c>
      <c r="BF36" s="352">
        <v>27.31663</v>
      </c>
      <c r="BG36" s="352">
        <v>26.496120000000001</v>
      </c>
      <c r="BH36" s="352">
        <v>25.8096</v>
      </c>
      <c r="BI36" s="352">
        <v>25.596830000000001</v>
      </c>
      <c r="BJ36" s="352">
        <v>24.434909999999999</v>
      </c>
      <c r="BK36" s="352">
        <v>24.451820000000001</v>
      </c>
      <c r="BL36" s="352">
        <v>24.109059999999999</v>
      </c>
      <c r="BM36" s="352">
        <v>24.089099999999998</v>
      </c>
      <c r="BN36" s="352">
        <v>23.49438</v>
      </c>
      <c r="BO36" s="352">
        <v>22.988099999999999</v>
      </c>
      <c r="BP36" s="352">
        <v>22.926839999999999</v>
      </c>
      <c r="BQ36" s="352">
        <v>22.669879999999999</v>
      </c>
      <c r="BR36" s="352">
        <v>22.394570000000002</v>
      </c>
      <c r="BS36" s="352">
        <v>22.34844</v>
      </c>
      <c r="BT36" s="352">
        <v>21.899049999999999</v>
      </c>
      <c r="BU36" s="352">
        <v>22.044</v>
      </c>
      <c r="BV36" s="352">
        <v>21.245329999999999</v>
      </c>
    </row>
    <row r="37" spans="1:74" ht="11.1" customHeight="1" x14ac:dyDescent="0.2">
      <c r="A37" s="29"/>
      <c r="B37" s="381" t="s">
        <v>928</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894"/>
      <c r="BA37" s="894"/>
      <c r="BB37" s="894"/>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8.34</v>
      </c>
      <c r="AN38" s="341">
        <v>8.24</v>
      </c>
      <c r="AO38" s="341">
        <v>8.26</v>
      </c>
      <c r="AP38" s="341">
        <v>8.2100000000000009</v>
      </c>
      <c r="AQ38" s="341">
        <v>8.2899999999999991</v>
      </c>
      <c r="AR38" s="341">
        <v>8.9</v>
      </c>
      <c r="AS38" s="341">
        <v>9.33</v>
      </c>
      <c r="AT38" s="341">
        <v>9.08</v>
      </c>
      <c r="AU38" s="341">
        <v>9.02</v>
      </c>
      <c r="AV38" s="341">
        <v>8.65</v>
      </c>
      <c r="AW38" s="341">
        <v>8.44</v>
      </c>
      <c r="AX38" s="341">
        <v>8.5299999999999994</v>
      </c>
      <c r="AY38" s="341">
        <v>9.2899999999999991</v>
      </c>
      <c r="AZ38" s="891">
        <v>8.9499999999999993</v>
      </c>
      <c r="BA38" s="891">
        <v>8.8629449999999999</v>
      </c>
      <c r="BB38" s="891">
        <v>8.7168430000000008</v>
      </c>
      <c r="BC38" s="352">
        <v>8.7232570000000003</v>
      </c>
      <c r="BD38" s="352">
        <v>9.2432160000000003</v>
      </c>
      <c r="BE38" s="352">
        <v>9.5390040000000003</v>
      </c>
      <c r="BF38" s="352">
        <v>9.3761650000000003</v>
      </c>
      <c r="BG38" s="352">
        <v>9.3423350000000003</v>
      </c>
      <c r="BH38" s="352">
        <v>8.8284730000000007</v>
      </c>
      <c r="BI38" s="352">
        <v>8.5813170000000003</v>
      </c>
      <c r="BJ38" s="352">
        <v>8.7694220000000005</v>
      </c>
      <c r="BK38" s="352">
        <v>9.0339179999999999</v>
      </c>
      <c r="BL38" s="352">
        <v>9.1730940000000007</v>
      </c>
      <c r="BM38" s="352">
        <v>9.1045069999999999</v>
      </c>
      <c r="BN38" s="352">
        <v>8.8128630000000001</v>
      </c>
      <c r="BO38" s="352">
        <v>8.6892680000000002</v>
      </c>
      <c r="BP38" s="352">
        <v>9.1813319999999994</v>
      </c>
      <c r="BQ38" s="352">
        <v>9.4665730000000003</v>
      </c>
      <c r="BR38" s="352">
        <v>9.2946229999999996</v>
      </c>
      <c r="BS38" s="352">
        <v>9.2612380000000005</v>
      </c>
      <c r="BT38" s="352">
        <v>8.8039559999999994</v>
      </c>
      <c r="BU38" s="352">
        <v>8.5566359999999992</v>
      </c>
      <c r="BV38" s="352">
        <v>8.7228080000000006</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12.82</v>
      </c>
      <c r="AN39" s="341">
        <v>12.98</v>
      </c>
      <c r="AO39" s="341">
        <v>13.16</v>
      </c>
      <c r="AP39" s="341">
        <v>12.89</v>
      </c>
      <c r="AQ39" s="341">
        <v>12.93</v>
      </c>
      <c r="AR39" s="341">
        <v>13.54</v>
      </c>
      <c r="AS39" s="341">
        <v>14.05</v>
      </c>
      <c r="AT39" s="341">
        <v>13.93</v>
      </c>
      <c r="AU39" s="341">
        <v>13.99</v>
      </c>
      <c r="AV39" s="341">
        <v>13.49</v>
      </c>
      <c r="AW39" s="341">
        <v>13.19</v>
      </c>
      <c r="AX39" s="341">
        <v>13.63</v>
      </c>
      <c r="AY39" s="341">
        <v>13.64</v>
      </c>
      <c r="AZ39" s="891">
        <v>14.37</v>
      </c>
      <c r="BA39" s="891">
        <v>14.103160000000001</v>
      </c>
      <c r="BB39" s="891">
        <v>13.64995</v>
      </c>
      <c r="BC39" s="352">
        <v>13.526109999999999</v>
      </c>
      <c r="BD39" s="352">
        <v>14.053850000000001</v>
      </c>
      <c r="BE39" s="352">
        <v>14.49798</v>
      </c>
      <c r="BF39" s="352">
        <v>14.318059999999999</v>
      </c>
      <c r="BG39" s="352">
        <v>14.33522</v>
      </c>
      <c r="BH39" s="352">
        <v>13.77552</v>
      </c>
      <c r="BI39" s="352">
        <v>13.40915</v>
      </c>
      <c r="BJ39" s="352">
        <v>13.84201</v>
      </c>
      <c r="BK39" s="352">
        <v>13.735099999999999</v>
      </c>
      <c r="BL39" s="352">
        <v>14.40629</v>
      </c>
      <c r="BM39" s="352">
        <v>14.163069999999999</v>
      </c>
      <c r="BN39" s="352">
        <v>13.65874</v>
      </c>
      <c r="BO39" s="352">
        <v>13.485580000000001</v>
      </c>
      <c r="BP39" s="352">
        <v>14.005470000000001</v>
      </c>
      <c r="BQ39" s="352">
        <v>14.449759999999999</v>
      </c>
      <c r="BR39" s="352">
        <v>14.23292</v>
      </c>
      <c r="BS39" s="352">
        <v>14.2799</v>
      </c>
      <c r="BT39" s="352">
        <v>13.77918</v>
      </c>
      <c r="BU39" s="352">
        <v>13.42333</v>
      </c>
      <c r="BV39" s="352">
        <v>13.87566</v>
      </c>
    </row>
    <row r="40" spans="1:74" ht="11.1" customHeight="1" x14ac:dyDescent="0.2">
      <c r="A40" s="29" t="s">
        <v>257</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16.43</v>
      </c>
      <c r="AO40" s="373">
        <v>17.09</v>
      </c>
      <c r="AP40" s="373">
        <v>17.55</v>
      </c>
      <c r="AQ40" s="373">
        <v>17.37</v>
      </c>
      <c r="AR40" s="373">
        <v>17.47</v>
      </c>
      <c r="AS40" s="373">
        <v>17.45</v>
      </c>
      <c r="AT40" s="373">
        <v>17.61</v>
      </c>
      <c r="AU40" s="373">
        <v>18.079999999999998</v>
      </c>
      <c r="AV40" s="373">
        <v>17.97</v>
      </c>
      <c r="AW40" s="373">
        <v>17.78</v>
      </c>
      <c r="AX40" s="373">
        <v>17.239999999999998</v>
      </c>
      <c r="AY40" s="373">
        <v>17.45</v>
      </c>
      <c r="AZ40" s="905">
        <v>17.649999999999999</v>
      </c>
      <c r="BA40" s="905">
        <v>18.170909999999999</v>
      </c>
      <c r="BB40" s="905">
        <v>18.571370000000002</v>
      </c>
      <c r="BC40" s="378">
        <v>18.25346</v>
      </c>
      <c r="BD40" s="378">
        <v>18.33586</v>
      </c>
      <c r="BE40" s="378">
        <v>18.246739999999999</v>
      </c>
      <c r="BF40" s="378">
        <v>18.232959999999999</v>
      </c>
      <c r="BG40" s="378">
        <v>18.654620000000001</v>
      </c>
      <c r="BH40" s="378">
        <v>18.506319999999999</v>
      </c>
      <c r="BI40" s="378">
        <v>18.263680000000001</v>
      </c>
      <c r="BJ40" s="378">
        <v>17.729399999999998</v>
      </c>
      <c r="BK40" s="378">
        <v>18.018380000000001</v>
      </c>
      <c r="BL40" s="378">
        <v>18.0443</v>
      </c>
      <c r="BM40" s="378">
        <v>18.439530000000001</v>
      </c>
      <c r="BN40" s="378">
        <v>19.060199999999998</v>
      </c>
      <c r="BO40" s="378">
        <v>18.634060000000002</v>
      </c>
      <c r="BP40" s="378">
        <v>18.67501</v>
      </c>
      <c r="BQ40" s="378">
        <v>18.578970000000002</v>
      </c>
      <c r="BR40" s="378">
        <v>18.52656</v>
      </c>
      <c r="BS40" s="378">
        <v>18.98413</v>
      </c>
      <c r="BT40" s="378">
        <v>18.75489</v>
      </c>
      <c r="BU40" s="378">
        <v>18.648949999999999</v>
      </c>
      <c r="BV40" s="378">
        <v>18.114100000000001</v>
      </c>
    </row>
    <row r="41" spans="1:74" s="157" customFormat="1" ht="12" customHeight="1" x14ac:dyDescent="0.2">
      <c r="A41" s="156"/>
      <c r="B41" s="1008" t="s">
        <v>1408</v>
      </c>
      <c r="C41" s="998"/>
      <c r="D41" s="998"/>
      <c r="E41" s="998"/>
      <c r="F41" s="998"/>
      <c r="G41" s="998"/>
      <c r="H41" s="998"/>
      <c r="I41" s="998"/>
      <c r="J41" s="998"/>
      <c r="K41" s="998"/>
      <c r="L41" s="998"/>
      <c r="M41" s="998"/>
      <c r="N41" s="998"/>
      <c r="O41" s="998"/>
      <c r="P41" s="998"/>
      <c r="Q41" s="999"/>
      <c r="R41" s="803"/>
      <c r="AY41" s="813"/>
      <c r="AZ41" s="813"/>
      <c r="BA41" s="813"/>
      <c r="BB41" s="813"/>
      <c r="BC41" s="813"/>
      <c r="BD41" s="633"/>
      <c r="BE41" s="633"/>
      <c r="BF41" s="633"/>
      <c r="BG41" s="813"/>
      <c r="BH41" s="813"/>
      <c r="BI41" s="813"/>
      <c r="BJ41" s="198"/>
    </row>
    <row r="42" spans="1:74" s="157" customFormat="1" ht="12" customHeight="1" x14ac:dyDescent="0.2">
      <c r="A42" s="156"/>
      <c r="B42" s="1008" t="s">
        <v>1409</v>
      </c>
      <c r="C42" s="998"/>
      <c r="D42" s="998"/>
      <c r="E42" s="998"/>
      <c r="F42" s="998"/>
      <c r="G42" s="998"/>
      <c r="H42" s="998"/>
      <c r="I42" s="998"/>
      <c r="J42" s="998"/>
      <c r="K42" s="998"/>
      <c r="L42" s="998"/>
      <c r="M42" s="998"/>
      <c r="N42" s="998"/>
      <c r="O42" s="998"/>
      <c r="P42" s="998"/>
      <c r="Q42" s="999"/>
      <c r="R42" s="803"/>
      <c r="AY42" s="813"/>
      <c r="AZ42" s="813"/>
      <c r="BA42" s="813"/>
      <c r="BB42" s="813"/>
      <c r="BC42" s="813"/>
      <c r="BD42" s="633"/>
      <c r="BE42" s="633"/>
      <c r="BF42" s="633"/>
      <c r="BG42" s="813"/>
      <c r="BH42" s="813"/>
      <c r="BI42" s="813"/>
      <c r="BJ42" s="198"/>
    </row>
    <row r="43" spans="1:74" s="157" customFormat="1" ht="12" customHeight="1" x14ac:dyDescent="0.2">
      <c r="A43" s="156"/>
      <c r="B43" s="1008" t="s">
        <v>1410</v>
      </c>
      <c r="C43" s="998"/>
      <c r="D43" s="998"/>
      <c r="E43" s="998"/>
      <c r="F43" s="998"/>
      <c r="G43" s="998"/>
      <c r="H43" s="998"/>
      <c r="I43" s="998"/>
      <c r="J43" s="998"/>
      <c r="K43" s="998"/>
      <c r="L43" s="998"/>
      <c r="M43" s="998"/>
      <c r="N43" s="998"/>
      <c r="O43" s="998"/>
      <c r="P43" s="998"/>
      <c r="Q43" s="999"/>
      <c r="R43" s="803"/>
      <c r="AY43" s="813"/>
      <c r="AZ43" s="813"/>
      <c r="BA43" s="813"/>
      <c r="BB43" s="813"/>
      <c r="BC43" s="813"/>
      <c r="BD43" s="633"/>
      <c r="BE43" s="633"/>
      <c r="BF43" s="633"/>
      <c r="BG43" s="813"/>
      <c r="BH43" s="813"/>
      <c r="BI43" s="813"/>
      <c r="BJ43" s="198"/>
    </row>
    <row r="44" spans="1:74" s="157" customFormat="1" ht="12" customHeight="1" x14ac:dyDescent="0.2">
      <c r="A44" s="156"/>
      <c r="B44" s="773" t="s">
        <v>808</v>
      </c>
      <c r="C44" s="788"/>
      <c r="D44" s="788"/>
      <c r="E44" s="788"/>
      <c r="F44" s="788"/>
      <c r="G44" s="788"/>
      <c r="H44" s="800"/>
      <c r="I44" s="788"/>
      <c r="J44" s="788"/>
      <c r="K44" s="788"/>
      <c r="L44" s="788"/>
      <c r="M44" s="788"/>
      <c r="N44" s="788"/>
      <c r="O44" s="788"/>
      <c r="P44" s="788"/>
      <c r="Q44" s="788"/>
      <c r="R44" s="328"/>
      <c r="AY44" s="813"/>
      <c r="AZ44" s="813"/>
      <c r="BA44" s="813"/>
      <c r="BB44" s="813"/>
      <c r="BC44" s="813"/>
      <c r="BD44" s="633"/>
      <c r="BE44" s="633"/>
      <c r="BF44" s="633"/>
      <c r="BG44" s="813"/>
      <c r="BH44" s="813"/>
      <c r="BI44" s="813"/>
      <c r="BJ44" s="198"/>
    </row>
    <row r="45" spans="1:74" s="160" customFormat="1" ht="12" customHeight="1" x14ac:dyDescent="0.2">
      <c r="A45" s="159"/>
      <c r="B45" s="993" t="str">
        <f>Dates!$G$2</f>
        <v>EIA completed modeling and analysis for this report on Thursday, May 7, 2026.</v>
      </c>
      <c r="C45" s="980"/>
      <c r="D45" s="980"/>
      <c r="E45" s="980"/>
      <c r="F45" s="980"/>
      <c r="G45" s="980"/>
      <c r="H45" s="980"/>
      <c r="I45" s="980"/>
      <c r="J45" s="980"/>
      <c r="K45" s="980"/>
      <c r="L45" s="980"/>
      <c r="M45" s="980"/>
      <c r="N45" s="980"/>
      <c r="O45" s="980"/>
      <c r="P45" s="980"/>
      <c r="Q45" s="980"/>
      <c r="R45" s="328"/>
      <c r="AY45" s="823"/>
      <c r="AZ45" s="823"/>
      <c r="BA45" s="823"/>
      <c r="BB45" s="823"/>
      <c r="BC45" s="823"/>
      <c r="BD45" s="632"/>
      <c r="BE45" s="632"/>
      <c r="BF45" s="632"/>
      <c r="BG45" s="823"/>
      <c r="BH45" s="823"/>
      <c r="BI45" s="823"/>
      <c r="BJ45" s="221"/>
    </row>
    <row r="46" spans="1:74" s="157" customFormat="1" ht="12" customHeight="1" x14ac:dyDescent="0.2">
      <c r="A46" s="156"/>
      <c r="B46" s="988" t="s">
        <v>481</v>
      </c>
      <c r="C46" s="989"/>
      <c r="D46" s="989"/>
      <c r="E46" s="989"/>
      <c r="F46" s="989"/>
      <c r="G46" s="989"/>
      <c r="H46" s="989"/>
      <c r="I46" s="989"/>
      <c r="J46" s="989"/>
      <c r="K46" s="989"/>
      <c r="L46" s="989"/>
      <c r="M46" s="989"/>
      <c r="N46" s="989"/>
      <c r="O46" s="989"/>
      <c r="P46" s="989"/>
      <c r="Q46" s="989"/>
      <c r="R46" s="803"/>
      <c r="AY46" s="813"/>
      <c r="AZ46" s="813"/>
      <c r="BA46" s="813"/>
      <c r="BB46" s="813"/>
      <c r="BC46" s="813"/>
      <c r="BD46" s="633"/>
      <c r="BE46" s="633"/>
      <c r="BF46" s="633"/>
      <c r="BG46" s="813"/>
      <c r="BH46" s="813"/>
      <c r="BI46" s="813"/>
      <c r="BJ46" s="198"/>
    </row>
    <row r="47" spans="1:74" s="157" customFormat="1" ht="12" customHeight="1" x14ac:dyDescent="0.2">
      <c r="A47" s="156"/>
      <c r="B47" s="1002" t="s">
        <v>1402</v>
      </c>
      <c r="C47" s="989"/>
      <c r="D47" s="989"/>
      <c r="E47" s="989"/>
      <c r="F47" s="989"/>
      <c r="G47" s="989"/>
      <c r="H47" s="989"/>
      <c r="I47" s="989"/>
      <c r="J47" s="989"/>
      <c r="K47" s="989"/>
      <c r="L47" s="989"/>
      <c r="M47" s="989"/>
      <c r="N47" s="989"/>
      <c r="O47" s="989"/>
      <c r="P47" s="989"/>
      <c r="Q47" s="989"/>
      <c r="R47" s="803"/>
      <c r="AY47" s="813"/>
      <c r="AZ47" s="813"/>
      <c r="BA47" s="813"/>
      <c r="BB47" s="813"/>
      <c r="BC47" s="813"/>
      <c r="BD47" s="633"/>
      <c r="BE47" s="633"/>
      <c r="BF47" s="633"/>
      <c r="BG47" s="813"/>
      <c r="BH47" s="813"/>
      <c r="BI47" s="813"/>
      <c r="BJ47" s="198"/>
    </row>
    <row r="48" spans="1:74" s="157" customFormat="1" ht="12" customHeight="1" x14ac:dyDescent="0.2">
      <c r="A48" s="156"/>
      <c r="B48" s="1003" t="s">
        <v>748</v>
      </c>
      <c r="C48" s="989"/>
      <c r="D48" s="989"/>
      <c r="E48" s="989"/>
      <c r="F48" s="989"/>
      <c r="G48" s="989"/>
      <c r="H48" s="989"/>
      <c r="I48" s="989"/>
      <c r="J48" s="989"/>
      <c r="K48" s="989"/>
      <c r="L48" s="989"/>
      <c r="M48" s="989"/>
      <c r="N48" s="989"/>
      <c r="O48" s="989"/>
      <c r="P48" s="989"/>
      <c r="Q48" s="989"/>
      <c r="R48" s="803"/>
      <c r="AY48" s="813"/>
      <c r="AZ48" s="813"/>
      <c r="BA48" s="813"/>
      <c r="BB48" s="813"/>
      <c r="BC48" s="813"/>
      <c r="BD48" s="633"/>
      <c r="BE48" s="633"/>
      <c r="BF48" s="633"/>
      <c r="BG48" s="813"/>
      <c r="BH48" s="813"/>
      <c r="BI48" s="813"/>
      <c r="BJ48" s="198"/>
    </row>
    <row r="49" spans="1:74" s="157" customFormat="1" ht="12" customHeight="1" x14ac:dyDescent="0.2">
      <c r="A49" s="156"/>
      <c r="B49" s="994" t="s">
        <v>821</v>
      </c>
      <c r="C49" s="994"/>
      <c r="D49" s="994"/>
      <c r="E49" s="994"/>
      <c r="F49" s="994"/>
      <c r="G49" s="994"/>
      <c r="H49" s="994"/>
      <c r="I49" s="994"/>
      <c r="J49" s="994"/>
      <c r="K49" s="994"/>
      <c r="L49" s="994"/>
      <c r="M49" s="994"/>
      <c r="N49" s="994"/>
      <c r="O49" s="994"/>
      <c r="P49" s="994"/>
      <c r="Q49" s="994"/>
      <c r="R49" s="994"/>
      <c r="AY49" s="813"/>
      <c r="AZ49" s="813"/>
      <c r="BA49" s="813"/>
      <c r="BB49" s="813"/>
      <c r="BC49" s="813"/>
      <c r="BD49" s="633"/>
      <c r="BE49" s="633"/>
      <c r="BF49" s="633"/>
      <c r="BG49" s="813"/>
      <c r="BH49" s="813"/>
      <c r="BI49" s="813"/>
      <c r="BJ49" s="198"/>
    </row>
    <row r="50" spans="1:74" s="812" customFormat="1" ht="12" customHeight="1" x14ac:dyDescent="0.2">
      <c r="A50" s="156"/>
      <c r="B50" s="1011" t="s">
        <v>1592</v>
      </c>
      <c r="C50" s="1007"/>
      <c r="D50" s="1007"/>
      <c r="E50" s="1007"/>
      <c r="F50" s="1007"/>
      <c r="G50" s="1007"/>
      <c r="H50" s="1007"/>
      <c r="I50" s="1007"/>
      <c r="J50" s="1007"/>
      <c r="K50" s="1007"/>
      <c r="L50" s="1007"/>
      <c r="M50" s="1007"/>
      <c r="N50" s="1007"/>
      <c r="O50" s="1007"/>
      <c r="P50" s="1007"/>
      <c r="Q50" s="1007"/>
      <c r="R50" s="811"/>
      <c r="AY50" s="813"/>
      <c r="AZ50" s="813"/>
      <c r="BA50" s="813"/>
      <c r="BB50" s="813"/>
      <c r="BC50" s="813"/>
      <c r="BD50" s="633"/>
      <c r="BE50" s="633"/>
      <c r="BF50" s="633"/>
      <c r="BG50" s="813"/>
      <c r="BH50" s="813"/>
      <c r="BI50" s="813"/>
      <c r="BJ50" s="813"/>
    </row>
    <row r="51" spans="1:74" s="812" customFormat="1" ht="12" customHeight="1" x14ac:dyDescent="0.2">
      <c r="A51" s="156"/>
      <c r="B51" s="1006" t="s">
        <v>1540</v>
      </c>
      <c r="C51" s="1007"/>
      <c r="D51" s="1007"/>
      <c r="E51" s="1007"/>
      <c r="F51" s="1007"/>
      <c r="G51" s="1007"/>
      <c r="H51" s="1007"/>
      <c r="I51" s="1007"/>
      <c r="J51" s="1007"/>
      <c r="K51" s="1007"/>
      <c r="L51" s="1007"/>
      <c r="M51" s="1007"/>
      <c r="N51" s="1007"/>
      <c r="O51" s="1007"/>
      <c r="P51" s="1007"/>
      <c r="Q51" s="1007"/>
      <c r="R51" s="811"/>
      <c r="AY51" s="813"/>
      <c r="AZ51" s="813"/>
      <c r="BA51" s="813"/>
      <c r="BB51" s="813"/>
      <c r="BC51" s="813"/>
      <c r="BD51" s="633"/>
      <c r="BE51" s="633"/>
      <c r="BF51" s="633"/>
      <c r="BG51" s="813"/>
      <c r="BH51" s="813"/>
      <c r="BI51" s="813"/>
      <c r="BJ51" s="813"/>
    </row>
    <row r="52" spans="1:74" s="812" customFormat="1" ht="12" customHeight="1" x14ac:dyDescent="0.2">
      <c r="A52" s="156"/>
      <c r="B52" s="1009" t="s">
        <v>1459</v>
      </c>
      <c r="C52" s="1007"/>
      <c r="D52" s="1007"/>
      <c r="E52" s="1007"/>
      <c r="F52" s="1007"/>
      <c r="G52" s="1007"/>
      <c r="H52" s="1007"/>
      <c r="I52" s="1007"/>
      <c r="J52" s="1007"/>
      <c r="K52" s="1007"/>
      <c r="L52" s="1007"/>
      <c r="M52" s="1007"/>
      <c r="N52" s="1007"/>
      <c r="O52" s="1007"/>
      <c r="P52" s="1007"/>
      <c r="Q52" s="1007"/>
      <c r="R52" s="811"/>
      <c r="AY52" s="813"/>
      <c r="AZ52" s="813"/>
      <c r="BA52" s="813"/>
      <c r="BB52" s="813"/>
      <c r="BC52" s="813"/>
      <c r="BD52" s="633"/>
      <c r="BE52" s="633"/>
      <c r="BF52" s="633"/>
      <c r="BG52" s="813"/>
      <c r="BH52" s="813"/>
      <c r="BI52" s="813"/>
      <c r="BJ52" s="813"/>
    </row>
    <row r="53" spans="1:74" s="812" customFormat="1" ht="12" customHeight="1" x14ac:dyDescent="0.2">
      <c r="A53" s="156"/>
      <c r="B53" s="1010" t="s">
        <v>1460</v>
      </c>
      <c r="C53" s="1010"/>
      <c r="D53" s="1010"/>
      <c r="E53" s="1010"/>
      <c r="F53" s="1010"/>
      <c r="G53" s="1010"/>
      <c r="H53" s="1010"/>
      <c r="I53" s="1010"/>
      <c r="J53" s="1010"/>
      <c r="K53" s="1010"/>
      <c r="L53" s="1010"/>
      <c r="M53" s="1010"/>
      <c r="N53" s="1010"/>
      <c r="O53" s="1010"/>
      <c r="P53" s="1010"/>
      <c r="Q53" s="1010"/>
      <c r="R53" s="811"/>
      <c r="AY53" s="813"/>
      <c r="AZ53" s="813"/>
      <c r="BA53" s="813"/>
      <c r="BB53" s="813"/>
      <c r="BC53" s="813"/>
      <c r="BD53" s="633"/>
      <c r="BE53" s="633"/>
      <c r="BF53" s="633"/>
      <c r="BG53" s="813"/>
      <c r="BH53" s="813"/>
      <c r="BI53" s="813"/>
      <c r="BJ53" s="813"/>
    </row>
    <row r="54" spans="1:74" ht="12.75" x14ac:dyDescent="0.2">
      <c r="A54" s="158"/>
      <c r="B54" s="997" t="s">
        <v>489</v>
      </c>
      <c r="C54" s="999"/>
      <c r="D54" s="999"/>
      <c r="E54" s="999"/>
      <c r="F54" s="999"/>
      <c r="G54" s="999"/>
      <c r="H54" s="999"/>
      <c r="I54" s="999"/>
      <c r="J54" s="999"/>
      <c r="K54" s="999"/>
      <c r="L54" s="999"/>
      <c r="M54" s="999"/>
      <c r="N54" s="999"/>
      <c r="O54" s="999"/>
      <c r="P54" s="999"/>
      <c r="Q54" s="999"/>
      <c r="R54" s="803"/>
      <c r="BK54" s="152"/>
      <c r="BL54" s="152"/>
      <c r="BM54" s="152"/>
      <c r="BN54" s="152"/>
      <c r="BO54" s="152"/>
      <c r="BP54" s="152"/>
      <c r="BQ54" s="152"/>
      <c r="BR54" s="152"/>
      <c r="BS54" s="152"/>
      <c r="BT54" s="152"/>
      <c r="BU54" s="152"/>
      <c r="BV54" s="152"/>
    </row>
    <row r="55" spans="1:74" ht="12.75" x14ac:dyDescent="0.2">
      <c r="A55" s="158"/>
      <c r="B55" s="1004" t="s">
        <v>823</v>
      </c>
      <c r="C55" s="999"/>
      <c r="D55" s="999"/>
      <c r="E55" s="999"/>
      <c r="F55" s="999"/>
      <c r="G55" s="999"/>
      <c r="H55" s="999"/>
      <c r="I55" s="999"/>
      <c r="J55" s="999"/>
      <c r="K55" s="999"/>
      <c r="L55" s="999"/>
      <c r="M55" s="999"/>
      <c r="N55" s="999"/>
      <c r="O55" s="999"/>
      <c r="P55" s="999"/>
      <c r="Q55" s="999"/>
      <c r="R55" s="803"/>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46" sqref="B46:Q46"/>
    </sheetView>
  </sheetViews>
  <sheetFormatPr defaultColWidth="8.5703125" defaultRowHeight="11.25" x14ac:dyDescent="0.2"/>
  <cols>
    <col min="1" max="1" width="17.42578125" style="89" customWidth="1"/>
    <col min="2" max="2" width="42.5703125" style="83" customWidth="1"/>
    <col min="3" max="38" width="6.5703125" style="83" customWidth="1"/>
    <col min="39" max="39" width="6.5703125" style="641" customWidth="1"/>
    <col min="40"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x14ac:dyDescent="0.2">
      <c r="A1" s="977" t="s">
        <v>477</v>
      </c>
      <c r="B1" s="1020" t="s">
        <v>886</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ht="12.75" x14ac:dyDescent="0.2">
      <c r="A2" s="978"/>
      <c r="B2" s="222" t="str">
        <f>"U.S. Energy Information Administration  |  Short-Term Energy Outlook  - "&amp;Dates!D1</f>
        <v>U.S. Energy Information Administration  |  Short-Term Energy Outlook  - May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759</v>
      </c>
      <c r="B3" s="332"/>
      <c r="C3" s="1021">
        <f>Dates!D3</f>
        <v>2022</v>
      </c>
      <c r="D3" s="1022"/>
      <c r="E3" s="1022"/>
      <c r="F3" s="1022"/>
      <c r="G3" s="1022"/>
      <c r="H3" s="1022"/>
      <c r="I3" s="1022"/>
      <c r="J3" s="1022"/>
      <c r="K3" s="1022"/>
      <c r="L3" s="1022"/>
      <c r="M3" s="1022"/>
      <c r="N3" s="1023"/>
      <c r="O3" s="1021">
        <f>C3+1</f>
        <v>2023</v>
      </c>
      <c r="P3" s="1024"/>
      <c r="Q3" s="1024"/>
      <c r="R3" s="1024"/>
      <c r="S3" s="1024"/>
      <c r="T3" s="1024"/>
      <c r="U3" s="1024"/>
      <c r="V3" s="1024"/>
      <c r="W3" s="1024"/>
      <c r="X3" s="1022"/>
      <c r="Y3" s="1022"/>
      <c r="Z3" s="1023"/>
      <c r="AA3" s="1025">
        <f>O3+1</f>
        <v>2024</v>
      </c>
      <c r="AB3" s="1022"/>
      <c r="AC3" s="1022"/>
      <c r="AD3" s="1022"/>
      <c r="AE3" s="1022"/>
      <c r="AF3" s="1022"/>
      <c r="AG3" s="1022"/>
      <c r="AH3" s="1022"/>
      <c r="AI3" s="1022"/>
      <c r="AJ3" s="1022"/>
      <c r="AK3" s="1022"/>
      <c r="AL3" s="102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630"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23"/>
      <c r="B5" s="324" t="s">
        <v>751</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894"/>
      <c r="AN5" s="289"/>
      <c r="AO5" s="289"/>
      <c r="AP5" s="289"/>
      <c r="AQ5" s="289"/>
      <c r="AR5" s="289"/>
      <c r="AS5" s="289"/>
      <c r="AT5" s="289"/>
      <c r="AU5" s="289"/>
      <c r="AV5" s="289"/>
      <c r="AW5" s="289"/>
      <c r="AX5" s="289"/>
      <c r="AY5" s="289"/>
      <c r="AZ5" s="639"/>
      <c r="BA5" s="639"/>
      <c r="BB5" s="639"/>
      <c r="BC5" s="857"/>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809</v>
      </c>
      <c r="C6" s="105">
        <v>98.398853215000003</v>
      </c>
      <c r="D6" s="105">
        <v>99.571019041</v>
      </c>
      <c r="E6" s="105">
        <v>100.07809256</v>
      </c>
      <c r="F6" s="105">
        <v>99.474955128000005</v>
      </c>
      <c r="G6" s="105">
        <v>99.461369610000006</v>
      </c>
      <c r="H6" s="105">
        <v>99.970442796</v>
      </c>
      <c r="I6" s="105">
        <v>101.09528915999999</v>
      </c>
      <c r="J6" s="105">
        <v>101.64098263</v>
      </c>
      <c r="K6" s="105">
        <v>102.1709237</v>
      </c>
      <c r="L6" s="105">
        <v>102.34217434999999</v>
      </c>
      <c r="M6" s="105">
        <v>102.50393742999999</v>
      </c>
      <c r="N6" s="105">
        <v>100.87552518</v>
      </c>
      <c r="O6" s="105">
        <v>101.63235776</v>
      </c>
      <c r="P6" s="105">
        <v>102.22952675000001</v>
      </c>
      <c r="Q6" s="105">
        <v>102.57944533</v>
      </c>
      <c r="R6" s="105">
        <v>102.36750481</v>
      </c>
      <c r="S6" s="105">
        <v>101.85588683</v>
      </c>
      <c r="T6" s="105">
        <v>102.76131891</v>
      </c>
      <c r="U6" s="105">
        <v>102.24187143</v>
      </c>
      <c r="V6" s="105">
        <v>101.99092509</v>
      </c>
      <c r="W6" s="105">
        <v>103.09292576</v>
      </c>
      <c r="X6" s="105">
        <v>103.3475162</v>
      </c>
      <c r="Y6" s="105">
        <v>104.13750088</v>
      </c>
      <c r="Z6" s="105">
        <v>104.13439507</v>
      </c>
      <c r="AA6" s="105">
        <v>101.70135066</v>
      </c>
      <c r="AB6" s="105">
        <v>102.95329959</v>
      </c>
      <c r="AC6" s="105">
        <v>103.75889845</v>
      </c>
      <c r="AD6" s="105">
        <v>103.64277321</v>
      </c>
      <c r="AE6" s="105">
        <v>103.27851913000001</v>
      </c>
      <c r="AF6" s="105">
        <v>103.26742539</v>
      </c>
      <c r="AG6" s="105">
        <v>103.37317931</v>
      </c>
      <c r="AH6" s="105">
        <v>103.75630099999999</v>
      </c>
      <c r="AI6" s="105">
        <v>102.59400565</v>
      </c>
      <c r="AJ6" s="105">
        <v>103.93859499</v>
      </c>
      <c r="AK6" s="105">
        <v>104.04088715</v>
      </c>
      <c r="AL6" s="105">
        <v>103.92780297</v>
      </c>
      <c r="AM6" s="906">
        <v>102.82127357</v>
      </c>
      <c r="AN6" s="105">
        <v>103.33950179</v>
      </c>
      <c r="AO6" s="105">
        <v>104.80782739</v>
      </c>
      <c r="AP6" s="105">
        <v>104.49064447000001</v>
      </c>
      <c r="AQ6" s="105">
        <v>104.99776365</v>
      </c>
      <c r="AR6" s="105">
        <v>106.17891537</v>
      </c>
      <c r="AS6" s="105">
        <v>107.23463735</v>
      </c>
      <c r="AT6" s="105">
        <v>107.7957291</v>
      </c>
      <c r="AU6" s="105">
        <v>108.8939396</v>
      </c>
      <c r="AV6" s="105">
        <v>108.60963993999999</v>
      </c>
      <c r="AW6" s="105">
        <v>108.6796745</v>
      </c>
      <c r="AX6" s="105">
        <v>108.16139452</v>
      </c>
      <c r="AY6" s="105">
        <v>106.05223696</v>
      </c>
      <c r="AZ6" s="906">
        <v>108.85973556</v>
      </c>
      <c r="BA6" s="906">
        <v>97.057280087999999</v>
      </c>
      <c r="BB6" s="906">
        <v>94.548265611999994</v>
      </c>
      <c r="BC6" s="388">
        <v>94.400825478000002</v>
      </c>
      <c r="BD6" s="388">
        <v>97.249588774000003</v>
      </c>
      <c r="BE6" s="388">
        <v>98.631456626000002</v>
      </c>
      <c r="BF6" s="388">
        <v>100.67530099</v>
      </c>
      <c r="BG6" s="388">
        <v>102.32790936000001</v>
      </c>
      <c r="BH6" s="388">
        <v>104.88495211</v>
      </c>
      <c r="BI6" s="388">
        <v>107.14944694</v>
      </c>
      <c r="BJ6" s="388">
        <v>107.86303409</v>
      </c>
      <c r="BK6" s="388">
        <v>107.7676981</v>
      </c>
      <c r="BL6" s="388">
        <v>108.01032298</v>
      </c>
      <c r="BM6" s="388">
        <v>108.28695762</v>
      </c>
      <c r="BN6" s="388">
        <v>108.72373825</v>
      </c>
      <c r="BO6" s="388">
        <v>108.79012087</v>
      </c>
      <c r="BP6" s="388">
        <v>109.53763300999999</v>
      </c>
      <c r="BQ6" s="388">
        <v>109.87675900000001</v>
      </c>
      <c r="BR6" s="388">
        <v>110.15309877</v>
      </c>
      <c r="BS6" s="388">
        <v>109.99557509</v>
      </c>
      <c r="BT6" s="388">
        <v>110.72455275999999</v>
      </c>
      <c r="BU6" s="388">
        <v>111.00740764</v>
      </c>
      <c r="BV6" s="388">
        <v>110.99859941</v>
      </c>
    </row>
    <row r="7" spans="1:74" ht="11.1" customHeight="1" x14ac:dyDescent="0.2">
      <c r="A7" s="323" t="s">
        <v>810</v>
      </c>
      <c r="B7" s="391" t="s">
        <v>930</v>
      </c>
      <c r="C7" s="289">
        <v>74.584158699</v>
      </c>
      <c r="D7" s="289">
        <v>75.827991506000004</v>
      </c>
      <c r="E7" s="289">
        <v>75.729907853</v>
      </c>
      <c r="F7" s="289">
        <v>75.099464362000006</v>
      </c>
      <c r="G7" s="289">
        <v>74.450452674999994</v>
      </c>
      <c r="H7" s="289">
        <v>74.745497295999996</v>
      </c>
      <c r="I7" s="289">
        <v>75.694830003000007</v>
      </c>
      <c r="J7" s="289">
        <v>76.737649501999996</v>
      </c>
      <c r="K7" s="289">
        <v>77.268901935000002</v>
      </c>
      <c r="L7" s="289">
        <v>77.222387061999996</v>
      </c>
      <c r="M7" s="289">
        <v>77.341935894000002</v>
      </c>
      <c r="N7" s="289">
        <v>76.759779827000003</v>
      </c>
      <c r="O7" s="289">
        <v>76.799525017999997</v>
      </c>
      <c r="P7" s="289">
        <v>77.401000389000004</v>
      </c>
      <c r="Q7" s="289">
        <v>77.406712034999998</v>
      </c>
      <c r="R7" s="289">
        <v>76.759133215000006</v>
      </c>
      <c r="S7" s="289">
        <v>76.160943024999995</v>
      </c>
      <c r="T7" s="289">
        <v>76.632582477</v>
      </c>
      <c r="U7" s="289">
        <v>76.011162849000002</v>
      </c>
      <c r="V7" s="289">
        <v>75.565976989999996</v>
      </c>
      <c r="W7" s="289">
        <v>76.531095764</v>
      </c>
      <c r="X7" s="289">
        <v>76.731738978999999</v>
      </c>
      <c r="Y7" s="289">
        <v>77.498721110000005</v>
      </c>
      <c r="Z7" s="289">
        <v>77.757852263000004</v>
      </c>
      <c r="AA7" s="289">
        <v>76.365899979000005</v>
      </c>
      <c r="AB7" s="289">
        <v>77.059176042000004</v>
      </c>
      <c r="AC7" s="289">
        <v>77.479430124999993</v>
      </c>
      <c r="AD7" s="289">
        <v>76.972728947999997</v>
      </c>
      <c r="AE7" s="289">
        <v>76.309467713000004</v>
      </c>
      <c r="AF7" s="289">
        <v>76.023108191000006</v>
      </c>
      <c r="AG7" s="289">
        <v>76.315616954999996</v>
      </c>
      <c r="AH7" s="289">
        <v>76.547030512999996</v>
      </c>
      <c r="AI7" s="289">
        <v>75.441722553999995</v>
      </c>
      <c r="AJ7" s="289">
        <v>76.417157539000002</v>
      </c>
      <c r="AK7" s="289">
        <v>76.591918153999998</v>
      </c>
      <c r="AL7" s="289">
        <v>76.981448583000002</v>
      </c>
      <c r="AM7" s="894">
        <v>76.655030280999995</v>
      </c>
      <c r="AN7" s="289">
        <v>76.856250000000003</v>
      </c>
      <c r="AO7" s="289">
        <v>77.970755999999994</v>
      </c>
      <c r="AP7" s="289">
        <v>77.490010999999996</v>
      </c>
      <c r="AQ7" s="289">
        <v>77.586865000000003</v>
      </c>
      <c r="AR7" s="289">
        <v>78.701684</v>
      </c>
      <c r="AS7" s="289">
        <v>79.213981000000004</v>
      </c>
      <c r="AT7" s="289">
        <v>79.679220999999998</v>
      </c>
      <c r="AU7" s="289">
        <v>80.876756</v>
      </c>
      <c r="AV7" s="289">
        <v>80.639863000000005</v>
      </c>
      <c r="AW7" s="289">
        <v>80.505249000000006</v>
      </c>
      <c r="AX7" s="289">
        <v>80.322761</v>
      </c>
      <c r="AY7" s="289">
        <v>78.973476156000004</v>
      </c>
      <c r="AZ7" s="894">
        <v>81.074336775999996</v>
      </c>
      <c r="BA7" s="894">
        <v>71.528623921999994</v>
      </c>
      <c r="BB7" s="894">
        <v>69.637251140999993</v>
      </c>
      <c r="BC7" s="355">
        <v>69.126577788000006</v>
      </c>
      <c r="BD7" s="355">
        <v>71.413342008000001</v>
      </c>
      <c r="BE7" s="355">
        <v>72.335334982000006</v>
      </c>
      <c r="BF7" s="355">
        <v>73.878120498000001</v>
      </c>
      <c r="BG7" s="355">
        <v>75.252304574999997</v>
      </c>
      <c r="BH7" s="355">
        <v>77.268089465000003</v>
      </c>
      <c r="BI7" s="355">
        <v>79.119419437000005</v>
      </c>
      <c r="BJ7" s="355">
        <v>79.843273197000002</v>
      </c>
      <c r="BK7" s="355">
        <v>79.982299983000004</v>
      </c>
      <c r="BL7" s="355">
        <v>80.265912223000001</v>
      </c>
      <c r="BM7" s="355">
        <v>80.281169258000006</v>
      </c>
      <c r="BN7" s="355">
        <v>80.279296094000003</v>
      </c>
      <c r="BO7" s="355">
        <v>79.973663875</v>
      </c>
      <c r="BP7" s="355">
        <v>80.572325761000002</v>
      </c>
      <c r="BQ7" s="355">
        <v>80.796472058999996</v>
      </c>
      <c r="BR7" s="355">
        <v>81.011243754999995</v>
      </c>
      <c r="BS7" s="355">
        <v>81.001191027000004</v>
      </c>
      <c r="BT7" s="355">
        <v>81.589519525</v>
      </c>
      <c r="BU7" s="355">
        <v>81.867067992000003</v>
      </c>
      <c r="BV7" s="355">
        <v>82.143555020999997</v>
      </c>
    </row>
    <row r="8" spans="1:74" ht="11.1" customHeight="1" x14ac:dyDescent="0.2">
      <c r="A8" s="323" t="s">
        <v>811</v>
      </c>
      <c r="B8" s="391" t="s">
        <v>931</v>
      </c>
      <c r="C8" s="289">
        <v>23.814694515999999</v>
      </c>
      <c r="D8" s="289">
        <v>23.743027536</v>
      </c>
      <c r="E8" s="289">
        <v>24.348184710000002</v>
      </c>
      <c r="F8" s="289">
        <v>24.375490766999999</v>
      </c>
      <c r="G8" s="289">
        <v>25.010916935000001</v>
      </c>
      <c r="H8" s="289">
        <v>25.2249455</v>
      </c>
      <c r="I8" s="289">
        <v>25.400459161000001</v>
      </c>
      <c r="J8" s="289">
        <v>24.903333129</v>
      </c>
      <c r="K8" s="289">
        <v>24.902021767000001</v>
      </c>
      <c r="L8" s="289">
        <v>25.119787290000001</v>
      </c>
      <c r="M8" s="289">
        <v>25.162001533000002</v>
      </c>
      <c r="N8" s="289">
        <v>24.115745355000001</v>
      </c>
      <c r="O8" s="289">
        <v>24.832832742000001</v>
      </c>
      <c r="P8" s="289">
        <v>24.828526357000001</v>
      </c>
      <c r="Q8" s="289">
        <v>25.17273329</v>
      </c>
      <c r="R8" s="289">
        <v>25.608371600000002</v>
      </c>
      <c r="S8" s="289">
        <v>25.694943806000001</v>
      </c>
      <c r="T8" s="289">
        <v>26.128736433</v>
      </c>
      <c r="U8" s="289">
        <v>26.230708580999998</v>
      </c>
      <c r="V8" s="289">
        <v>26.424948097000001</v>
      </c>
      <c r="W8" s="289">
        <v>26.56183</v>
      </c>
      <c r="X8" s="289">
        <v>26.615777225999999</v>
      </c>
      <c r="Y8" s="289">
        <v>26.638779766999999</v>
      </c>
      <c r="Z8" s="289">
        <v>26.376542806</v>
      </c>
      <c r="AA8" s="289">
        <v>25.335450677000001</v>
      </c>
      <c r="AB8" s="289">
        <v>25.894123552</v>
      </c>
      <c r="AC8" s="289">
        <v>26.279468323</v>
      </c>
      <c r="AD8" s="289">
        <v>26.670044267000002</v>
      </c>
      <c r="AE8" s="289">
        <v>26.969051418999999</v>
      </c>
      <c r="AF8" s="289">
        <v>27.244317200000001</v>
      </c>
      <c r="AG8" s="289">
        <v>27.057562355000002</v>
      </c>
      <c r="AH8" s="289">
        <v>27.209270484000001</v>
      </c>
      <c r="AI8" s="289">
        <v>27.152283099999998</v>
      </c>
      <c r="AJ8" s="289">
        <v>27.521437452000001</v>
      </c>
      <c r="AK8" s="289">
        <v>27.448969000000002</v>
      </c>
      <c r="AL8" s="289">
        <v>26.946354387</v>
      </c>
      <c r="AM8" s="894">
        <v>26.166243290000001</v>
      </c>
      <c r="AN8" s="289">
        <v>26.483251786</v>
      </c>
      <c r="AO8" s="289">
        <v>26.837071387000002</v>
      </c>
      <c r="AP8" s="289">
        <v>27.000633467</v>
      </c>
      <c r="AQ8" s="289">
        <v>27.410898645</v>
      </c>
      <c r="AR8" s="289">
        <v>27.477231367000002</v>
      </c>
      <c r="AS8" s="289">
        <v>28.020656355</v>
      </c>
      <c r="AT8" s="289">
        <v>28.116508097000001</v>
      </c>
      <c r="AU8" s="289">
        <v>28.017183599999999</v>
      </c>
      <c r="AV8" s="289">
        <v>27.969776934999999</v>
      </c>
      <c r="AW8" s="289">
        <v>28.174425500000002</v>
      </c>
      <c r="AX8" s="289">
        <v>27.838633516000002</v>
      </c>
      <c r="AY8" s="289">
        <v>27.078760805999998</v>
      </c>
      <c r="AZ8" s="894">
        <v>27.785398786999998</v>
      </c>
      <c r="BA8" s="894">
        <v>25.528656167000001</v>
      </c>
      <c r="BB8" s="894">
        <v>24.911014471000001</v>
      </c>
      <c r="BC8" s="355">
        <v>25.274247689999999</v>
      </c>
      <c r="BD8" s="355">
        <v>25.836246765999999</v>
      </c>
      <c r="BE8" s="355">
        <v>26.296121643999999</v>
      </c>
      <c r="BF8" s="355">
        <v>26.797180492999999</v>
      </c>
      <c r="BG8" s="355">
        <v>27.075604780999999</v>
      </c>
      <c r="BH8" s="355">
        <v>27.616862642000001</v>
      </c>
      <c r="BI8" s="355">
        <v>28.030027499999999</v>
      </c>
      <c r="BJ8" s="355">
        <v>28.019760890000001</v>
      </c>
      <c r="BK8" s="355">
        <v>27.78539812</v>
      </c>
      <c r="BL8" s="355">
        <v>27.744410760000001</v>
      </c>
      <c r="BM8" s="355">
        <v>28.005788362000001</v>
      </c>
      <c r="BN8" s="355">
        <v>28.444442158000001</v>
      </c>
      <c r="BO8" s="355">
        <v>28.816456998</v>
      </c>
      <c r="BP8" s="355">
        <v>28.965307244000002</v>
      </c>
      <c r="BQ8" s="355">
        <v>29.080286937</v>
      </c>
      <c r="BR8" s="355">
        <v>29.14185501</v>
      </c>
      <c r="BS8" s="355">
        <v>28.994384065999999</v>
      </c>
      <c r="BT8" s="355">
        <v>29.135033239999999</v>
      </c>
      <c r="BU8" s="355">
        <v>29.140339644000001</v>
      </c>
      <c r="BV8" s="355">
        <v>28.855044393</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894"/>
      <c r="AN9" s="289"/>
      <c r="AO9" s="289"/>
      <c r="AP9" s="289"/>
      <c r="AQ9" s="289"/>
      <c r="AR9" s="289"/>
      <c r="AS9" s="289"/>
      <c r="AT9" s="289"/>
      <c r="AU9" s="289"/>
      <c r="AV9" s="289"/>
      <c r="AW9" s="289"/>
      <c r="AX9" s="289"/>
      <c r="AY9" s="289"/>
      <c r="AZ9" s="894"/>
      <c r="BA9" s="894"/>
      <c r="BB9" s="894"/>
      <c r="BC9" s="35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809</v>
      </c>
      <c r="C10" s="105">
        <v>98.398853215000003</v>
      </c>
      <c r="D10" s="105">
        <v>99.571019041</v>
      </c>
      <c r="E10" s="105">
        <v>100.07809256</v>
      </c>
      <c r="F10" s="105">
        <v>99.474955128000005</v>
      </c>
      <c r="G10" s="105">
        <v>99.461369610000006</v>
      </c>
      <c r="H10" s="105">
        <v>99.970442796</v>
      </c>
      <c r="I10" s="105">
        <v>101.09528915999999</v>
      </c>
      <c r="J10" s="105">
        <v>101.64098263</v>
      </c>
      <c r="K10" s="105">
        <v>102.1709237</v>
      </c>
      <c r="L10" s="105">
        <v>102.34217434999999</v>
      </c>
      <c r="M10" s="105">
        <v>102.50393742999999</v>
      </c>
      <c r="N10" s="105">
        <v>100.87552518</v>
      </c>
      <c r="O10" s="105">
        <v>101.63235776</v>
      </c>
      <c r="P10" s="105">
        <v>102.22952675000001</v>
      </c>
      <c r="Q10" s="105">
        <v>102.57944533</v>
      </c>
      <c r="R10" s="105">
        <v>102.36750481</v>
      </c>
      <c r="S10" s="105">
        <v>101.85588683</v>
      </c>
      <c r="T10" s="105">
        <v>102.76131891</v>
      </c>
      <c r="U10" s="105">
        <v>102.24187143</v>
      </c>
      <c r="V10" s="105">
        <v>101.99092509</v>
      </c>
      <c r="W10" s="105">
        <v>103.09292576</v>
      </c>
      <c r="X10" s="105">
        <v>103.3475162</v>
      </c>
      <c r="Y10" s="105">
        <v>104.13750088</v>
      </c>
      <c r="Z10" s="105">
        <v>104.13439507</v>
      </c>
      <c r="AA10" s="105">
        <v>101.70135066</v>
      </c>
      <c r="AB10" s="105">
        <v>102.95329959</v>
      </c>
      <c r="AC10" s="105">
        <v>103.75889845</v>
      </c>
      <c r="AD10" s="105">
        <v>103.64277321</v>
      </c>
      <c r="AE10" s="105">
        <v>103.27851913000001</v>
      </c>
      <c r="AF10" s="105">
        <v>103.26742539</v>
      </c>
      <c r="AG10" s="105">
        <v>103.37317931</v>
      </c>
      <c r="AH10" s="105">
        <v>103.75630099999999</v>
      </c>
      <c r="AI10" s="105">
        <v>102.59400565</v>
      </c>
      <c r="AJ10" s="105">
        <v>103.93859499</v>
      </c>
      <c r="AK10" s="105">
        <v>104.04088715</v>
      </c>
      <c r="AL10" s="105">
        <v>103.92780297</v>
      </c>
      <c r="AM10" s="906">
        <v>102.82127357</v>
      </c>
      <c r="AN10" s="105">
        <v>103.33950179</v>
      </c>
      <c r="AO10" s="105">
        <v>104.80782739</v>
      </c>
      <c r="AP10" s="105">
        <v>104.49064447000001</v>
      </c>
      <c r="AQ10" s="105">
        <v>104.99776365</v>
      </c>
      <c r="AR10" s="105">
        <v>106.17891537</v>
      </c>
      <c r="AS10" s="105">
        <v>107.23463735</v>
      </c>
      <c r="AT10" s="105">
        <v>107.7957291</v>
      </c>
      <c r="AU10" s="105">
        <v>108.8939396</v>
      </c>
      <c r="AV10" s="105">
        <v>108.60963993999999</v>
      </c>
      <c r="AW10" s="105">
        <v>108.6796745</v>
      </c>
      <c r="AX10" s="105">
        <v>108.16139452</v>
      </c>
      <c r="AY10" s="105">
        <v>106.05223696</v>
      </c>
      <c r="AZ10" s="906">
        <v>108.85973556</v>
      </c>
      <c r="BA10" s="906">
        <v>97.057280087999999</v>
      </c>
      <c r="BB10" s="906">
        <v>94.548265611999994</v>
      </c>
      <c r="BC10" s="388">
        <v>94.400825478000002</v>
      </c>
      <c r="BD10" s="388">
        <v>97.249588774000003</v>
      </c>
      <c r="BE10" s="388">
        <v>98.631456626000002</v>
      </c>
      <c r="BF10" s="388">
        <v>100.67530099</v>
      </c>
      <c r="BG10" s="388">
        <v>102.32790936000001</v>
      </c>
      <c r="BH10" s="388">
        <v>104.88495211</v>
      </c>
      <c r="BI10" s="388">
        <v>107.14944694</v>
      </c>
      <c r="BJ10" s="388">
        <v>107.86303409</v>
      </c>
      <c r="BK10" s="388">
        <v>107.7676981</v>
      </c>
      <c r="BL10" s="388">
        <v>108.01032298</v>
      </c>
      <c r="BM10" s="388">
        <v>108.28695762</v>
      </c>
      <c r="BN10" s="388">
        <v>108.72373825</v>
      </c>
      <c r="BO10" s="388">
        <v>108.79012087</v>
      </c>
      <c r="BP10" s="388">
        <v>109.53763300999999</v>
      </c>
      <c r="BQ10" s="388">
        <v>109.87675900000001</v>
      </c>
      <c r="BR10" s="388">
        <v>110.15309877</v>
      </c>
      <c r="BS10" s="388">
        <v>109.99557509</v>
      </c>
      <c r="BT10" s="388">
        <v>110.72455275999999</v>
      </c>
      <c r="BU10" s="388">
        <v>111.00740764</v>
      </c>
      <c r="BV10" s="388">
        <v>110.99859941</v>
      </c>
    </row>
    <row r="11" spans="1:74" s="272" customFormat="1" ht="11.1" customHeight="1" x14ac:dyDescent="0.2">
      <c r="A11" s="395" t="s">
        <v>176</v>
      </c>
      <c r="B11" s="392" t="s">
        <v>936</v>
      </c>
      <c r="C11" s="105">
        <v>28.2592</v>
      </c>
      <c r="D11" s="105">
        <v>28.908100000000001</v>
      </c>
      <c r="E11" s="105">
        <v>28.547000000000001</v>
      </c>
      <c r="F11" s="105">
        <v>28.849299999999999</v>
      </c>
      <c r="G11" s="105">
        <v>28.370200000000001</v>
      </c>
      <c r="H11" s="105">
        <v>28.498000000000001</v>
      </c>
      <c r="I11" s="105">
        <v>28.718</v>
      </c>
      <c r="J11" s="105">
        <v>29.628599999999999</v>
      </c>
      <c r="K11" s="105">
        <v>29.770299999999999</v>
      </c>
      <c r="L11" s="105">
        <v>29.369199999999999</v>
      </c>
      <c r="M11" s="105">
        <v>29.064299999999999</v>
      </c>
      <c r="N11" s="105">
        <v>29.047000000000001</v>
      </c>
      <c r="O11" s="105">
        <v>28.4971</v>
      </c>
      <c r="P11" s="105">
        <v>28.8</v>
      </c>
      <c r="Q11" s="105">
        <v>29.045100000000001</v>
      </c>
      <c r="R11" s="105">
        <v>29.117000000000001</v>
      </c>
      <c r="S11" s="105">
        <v>28.5837</v>
      </c>
      <c r="T11" s="105">
        <v>28.796700000000001</v>
      </c>
      <c r="U11" s="105">
        <v>27.9514</v>
      </c>
      <c r="V11" s="105">
        <v>27.785900000000002</v>
      </c>
      <c r="W11" s="105">
        <v>28.4556</v>
      </c>
      <c r="X11" s="105">
        <v>28.364899999999999</v>
      </c>
      <c r="Y11" s="105">
        <v>28.4313</v>
      </c>
      <c r="Z11" s="105">
        <v>28.3611</v>
      </c>
      <c r="AA11" s="105">
        <v>28.151399999999999</v>
      </c>
      <c r="AB11" s="105">
        <v>28.466200000000001</v>
      </c>
      <c r="AC11" s="105">
        <v>28.794599999999999</v>
      </c>
      <c r="AD11" s="105">
        <v>28.753299999999999</v>
      </c>
      <c r="AE11" s="105">
        <v>28.6022</v>
      </c>
      <c r="AF11" s="105">
        <v>28.201000000000001</v>
      </c>
      <c r="AG11" s="105">
        <v>28.6386</v>
      </c>
      <c r="AH11" s="105">
        <v>28.557200000000002</v>
      </c>
      <c r="AI11" s="105">
        <v>27.827400000000001</v>
      </c>
      <c r="AJ11" s="105">
        <v>28.3261</v>
      </c>
      <c r="AK11" s="105">
        <v>28.3401</v>
      </c>
      <c r="AL11" s="105">
        <v>28.492999999999999</v>
      </c>
      <c r="AM11" s="906">
        <v>28.440300000000001</v>
      </c>
      <c r="AN11" s="105">
        <v>28.566099999999999</v>
      </c>
      <c r="AO11" s="105">
        <v>28.8124</v>
      </c>
      <c r="AP11" s="105">
        <v>28.640999999999998</v>
      </c>
      <c r="AQ11" s="105">
        <v>29.013000000000002</v>
      </c>
      <c r="AR11" s="105">
        <v>29.4406</v>
      </c>
      <c r="AS11" s="105">
        <v>29.067599999999999</v>
      </c>
      <c r="AT11" s="105">
        <v>29.099399999999999</v>
      </c>
      <c r="AU11" s="105">
        <v>30.261600000000001</v>
      </c>
      <c r="AV11" s="105">
        <v>30.013400000000001</v>
      </c>
      <c r="AW11" s="105">
        <v>29.790400000000002</v>
      </c>
      <c r="AX11" s="105">
        <v>29.988900000000001</v>
      </c>
      <c r="AY11" s="105">
        <v>29.898399999999999</v>
      </c>
      <c r="AZ11" s="906">
        <v>30.777735115999999</v>
      </c>
      <c r="BA11" s="906">
        <v>22.274203276000001</v>
      </c>
      <c r="BB11" s="906">
        <v>20.492393371999999</v>
      </c>
      <c r="BC11" s="388">
        <v>20.16045428</v>
      </c>
      <c r="BD11" s="388">
        <v>22.058836285000002</v>
      </c>
      <c r="BE11" s="388">
        <v>22.921835726000001</v>
      </c>
      <c r="BF11" s="388">
        <v>24.317349140000001</v>
      </c>
      <c r="BG11" s="388">
        <v>25.592918098999998</v>
      </c>
      <c r="BH11" s="388">
        <v>27.329183488999998</v>
      </c>
      <c r="BI11" s="388">
        <v>28.514887064</v>
      </c>
      <c r="BJ11" s="388">
        <v>28.993185335</v>
      </c>
      <c r="BK11" s="388">
        <v>29.084479746</v>
      </c>
      <c r="BL11" s="388">
        <v>29.107975992</v>
      </c>
      <c r="BM11" s="388">
        <v>29.230719065999999</v>
      </c>
      <c r="BN11" s="388">
        <v>29.363909711000002</v>
      </c>
      <c r="BO11" s="388">
        <v>29.386972929999999</v>
      </c>
      <c r="BP11" s="388">
        <v>29.510335421000001</v>
      </c>
      <c r="BQ11" s="388">
        <v>29.528275851</v>
      </c>
      <c r="BR11" s="388">
        <v>29.531279558000001</v>
      </c>
      <c r="BS11" s="388">
        <v>29.434348030999999</v>
      </c>
      <c r="BT11" s="388">
        <v>29.437115436999999</v>
      </c>
      <c r="BU11" s="388">
        <v>29.360334288000001</v>
      </c>
      <c r="BV11" s="388">
        <v>29.363639041999999</v>
      </c>
    </row>
    <row r="12" spans="1:74" ht="11.1" customHeight="1" x14ac:dyDescent="0.2">
      <c r="A12" s="323" t="s">
        <v>177</v>
      </c>
      <c r="B12" s="393" t="s">
        <v>930</v>
      </c>
      <c r="C12" s="289">
        <v>23.79</v>
      </c>
      <c r="D12" s="289">
        <v>24.45</v>
      </c>
      <c r="E12" s="289">
        <v>24.085000000000001</v>
      </c>
      <c r="F12" s="289">
        <v>24.37</v>
      </c>
      <c r="G12" s="289">
        <v>23.894600000000001</v>
      </c>
      <c r="H12" s="289">
        <v>24.02</v>
      </c>
      <c r="I12" s="289">
        <v>24.24</v>
      </c>
      <c r="J12" s="289">
        <v>25.17</v>
      </c>
      <c r="K12" s="289">
        <v>25.31</v>
      </c>
      <c r="L12" s="289">
        <v>24.905000000000001</v>
      </c>
      <c r="M12" s="289">
        <v>24.61</v>
      </c>
      <c r="N12" s="289">
        <v>24.66</v>
      </c>
      <c r="O12" s="289">
        <v>24.055</v>
      </c>
      <c r="P12" s="289">
        <v>24.34</v>
      </c>
      <c r="Q12" s="289">
        <v>24.555</v>
      </c>
      <c r="R12" s="289">
        <v>24.56</v>
      </c>
      <c r="S12" s="289">
        <v>24.085000000000001</v>
      </c>
      <c r="T12" s="289">
        <v>24.234999999999999</v>
      </c>
      <c r="U12" s="289">
        <v>23.39</v>
      </c>
      <c r="V12" s="289">
        <v>23.175000000000001</v>
      </c>
      <c r="W12" s="289">
        <v>23.824999999999999</v>
      </c>
      <c r="X12" s="289">
        <v>23.715</v>
      </c>
      <c r="Y12" s="289">
        <v>23.77</v>
      </c>
      <c r="Z12" s="289">
        <v>23.7</v>
      </c>
      <c r="AA12" s="289">
        <v>23.54</v>
      </c>
      <c r="AB12" s="289">
        <v>23.844999999999999</v>
      </c>
      <c r="AC12" s="289">
        <v>24.175000000000001</v>
      </c>
      <c r="AD12" s="289">
        <v>24.13</v>
      </c>
      <c r="AE12" s="289">
        <v>23.98</v>
      </c>
      <c r="AF12" s="289">
        <v>23.58</v>
      </c>
      <c r="AG12" s="289">
        <v>24.02</v>
      </c>
      <c r="AH12" s="289">
        <v>23.94</v>
      </c>
      <c r="AI12" s="289">
        <v>23.21</v>
      </c>
      <c r="AJ12" s="289">
        <v>23.71</v>
      </c>
      <c r="AK12" s="289">
        <v>23.725000000000001</v>
      </c>
      <c r="AL12" s="289">
        <v>23.88</v>
      </c>
      <c r="AM12" s="894">
        <v>23.87</v>
      </c>
      <c r="AN12" s="289">
        <v>24</v>
      </c>
      <c r="AO12" s="289">
        <v>24.25</v>
      </c>
      <c r="AP12" s="289">
        <v>24.055</v>
      </c>
      <c r="AQ12" s="289">
        <v>24.41</v>
      </c>
      <c r="AR12" s="289">
        <v>24.91</v>
      </c>
      <c r="AS12" s="289">
        <v>24.46</v>
      </c>
      <c r="AT12" s="289">
        <v>24.434999999999999</v>
      </c>
      <c r="AU12" s="289">
        <v>25.58</v>
      </c>
      <c r="AV12" s="289">
        <v>25.295000000000002</v>
      </c>
      <c r="AW12" s="289">
        <v>25.055</v>
      </c>
      <c r="AX12" s="289">
        <v>25.175000000000001</v>
      </c>
      <c r="AY12" s="289">
        <v>25.05</v>
      </c>
      <c r="AZ12" s="894">
        <v>25.91</v>
      </c>
      <c r="BA12" s="894">
        <v>18.3</v>
      </c>
      <c r="BB12" s="894">
        <v>16.920000000000002</v>
      </c>
      <c r="BC12" s="355">
        <v>16.59</v>
      </c>
      <c r="BD12" s="355">
        <v>18.285</v>
      </c>
      <c r="BE12" s="355">
        <v>18.98</v>
      </c>
      <c r="BF12" s="355">
        <v>20.162500000000001</v>
      </c>
      <c r="BG12" s="355">
        <v>21.245000000000001</v>
      </c>
      <c r="BH12" s="355">
        <v>22.747499999999999</v>
      </c>
      <c r="BI12" s="355">
        <v>23.745000000000001</v>
      </c>
      <c r="BJ12" s="355">
        <v>24.13</v>
      </c>
      <c r="BK12" s="355">
        <v>24.184999999999999</v>
      </c>
      <c r="BL12" s="355">
        <v>24.19</v>
      </c>
      <c r="BM12" s="355">
        <v>24.295000000000002</v>
      </c>
      <c r="BN12" s="355">
        <v>24.4</v>
      </c>
      <c r="BO12" s="355">
        <v>24.405000000000001</v>
      </c>
      <c r="BP12" s="355">
        <v>24.51</v>
      </c>
      <c r="BQ12" s="355">
        <v>24.53</v>
      </c>
      <c r="BR12" s="355">
        <v>24.535</v>
      </c>
      <c r="BS12" s="355">
        <v>24.44</v>
      </c>
      <c r="BT12" s="355">
        <v>24.445</v>
      </c>
      <c r="BU12" s="355">
        <v>24.37</v>
      </c>
      <c r="BV12" s="355">
        <v>24.375</v>
      </c>
    </row>
    <row r="13" spans="1:74" ht="11.1" customHeight="1" x14ac:dyDescent="0.2">
      <c r="A13" s="323" t="s">
        <v>209</v>
      </c>
      <c r="B13" s="393" t="s">
        <v>931</v>
      </c>
      <c r="C13" s="289">
        <v>4.4691999999999998</v>
      </c>
      <c r="D13" s="289">
        <v>4.4581</v>
      </c>
      <c r="E13" s="289">
        <v>4.4619999999999997</v>
      </c>
      <c r="F13" s="289">
        <v>4.4793000000000003</v>
      </c>
      <c r="G13" s="289">
        <v>4.4756</v>
      </c>
      <c r="H13" s="289">
        <v>4.4779999999999998</v>
      </c>
      <c r="I13" s="289">
        <v>4.4779999999999998</v>
      </c>
      <c r="J13" s="289">
        <v>4.4585999999999997</v>
      </c>
      <c r="K13" s="289">
        <v>4.4603000000000002</v>
      </c>
      <c r="L13" s="289">
        <v>4.4641999999999999</v>
      </c>
      <c r="M13" s="289">
        <v>4.4542999999999999</v>
      </c>
      <c r="N13" s="289">
        <v>4.3869999999999996</v>
      </c>
      <c r="O13" s="289">
        <v>4.4420999999999999</v>
      </c>
      <c r="P13" s="289">
        <v>4.46</v>
      </c>
      <c r="Q13" s="289">
        <v>4.4901</v>
      </c>
      <c r="R13" s="289">
        <v>4.5570000000000004</v>
      </c>
      <c r="S13" s="289">
        <v>4.4987000000000004</v>
      </c>
      <c r="T13" s="289">
        <v>4.5617000000000001</v>
      </c>
      <c r="U13" s="289">
        <v>4.5613999999999999</v>
      </c>
      <c r="V13" s="289">
        <v>4.6109</v>
      </c>
      <c r="W13" s="289">
        <v>4.6306000000000003</v>
      </c>
      <c r="X13" s="289">
        <v>4.6498999999999997</v>
      </c>
      <c r="Y13" s="289">
        <v>4.6612999999999998</v>
      </c>
      <c r="Z13" s="289">
        <v>4.6611000000000002</v>
      </c>
      <c r="AA13" s="289">
        <v>4.6113999999999997</v>
      </c>
      <c r="AB13" s="289">
        <v>4.6212</v>
      </c>
      <c r="AC13" s="289">
        <v>4.6196000000000002</v>
      </c>
      <c r="AD13" s="289">
        <v>4.6233000000000004</v>
      </c>
      <c r="AE13" s="289">
        <v>4.6222000000000003</v>
      </c>
      <c r="AF13" s="289">
        <v>4.6210000000000004</v>
      </c>
      <c r="AG13" s="289">
        <v>4.6185999999999998</v>
      </c>
      <c r="AH13" s="289">
        <v>4.6172000000000004</v>
      </c>
      <c r="AI13" s="289">
        <v>4.6173999999999999</v>
      </c>
      <c r="AJ13" s="289">
        <v>4.6161000000000003</v>
      </c>
      <c r="AK13" s="289">
        <v>4.6151</v>
      </c>
      <c r="AL13" s="289">
        <v>4.6130000000000004</v>
      </c>
      <c r="AM13" s="894">
        <v>4.5702999999999996</v>
      </c>
      <c r="AN13" s="289">
        <v>4.5660999999999996</v>
      </c>
      <c r="AO13" s="289">
        <v>4.5624000000000002</v>
      </c>
      <c r="AP13" s="289">
        <v>4.5860000000000003</v>
      </c>
      <c r="AQ13" s="289">
        <v>4.6029999999999998</v>
      </c>
      <c r="AR13" s="289">
        <v>4.5305999999999997</v>
      </c>
      <c r="AS13" s="289">
        <v>4.6075999999999997</v>
      </c>
      <c r="AT13" s="289">
        <v>4.6643999999999997</v>
      </c>
      <c r="AU13" s="289">
        <v>4.6816000000000004</v>
      </c>
      <c r="AV13" s="289">
        <v>4.7183999999999999</v>
      </c>
      <c r="AW13" s="289">
        <v>4.7354000000000003</v>
      </c>
      <c r="AX13" s="289">
        <v>4.8139000000000003</v>
      </c>
      <c r="AY13" s="289">
        <v>4.8483999999999998</v>
      </c>
      <c r="AZ13" s="894">
        <v>4.8677351163999996</v>
      </c>
      <c r="BA13" s="894">
        <v>3.9742032754999999</v>
      </c>
      <c r="BB13" s="894">
        <v>3.5723933716</v>
      </c>
      <c r="BC13" s="355">
        <v>3.5704542802999999</v>
      </c>
      <c r="BD13" s="355">
        <v>3.7738362852999998</v>
      </c>
      <c r="BE13" s="355">
        <v>3.9418357261999999</v>
      </c>
      <c r="BF13" s="355">
        <v>4.1548491404999996</v>
      </c>
      <c r="BG13" s="355">
        <v>4.3479180993000002</v>
      </c>
      <c r="BH13" s="355">
        <v>4.5816834891999996</v>
      </c>
      <c r="BI13" s="355">
        <v>4.7698870643999998</v>
      </c>
      <c r="BJ13" s="355">
        <v>4.8631853354999999</v>
      </c>
      <c r="BK13" s="355">
        <v>4.8994797457999999</v>
      </c>
      <c r="BL13" s="355">
        <v>4.9179759924999997</v>
      </c>
      <c r="BM13" s="355">
        <v>4.9357190658999999</v>
      </c>
      <c r="BN13" s="355">
        <v>4.9639097114000004</v>
      </c>
      <c r="BO13" s="355">
        <v>4.9819729300000004</v>
      </c>
      <c r="BP13" s="355">
        <v>5.0003354213</v>
      </c>
      <c r="BQ13" s="355">
        <v>4.9982758504999998</v>
      </c>
      <c r="BR13" s="355">
        <v>4.9962795582000004</v>
      </c>
      <c r="BS13" s="355">
        <v>4.9943480306000003</v>
      </c>
      <c r="BT13" s="355">
        <v>4.9921154374999999</v>
      </c>
      <c r="BU13" s="355">
        <v>4.9903342882999997</v>
      </c>
      <c r="BV13" s="355">
        <v>4.9886390414999999</v>
      </c>
    </row>
    <row r="14" spans="1:74" s="272" customFormat="1" ht="11.1" customHeight="1" x14ac:dyDescent="0.2">
      <c r="A14" s="395" t="s">
        <v>210</v>
      </c>
      <c r="B14" s="392" t="s">
        <v>831</v>
      </c>
      <c r="C14" s="105">
        <v>70.139653214999996</v>
      </c>
      <c r="D14" s="105">
        <v>70.662919040999995</v>
      </c>
      <c r="E14" s="105">
        <v>71.531092561999998</v>
      </c>
      <c r="F14" s="105">
        <v>70.625655128000005</v>
      </c>
      <c r="G14" s="105">
        <v>71.091169609999994</v>
      </c>
      <c r="H14" s="105">
        <v>71.472442795999996</v>
      </c>
      <c r="I14" s="105">
        <v>72.377289164000004</v>
      </c>
      <c r="J14" s="105">
        <v>72.012382630999994</v>
      </c>
      <c r="K14" s="105">
        <v>72.400623702000004</v>
      </c>
      <c r="L14" s="105">
        <v>72.972974351999994</v>
      </c>
      <c r="M14" s="105">
        <v>73.439637426999994</v>
      </c>
      <c r="N14" s="105">
        <v>71.828525182000007</v>
      </c>
      <c r="O14" s="105">
        <v>73.135257760000002</v>
      </c>
      <c r="P14" s="105">
        <v>73.429526745999993</v>
      </c>
      <c r="Q14" s="105">
        <v>73.534345325000004</v>
      </c>
      <c r="R14" s="105">
        <v>73.250504814999999</v>
      </c>
      <c r="S14" s="105">
        <v>73.272186832000003</v>
      </c>
      <c r="T14" s="105">
        <v>73.964618909999999</v>
      </c>
      <c r="U14" s="105">
        <v>74.290471429999997</v>
      </c>
      <c r="V14" s="105">
        <v>74.205025086999996</v>
      </c>
      <c r="W14" s="105">
        <v>74.637325763999996</v>
      </c>
      <c r="X14" s="105">
        <v>74.982616204999999</v>
      </c>
      <c r="Y14" s="105">
        <v>75.706200875999997</v>
      </c>
      <c r="Z14" s="105">
        <v>75.773295069</v>
      </c>
      <c r="AA14" s="105">
        <v>73.549950655999993</v>
      </c>
      <c r="AB14" s="105">
        <v>74.487099592999996</v>
      </c>
      <c r="AC14" s="105">
        <v>74.964298447000004</v>
      </c>
      <c r="AD14" s="105">
        <v>74.889473214999995</v>
      </c>
      <c r="AE14" s="105">
        <v>74.676319133000007</v>
      </c>
      <c r="AF14" s="105">
        <v>75.066425390999996</v>
      </c>
      <c r="AG14" s="105">
        <v>74.734579310000001</v>
      </c>
      <c r="AH14" s="105">
        <v>75.199100997000002</v>
      </c>
      <c r="AI14" s="105">
        <v>74.766605654000003</v>
      </c>
      <c r="AJ14" s="105">
        <v>75.612494990000002</v>
      </c>
      <c r="AK14" s="105">
        <v>75.700787153999997</v>
      </c>
      <c r="AL14" s="105">
        <v>75.434802970000007</v>
      </c>
      <c r="AM14" s="906">
        <v>74.380973570999998</v>
      </c>
      <c r="AN14" s="105">
        <v>74.773401785999994</v>
      </c>
      <c r="AO14" s="105">
        <v>75.995427387000007</v>
      </c>
      <c r="AP14" s="105">
        <v>75.849644467000005</v>
      </c>
      <c r="AQ14" s="105">
        <v>75.984763645000001</v>
      </c>
      <c r="AR14" s="105">
        <v>76.738315366999998</v>
      </c>
      <c r="AS14" s="105">
        <v>78.167037355000005</v>
      </c>
      <c r="AT14" s="105">
        <v>78.696329097000003</v>
      </c>
      <c r="AU14" s="105">
        <v>78.632339599999995</v>
      </c>
      <c r="AV14" s="105">
        <v>78.596239935</v>
      </c>
      <c r="AW14" s="105">
        <v>78.889274499999999</v>
      </c>
      <c r="AX14" s="105">
        <v>78.172494516</v>
      </c>
      <c r="AY14" s="105">
        <v>76.153836962</v>
      </c>
      <c r="AZ14" s="906">
        <v>78.082000445999995</v>
      </c>
      <c r="BA14" s="906">
        <v>74.783076812999994</v>
      </c>
      <c r="BB14" s="906">
        <v>74.055872241000003</v>
      </c>
      <c r="BC14" s="388">
        <v>74.240371198000005</v>
      </c>
      <c r="BD14" s="388">
        <v>75.190752488000001</v>
      </c>
      <c r="BE14" s="388">
        <v>75.709620900000004</v>
      </c>
      <c r="BF14" s="388">
        <v>76.357951850000006</v>
      </c>
      <c r="BG14" s="388">
        <v>76.734991257000004</v>
      </c>
      <c r="BH14" s="388">
        <v>77.555768618000002</v>
      </c>
      <c r="BI14" s="388">
        <v>78.634559873000001</v>
      </c>
      <c r="BJ14" s="388">
        <v>78.869848751000006</v>
      </c>
      <c r="BK14" s="388">
        <v>78.683218357000001</v>
      </c>
      <c r="BL14" s="388">
        <v>78.902346989999998</v>
      </c>
      <c r="BM14" s="388">
        <v>79.056238554999993</v>
      </c>
      <c r="BN14" s="388">
        <v>79.359828540999999</v>
      </c>
      <c r="BO14" s="388">
        <v>79.403147943999997</v>
      </c>
      <c r="BP14" s="388">
        <v>80.027297584999999</v>
      </c>
      <c r="BQ14" s="388">
        <v>80.348483145000003</v>
      </c>
      <c r="BR14" s="388">
        <v>80.621819207000001</v>
      </c>
      <c r="BS14" s="388">
        <v>80.561227062</v>
      </c>
      <c r="BT14" s="388">
        <v>81.287437327000006</v>
      </c>
      <c r="BU14" s="388">
        <v>81.647073347000003</v>
      </c>
      <c r="BV14" s="388">
        <v>81.634960371999995</v>
      </c>
    </row>
    <row r="15" spans="1:74" ht="11.1" customHeight="1" x14ac:dyDescent="0.2">
      <c r="A15" s="323" t="s">
        <v>812</v>
      </c>
      <c r="B15" s="393" t="s">
        <v>930</v>
      </c>
      <c r="C15" s="289">
        <v>50.794158699</v>
      </c>
      <c r="D15" s="289">
        <v>51.377991506000001</v>
      </c>
      <c r="E15" s="289">
        <v>51.644907852999999</v>
      </c>
      <c r="F15" s="289">
        <v>50.729464362000002</v>
      </c>
      <c r="G15" s="289">
        <v>50.555852674999997</v>
      </c>
      <c r="H15" s="289">
        <v>50.725497296</v>
      </c>
      <c r="I15" s="289">
        <v>51.454830002999998</v>
      </c>
      <c r="J15" s="289">
        <v>51.567649502000002</v>
      </c>
      <c r="K15" s="289">
        <v>51.958901935</v>
      </c>
      <c r="L15" s="289">
        <v>52.317387062000002</v>
      </c>
      <c r="M15" s="289">
        <v>52.731935894000003</v>
      </c>
      <c r="N15" s="289">
        <v>52.099779826999999</v>
      </c>
      <c r="O15" s="289">
        <v>52.744525017999997</v>
      </c>
      <c r="P15" s="289">
        <v>53.061000389</v>
      </c>
      <c r="Q15" s="289">
        <v>52.851712034999998</v>
      </c>
      <c r="R15" s="289">
        <v>52.199133215000003</v>
      </c>
      <c r="S15" s="289">
        <v>52.075943025000001</v>
      </c>
      <c r="T15" s="289">
        <v>52.397582477</v>
      </c>
      <c r="U15" s="289">
        <v>52.621162849000001</v>
      </c>
      <c r="V15" s="289">
        <v>52.390976989999999</v>
      </c>
      <c r="W15" s="289">
        <v>52.706095763999997</v>
      </c>
      <c r="X15" s="289">
        <v>53.016738979000003</v>
      </c>
      <c r="Y15" s="289">
        <v>53.728721110000002</v>
      </c>
      <c r="Z15" s="289">
        <v>54.057852263000001</v>
      </c>
      <c r="AA15" s="289">
        <v>52.825899978999999</v>
      </c>
      <c r="AB15" s="289">
        <v>53.214176041999998</v>
      </c>
      <c r="AC15" s="289">
        <v>53.304430125000003</v>
      </c>
      <c r="AD15" s="289">
        <v>52.842728948000001</v>
      </c>
      <c r="AE15" s="289">
        <v>52.329467713</v>
      </c>
      <c r="AF15" s="289">
        <v>52.443108191</v>
      </c>
      <c r="AG15" s="289">
        <v>52.295616955</v>
      </c>
      <c r="AH15" s="289">
        <v>52.607030512999998</v>
      </c>
      <c r="AI15" s="289">
        <v>52.231722554000001</v>
      </c>
      <c r="AJ15" s="289">
        <v>52.707157539000001</v>
      </c>
      <c r="AK15" s="289">
        <v>52.866918153999997</v>
      </c>
      <c r="AL15" s="289">
        <v>53.101448583</v>
      </c>
      <c r="AM15" s="894">
        <v>52.785030280999997</v>
      </c>
      <c r="AN15" s="289">
        <v>52.856250000000003</v>
      </c>
      <c r="AO15" s="289">
        <v>53.720756000000002</v>
      </c>
      <c r="AP15" s="289">
        <v>53.435011000000003</v>
      </c>
      <c r="AQ15" s="289">
        <v>53.176864999999999</v>
      </c>
      <c r="AR15" s="289">
        <v>53.791683999999997</v>
      </c>
      <c r="AS15" s="289">
        <v>54.753981000000003</v>
      </c>
      <c r="AT15" s="289">
        <v>55.244221000000003</v>
      </c>
      <c r="AU15" s="289">
        <v>55.296756000000002</v>
      </c>
      <c r="AV15" s="289">
        <v>55.344862999999997</v>
      </c>
      <c r="AW15" s="289">
        <v>55.450248999999999</v>
      </c>
      <c r="AX15" s="289">
        <v>55.147761000000003</v>
      </c>
      <c r="AY15" s="289">
        <v>53.923476156</v>
      </c>
      <c r="AZ15" s="894">
        <v>55.164336775999999</v>
      </c>
      <c r="BA15" s="894">
        <v>53.228623921999997</v>
      </c>
      <c r="BB15" s="894">
        <v>52.717251140999998</v>
      </c>
      <c r="BC15" s="355">
        <v>52.536577788000002</v>
      </c>
      <c r="BD15" s="355">
        <v>53.128342007999997</v>
      </c>
      <c r="BE15" s="355">
        <v>53.355334982000002</v>
      </c>
      <c r="BF15" s="355">
        <v>53.715620498</v>
      </c>
      <c r="BG15" s="355">
        <v>54.007304574999999</v>
      </c>
      <c r="BH15" s="355">
        <v>54.520589465</v>
      </c>
      <c r="BI15" s="355">
        <v>55.374419437</v>
      </c>
      <c r="BJ15" s="355">
        <v>55.713273196999999</v>
      </c>
      <c r="BK15" s="355">
        <v>55.797299983000002</v>
      </c>
      <c r="BL15" s="355">
        <v>56.075912223000003</v>
      </c>
      <c r="BM15" s="355">
        <v>55.986169257999997</v>
      </c>
      <c r="BN15" s="355">
        <v>55.879296093999997</v>
      </c>
      <c r="BO15" s="355">
        <v>55.568663874999999</v>
      </c>
      <c r="BP15" s="355">
        <v>56.062325760999997</v>
      </c>
      <c r="BQ15" s="355">
        <v>56.266472059000002</v>
      </c>
      <c r="BR15" s="355">
        <v>56.476243754999999</v>
      </c>
      <c r="BS15" s="355">
        <v>56.561191027</v>
      </c>
      <c r="BT15" s="355">
        <v>57.144519525</v>
      </c>
      <c r="BU15" s="355">
        <v>57.497067991999998</v>
      </c>
      <c r="BV15" s="355">
        <v>57.768555020999997</v>
      </c>
    </row>
    <row r="16" spans="1:74" ht="11.1" customHeight="1" x14ac:dyDescent="0.2">
      <c r="A16" s="323" t="s">
        <v>813</v>
      </c>
      <c r="B16" s="393" t="s">
        <v>931</v>
      </c>
      <c r="C16" s="289">
        <v>19.345494515999999</v>
      </c>
      <c r="D16" s="289">
        <v>19.284927536000001</v>
      </c>
      <c r="E16" s="289">
        <v>19.886184709999998</v>
      </c>
      <c r="F16" s="289">
        <v>19.896190767</v>
      </c>
      <c r="G16" s="289">
        <v>20.535316935000001</v>
      </c>
      <c r="H16" s="289">
        <v>20.746945499999999</v>
      </c>
      <c r="I16" s="289">
        <v>20.922459160999999</v>
      </c>
      <c r="J16" s="289">
        <v>20.444733128999999</v>
      </c>
      <c r="K16" s="289">
        <v>20.441721767000001</v>
      </c>
      <c r="L16" s="289">
        <v>20.65558729</v>
      </c>
      <c r="M16" s="289">
        <v>20.707701533000002</v>
      </c>
      <c r="N16" s="289">
        <v>19.728745355000001</v>
      </c>
      <c r="O16" s="289">
        <v>20.390732742000001</v>
      </c>
      <c r="P16" s="289">
        <v>20.368526357</v>
      </c>
      <c r="Q16" s="289">
        <v>20.682633289999998</v>
      </c>
      <c r="R16" s="289">
        <v>21.0513716</v>
      </c>
      <c r="S16" s="289">
        <v>21.196243805999998</v>
      </c>
      <c r="T16" s="289">
        <v>21.567036432999998</v>
      </c>
      <c r="U16" s="289">
        <v>21.669308580999999</v>
      </c>
      <c r="V16" s="289">
        <v>21.814048097000001</v>
      </c>
      <c r="W16" s="289">
        <v>21.931229999999999</v>
      </c>
      <c r="X16" s="289">
        <v>21.965877226</v>
      </c>
      <c r="Y16" s="289">
        <v>21.977479766999998</v>
      </c>
      <c r="Z16" s="289">
        <v>21.715442805999999</v>
      </c>
      <c r="AA16" s="289">
        <v>20.724050677000001</v>
      </c>
      <c r="AB16" s="289">
        <v>21.272923552000002</v>
      </c>
      <c r="AC16" s="289">
        <v>21.659868323000001</v>
      </c>
      <c r="AD16" s="289">
        <v>22.046744267000001</v>
      </c>
      <c r="AE16" s="289">
        <v>22.346851419</v>
      </c>
      <c r="AF16" s="289">
        <v>22.623317199999999</v>
      </c>
      <c r="AG16" s="289">
        <v>22.438962355000001</v>
      </c>
      <c r="AH16" s="289">
        <v>22.592070484000001</v>
      </c>
      <c r="AI16" s="289">
        <v>22.534883099999998</v>
      </c>
      <c r="AJ16" s="289">
        <v>22.905337452000001</v>
      </c>
      <c r="AK16" s="289">
        <v>22.833869</v>
      </c>
      <c r="AL16" s="289">
        <v>22.333354387</v>
      </c>
      <c r="AM16" s="894">
        <v>21.595943290000001</v>
      </c>
      <c r="AN16" s="289">
        <v>21.917151786000002</v>
      </c>
      <c r="AO16" s="289">
        <v>22.274671387000001</v>
      </c>
      <c r="AP16" s="289">
        <v>22.414633467000002</v>
      </c>
      <c r="AQ16" s="289">
        <v>22.807898645000002</v>
      </c>
      <c r="AR16" s="289">
        <v>22.946631366999998</v>
      </c>
      <c r="AS16" s="289">
        <v>23.413056354999998</v>
      </c>
      <c r="AT16" s="289">
        <v>23.452108097</v>
      </c>
      <c r="AU16" s="289">
        <v>23.3355836</v>
      </c>
      <c r="AV16" s="289">
        <v>23.251376935</v>
      </c>
      <c r="AW16" s="289">
        <v>23.4390255</v>
      </c>
      <c r="AX16" s="289">
        <v>23.024733516000001</v>
      </c>
      <c r="AY16" s="289">
        <v>22.230360806</v>
      </c>
      <c r="AZ16" s="894">
        <v>22.91766367</v>
      </c>
      <c r="BA16" s="894">
        <v>21.554452891</v>
      </c>
      <c r="BB16" s="894">
        <v>21.338621100000001</v>
      </c>
      <c r="BC16" s="355">
        <v>21.703793408999999</v>
      </c>
      <c r="BD16" s="355">
        <v>22.062410481000001</v>
      </c>
      <c r="BE16" s="355">
        <v>22.354285917999999</v>
      </c>
      <c r="BF16" s="355">
        <v>22.642331351999999</v>
      </c>
      <c r="BG16" s="355">
        <v>22.727686682000002</v>
      </c>
      <c r="BH16" s="355">
        <v>23.035179153000001</v>
      </c>
      <c r="BI16" s="355">
        <v>23.260140436</v>
      </c>
      <c r="BJ16" s="355">
        <v>23.156575555</v>
      </c>
      <c r="BK16" s="355">
        <v>22.885918373999999</v>
      </c>
      <c r="BL16" s="355">
        <v>22.826434766999999</v>
      </c>
      <c r="BM16" s="355">
        <v>23.070069296</v>
      </c>
      <c r="BN16" s="355">
        <v>23.480532447000002</v>
      </c>
      <c r="BO16" s="355">
        <v>23.834484067999998</v>
      </c>
      <c r="BP16" s="355">
        <v>23.964971822999999</v>
      </c>
      <c r="BQ16" s="355">
        <v>24.082011086000001</v>
      </c>
      <c r="BR16" s="355">
        <v>24.145575451999999</v>
      </c>
      <c r="BS16" s="355">
        <v>24.000036035000001</v>
      </c>
      <c r="BT16" s="355">
        <v>24.142917801999999</v>
      </c>
      <c r="BU16" s="355">
        <v>24.150005355000001</v>
      </c>
      <c r="BV16" s="355">
        <v>23.866405351000001</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894"/>
      <c r="AN17" s="289"/>
      <c r="AO17" s="289"/>
      <c r="AP17" s="289"/>
      <c r="AQ17" s="289"/>
      <c r="AR17" s="289"/>
      <c r="AS17" s="289"/>
      <c r="AT17" s="289"/>
      <c r="AU17" s="289"/>
      <c r="AV17" s="289"/>
      <c r="AW17" s="289"/>
      <c r="AX17" s="289"/>
      <c r="AY17" s="289"/>
      <c r="AZ17" s="894"/>
      <c r="BA17" s="894"/>
      <c r="BB17" s="894"/>
      <c r="BC17" s="35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552</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894"/>
      <c r="AN18" s="289"/>
      <c r="AO18" s="289"/>
      <c r="AP18" s="289"/>
      <c r="AQ18" s="289"/>
      <c r="AR18" s="289"/>
      <c r="AS18" s="289"/>
      <c r="AT18" s="289"/>
      <c r="AU18" s="289"/>
      <c r="AV18" s="289"/>
      <c r="AW18" s="289"/>
      <c r="AX18" s="289"/>
      <c r="AY18" s="289"/>
      <c r="AZ18" s="894"/>
      <c r="BA18" s="894"/>
      <c r="BB18" s="894"/>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809</v>
      </c>
      <c r="C19" s="105">
        <v>97.204407423999996</v>
      </c>
      <c r="D19" s="105">
        <v>100.45605451</v>
      </c>
      <c r="E19" s="105">
        <v>99.222004071000001</v>
      </c>
      <c r="F19" s="105">
        <v>97.920641169999996</v>
      </c>
      <c r="G19" s="105">
        <v>99.201077308999999</v>
      </c>
      <c r="H19" s="105">
        <v>101.00595104</v>
      </c>
      <c r="I19" s="105">
        <v>100.2310303</v>
      </c>
      <c r="J19" s="105">
        <v>100.79262566</v>
      </c>
      <c r="K19" s="105">
        <v>101.06850424</v>
      </c>
      <c r="L19" s="105">
        <v>98.840311173000003</v>
      </c>
      <c r="M19" s="105">
        <v>100.37423489</v>
      </c>
      <c r="N19" s="105">
        <v>100.95198658</v>
      </c>
      <c r="O19" s="105">
        <v>97.930606139999995</v>
      </c>
      <c r="P19" s="105">
        <v>101.55325379</v>
      </c>
      <c r="Q19" s="105">
        <v>101.00860398</v>
      </c>
      <c r="R19" s="105">
        <v>100.02995910999999</v>
      </c>
      <c r="S19" s="105">
        <v>101.4492705</v>
      </c>
      <c r="T19" s="105">
        <v>103.14403743</v>
      </c>
      <c r="U19" s="105">
        <v>101.79194041</v>
      </c>
      <c r="V19" s="105">
        <v>102.05528738</v>
      </c>
      <c r="W19" s="105">
        <v>102.01653832</v>
      </c>
      <c r="X19" s="105">
        <v>101.46528791999999</v>
      </c>
      <c r="Y19" s="105">
        <v>102.37059667</v>
      </c>
      <c r="Z19" s="105">
        <v>102.55881407</v>
      </c>
      <c r="AA19" s="105">
        <v>99.741219165000004</v>
      </c>
      <c r="AB19" s="105">
        <v>101.90490412</v>
      </c>
      <c r="AC19" s="105">
        <v>101.32258548</v>
      </c>
      <c r="AD19" s="105">
        <v>102.15385436</v>
      </c>
      <c r="AE19" s="105">
        <v>103.13807822</v>
      </c>
      <c r="AF19" s="105">
        <v>103.80818554</v>
      </c>
      <c r="AG19" s="105">
        <v>103.99153504</v>
      </c>
      <c r="AH19" s="105">
        <v>103.52202978</v>
      </c>
      <c r="AI19" s="105">
        <v>103.39707464999999</v>
      </c>
      <c r="AJ19" s="105">
        <v>103.71816346999999</v>
      </c>
      <c r="AK19" s="105">
        <v>103.34333011</v>
      </c>
      <c r="AL19" s="105">
        <v>103.56513674</v>
      </c>
      <c r="AM19" s="906">
        <v>101.71685643000001</v>
      </c>
      <c r="AN19" s="105">
        <v>103.20873112</v>
      </c>
      <c r="AO19" s="105">
        <v>102.01445053</v>
      </c>
      <c r="AP19" s="105">
        <v>103.27531942</v>
      </c>
      <c r="AQ19" s="105">
        <v>103.19712907</v>
      </c>
      <c r="AR19" s="105">
        <v>105.41771045</v>
      </c>
      <c r="AS19" s="105">
        <v>105.11770444</v>
      </c>
      <c r="AT19" s="105">
        <v>104.18641818</v>
      </c>
      <c r="AU19" s="105">
        <v>105.54438761</v>
      </c>
      <c r="AV19" s="105">
        <v>104.14233921</v>
      </c>
      <c r="AW19" s="105">
        <v>103.93233875999999</v>
      </c>
      <c r="AX19" s="105">
        <v>105.90796778000001</v>
      </c>
      <c r="AY19" s="105">
        <v>102.60853238999999</v>
      </c>
      <c r="AZ19" s="906">
        <v>104.68493624</v>
      </c>
      <c r="BA19" s="906">
        <v>102.33190343</v>
      </c>
      <c r="BB19" s="906">
        <v>103.16832277</v>
      </c>
      <c r="BC19" s="388">
        <v>103.39954974</v>
      </c>
      <c r="BD19" s="388">
        <v>105.03378718</v>
      </c>
      <c r="BE19" s="388">
        <v>104.93390553</v>
      </c>
      <c r="BF19" s="388">
        <v>104.86844597</v>
      </c>
      <c r="BG19" s="388">
        <v>105.02318308</v>
      </c>
      <c r="BH19" s="388">
        <v>103.79727016</v>
      </c>
      <c r="BI19" s="388">
        <v>104.49851936</v>
      </c>
      <c r="BJ19" s="388">
        <v>105.59573817</v>
      </c>
      <c r="BK19" s="388">
        <v>103.03886882</v>
      </c>
      <c r="BL19" s="388">
        <v>105.30715533</v>
      </c>
      <c r="BM19" s="388">
        <v>104.18696213</v>
      </c>
      <c r="BN19" s="388">
        <v>105.03274469999999</v>
      </c>
      <c r="BO19" s="388">
        <v>105.28107669000001</v>
      </c>
      <c r="BP19" s="388">
        <v>106.83500432</v>
      </c>
      <c r="BQ19" s="388">
        <v>106.47859072</v>
      </c>
      <c r="BR19" s="388">
        <v>106.3763433</v>
      </c>
      <c r="BS19" s="388">
        <v>106.53530327</v>
      </c>
      <c r="BT19" s="388">
        <v>105.32467622</v>
      </c>
      <c r="BU19" s="388">
        <v>106.10023209000001</v>
      </c>
      <c r="BV19" s="388">
        <v>107.2324524</v>
      </c>
    </row>
    <row r="20" spans="1:74" s="272" customFormat="1" ht="11.1" customHeight="1" x14ac:dyDescent="0.2">
      <c r="A20" s="395" t="s">
        <v>166</v>
      </c>
      <c r="B20" s="392" t="s">
        <v>932</v>
      </c>
      <c r="C20" s="105">
        <v>44.441421400000003</v>
      </c>
      <c r="D20" s="105">
        <v>46.603728472</v>
      </c>
      <c r="E20" s="105">
        <v>46.140415629000003</v>
      </c>
      <c r="F20" s="105">
        <v>44.485986988999997</v>
      </c>
      <c r="G20" s="105">
        <v>44.945332161000003</v>
      </c>
      <c r="H20" s="105">
        <v>46.115895272000003</v>
      </c>
      <c r="I20" s="105">
        <v>45.713259893999997</v>
      </c>
      <c r="J20" s="105">
        <v>46.536002281000002</v>
      </c>
      <c r="K20" s="105">
        <v>46.134259845999999</v>
      </c>
      <c r="L20" s="105">
        <v>45.044369766000003</v>
      </c>
      <c r="M20" s="105">
        <v>46.010772123999999</v>
      </c>
      <c r="N20" s="105">
        <v>45.956097591999999</v>
      </c>
      <c r="O20" s="105">
        <v>43.988347840000003</v>
      </c>
      <c r="P20" s="105">
        <v>46.208346427999999</v>
      </c>
      <c r="Q20" s="105">
        <v>45.870443047999998</v>
      </c>
      <c r="R20" s="105">
        <v>44.505314886000001</v>
      </c>
      <c r="S20" s="105">
        <v>45.460024699000002</v>
      </c>
      <c r="T20" s="105">
        <v>46.598897158</v>
      </c>
      <c r="U20" s="105">
        <v>45.68647996</v>
      </c>
      <c r="V20" s="105">
        <v>46.306116537999998</v>
      </c>
      <c r="W20" s="105">
        <v>45.612835410999999</v>
      </c>
      <c r="X20" s="105">
        <v>46.207943620000002</v>
      </c>
      <c r="Y20" s="105">
        <v>46.358800692000003</v>
      </c>
      <c r="Z20" s="105">
        <v>45.949306565999997</v>
      </c>
      <c r="AA20" s="105">
        <v>44.558887788</v>
      </c>
      <c r="AB20" s="105">
        <v>45.309075331999999</v>
      </c>
      <c r="AC20" s="105">
        <v>44.926488683999999</v>
      </c>
      <c r="AD20" s="105">
        <v>45.475564716000001</v>
      </c>
      <c r="AE20" s="105">
        <v>46.010722416999997</v>
      </c>
      <c r="AF20" s="105">
        <v>46.132544705999997</v>
      </c>
      <c r="AG20" s="105">
        <v>46.560237962999999</v>
      </c>
      <c r="AH20" s="105">
        <v>46.794467642999997</v>
      </c>
      <c r="AI20" s="105">
        <v>46.128636401000001</v>
      </c>
      <c r="AJ20" s="105">
        <v>47.257419849999998</v>
      </c>
      <c r="AK20" s="105">
        <v>46.052735165999998</v>
      </c>
      <c r="AL20" s="105">
        <v>45.858425971000003</v>
      </c>
      <c r="AM20" s="906">
        <v>45.228590167</v>
      </c>
      <c r="AN20" s="105">
        <v>45.812916456000004</v>
      </c>
      <c r="AO20" s="105">
        <v>44.866475340000001</v>
      </c>
      <c r="AP20" s="105">
        <v>45.681014787999999</v>
      </c>
      <c r="AQ20" s="105">
        <v>44.920434739999997</v>
      </c>
      <c r="AR20" s="105">
        <v>46.474652618</v>
      </c>
      <c r="AS20" s="105">
        <v>46.709663933000002</v>
      </c>
      <c r="AT20" s="105">
        <v>46.159843189</v>
      </c>
      <c r="AU20" s="105">
        <v>46.733738060999997</v>
      </c>
      <c r="AV20" s="105">
        <v>46.464472737000001</v>
      </c>
      <c r="AW20" s="105">
        <v>45.199823563000002</v>
      </c>
      <c r="AX20" s="105">
        <v>46.542343408999997</v>
      </c>
      <c r="AY20" s="105">
        <v>45.387830278999999</v>
      </c>
      <c r="AZ20" s="906">
        <v>46.569573515999998</v>
      </c>
      <c r="BA20" s="906">
        <v>45.009565686999998</v>
      </c>
      <c r="BB20" s="906">
        <v>45.114090580999999</v>
      </c>
      <c r="BC20" s="388">
        <v>44.832183245000003</v>
      </c>
      <c r="BD20" s="388">
        <v>45.676865997999997</v>
      </c>
      <c r="BE20" s="388">
        <v>46.000742266000003</v>
      </c>
      <c r="BF20" s="388">
        <v>46.329839194000002</v>
      </c>
      <c r="BG20" s="388">
        <v>45.642464265999998</v>
      </c>
      <c r="BH20" s="388">
        <v>45.760543839999997</v>
      </c>
      <c r="BI20" s="388">
        <v>45.346879723999997</v>
      </c>
      <c r="BJ20" s="388">
        <v>45.670295416000002</v>
      </c>
      <c r="BK20" s="388">
        <v>44.695384159</v>
      </c>
      <c r="BL20" s="388">
        <v>45.852311192999998</v>
      </c>
      <c r="BM20" s="388">
        <v>45.126599888000001</v>
      </c>
      <c r="BN20" s="388">
        <v>45.123669196000002</v>
      </c>
      <c r="BO20" s="388">
        <v>45.020626196000002</v>
      </c>
      <c r="BP20" s="388">
        <v>45.861834438999999</v>
      </c>
      <c r="BQ20" s="388">
        <v>46.081138535000001</v>
      </c>
      <c r="BR20" s="388">
        <v>46.411518872999999</v>
      </c>
      <c r="BS20" s="388">
        <v>45.722844821999999</v>
      </c>
      <c r="BT20" s="388">
        <v>45.874159560999999</v>
      </c>
      <c r="BU20" s="388">
        <v>45.515594563999997</v>
      </c>
      <c r="BV20" s="388">
        <v>45.874232573999997</v>
      </c>
    </row>
    <row r="21" spans="1:74" ht="11.1" customHeight="1" x14ac:dyDescent="0.2">
      <c r="A21" s="323" t="s">
        <v>162</v>
      </c>
      <c r="B21" s="393" t="s">
        <v>937</v>
      </c>
      <c r="C21" s="289">
        <v>2.3574999999999999</v>
      </c>
      <c r="D21" s="289">
        <v>2.4460999999999999</v>
      </c>
      <c r="E21" s="289">
        <v>2.214</v>
      </c>
      <c r="F21" s="289">
        <v>2.2357999999999998</v>
      </c>
      <c r="G21" s="289">
        <v>2.2814999999999999</v>
      </c>
      <c r="H21" s="289">
        <v>2.5057999999999998</v>
      </c>
      <c r="I21" s="289">
        <v>2.5062000000000002</v>
      </c>
      <c r="J21" s="289">
        <v>2.4134000000000002</v>
      </c>
      <c r="K21" s="289">
        <v>2.4085999999999999</v>
      </c>
      <c r="L21" s="289">
        <v>2.4251</v>
      </c>
      <c r="M21" s="289">
        <v>2.5041000000000002</v>
      </c>
      <c r="N21" s="289">
        <v>2.5255000000000001</v>
      </c>
      <c r="O21" s="289">
        <v>2.2873000000000001</v>
      </c>
      <c r="P21" s="289">
        <v>2.383</v>
      </c>
      <c r="Q21" s="289">
        <v>2.3365</v>
      </c>
      <c r="R21" s="289">
        <v>2.2742</v>
      </c>
      <c r="S21" s="289">
        <v>2.3083</v>
      </c>
      <c r="T21" s="289">
        <v>2.6846999999999999</v>
      </c>
      <c r="U21" s="289">
        <v>2.6899000000000002</v>
      </c>
      <c r="V21" s="289">
        <v>2.5979999999999999</v>
      </c>
      <c r="W21" s="289">
        <v>2.3570000000000002</v>
      </c>
      <c r="X21" s="289">
        <v>2.5699000000000001</v>
      </c>
      <c r="Y21" s="289">
        <v>2.3953000000000002</v>
      </c>
      <c r="Z21" s="289">
        <v>2.4590999999999998</v>
      </c>
      <c r="AA21" s="289">
        <v>2.4144999999999999</v>
      </c>
      <c r="AB21" s="289">
        <v>2.4302000000000001</v>
      </c>
      <c r="AC21" s="289">
        <v>2.2688000000000001</v>
      </c>
      <c r="AD21" s="289">
        <v>2.2000999999999999</v>
      </c>
      <c r="AE21" s="289">
        <v>2.4098999999999999</v>
      </c>
      <c r="AF21" s="289">
        <v>2.5335999999999999</v>
      </c>
      <c r="AG21" s="289">
        <v>2.5678000000000001</v>
      </c>
      <c r="AH21" s="289">
        <v>2.5148000000000001</v>
      </c>
      <c r="AI21" s="289">
        <v>2.4893999999999998</v>
      </c>
      <c r="AJ21" s="289">
        <v>2.4817999999999998</v>
      </c>
      <c r="AK21" s="289">
        <v>2.5505</v>
      </c>
      <c r="AL21" s="289">
        <v>2.4207000000000001</v>
      </c>
      <c r="AM21" s="894">
        <v>2.4559000000000002</v>
      </c>
      <c r="AN21" s="289">
        <v>2.4199000000000002</v>
      </c>
      <c r="AO21" s="289">
        <v>2.4125000000000001</v>
      </c>
      <c r="AP21" s="289">
        <v>2.3037000000000001</v>
      </c>
      <c r="AQ21" s="289">
        <v>2.3374999999999999</v>
      </c>
      <c r="AR21" s="289">
        <v>2.3445</v>
      </c>
      <c r="AS21" s="289">
        <v>2.5003000000000002</v>
      </c>
      <c r="AT21" s="289">
        <v>2.5164</v>
      </c>
      <c r="AU21" s="289">
        <v>2.7235</v>
      </c>
      <c r="AV21" s="289">
        <v>2.5461</v>
      </c>
      <c r="AW21" s="289">
        <v>2.6114999999999999</v>
      </c>
      <c r="AX21" s="289">
        <v>2.5434000000000001</v>
      </c>
      <c r="AY21" s="289">
        <v>2.5343</v>
      </c>
      <c r="AZ21" s="894">
        <v>2.4841605086</v>
      </c>
      <c r="BA21" s="894">
        <v>2.4156942621000002</v>
      </c>
      <c r="BB21" s="894">
        <v>2.3676982378</v>
      </c>
      <c r="BC21" s="355">
        <v>2.4226955935999999</v>
      </c>
      <c r="BD21" s="355">
        <v>2.5058102373</v>
      </c>
      <c r="BE21" s="355">
        <v>2.5511633586000002</v>
      </c>
      <c r="BF21" s="355">
        <v>2.5540777633</v>
      </c>
      <c r="BG21" s="355">
        <v>2.5180908819000001</v>
      </c>
      <c r="BH21" s="355">
        <v>2.5147748158000001</v>
      </c>
      <c r="BI21" s="355">
        <v>2.5123053646</v>
      </c>
      <c r="BJ21" s="355">
        <v>2.473238936</v>
      </c>
      <c r="BK21" s="355">
        <v>2.4479787989999999</v>
      </c>
      <c r="BL21" s="355">
        <v>2.4851318477</v>
      </c>
      <c r="BM21" s="355">
        <v>2.3666190922000001</v>
      </c>
      <c r="BN21" s="355">
        <v>2.3086002990000001</v>
      </c>
      <c r="BO21" s="355">
        <v>2.4136388760999998</v>
      </c>
      <c r="BP21" s="355">
        <v>2.5067900759000001</v>
      </c>
      <c r="BQ21" s="355">
        <v>2.5521610026000001</v>
      </c>
      <c r="BR21" s="355">
        <v>2.5550765514</v>
      </c>
      <c r="BS21" s="355">
        <v>2.5190755417999999</v>
      </c>
      <c r="BT21" s="355">
        <v>2.5157581738000001</v>
      </c>
      <c r="BU21" s="355">
        <v>2.5132877532000002</v>
      </c>
      <c r="BV21" s="355">
        <v>2.4742059873</v>
      </c>
    </row>
    <row r="22" spans="1:74" ht="11.1" customHeight="1" x14ac:dyDescent="0.2">
      <c r="A22" s="323" t="s">
        <v>163</v>
      </c>
      <c r="B22" s="393" t="s">
        <v>938</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12.536899999999999</v>
      </c>
      <c r="AB22" s="289">
        <v>12.9565</v>
      </c>
      <c r="AC22" s="289">
        <v>12.8978</v>
      </c>
      <c r="AD22" s="289">
        <v>13.6645</v>
      </c>
      <c r="AE22" s="289">
        <v>13.4033</v>
      </c>
      <c r="AF22" s="289">
        <v>13.707599999999999</v>
      </c>
      <c r="AG22" s="289">
        <v>14.2073</v>
      </c>
      <c r="AH22" s="289">
        <v>13.8331</v>
      </c>
      <c r="AI22" s="289">
        <v>13.9688</v>
      </c>
      <c r="AJ22" s="289">
        <v>14.1014</v>
      </c>
      <c r="AK22" s="289">
        <v>13.410600000000001</v>
      </c>
      <c r="AL22" s="289">
        <v>12.9186</v>
      </c>
      <c r="AM22" s="894">
        <v>12.4834</v>
      </c>
      <c r="AN22" s="289">
        <v>13.2973</v>
      </c>
      <c r="AO22" s="289">
        <v>12.998100000000001</v>
      </c>
      <c r="AP22" s="289">
        <v>13.737299999999999</v>
      </c>
      <c r="AQ22" s="289">
        <v>13.327</v>
      </c>
      <c r="AR22" s="289">
        <v>13.965199999999999</v>
      </c>
      <c r="AS22" s="289">
        <v>13.8759</v>
      </c>
      <c r="AT22" s="289">
        <v>13.311500000000001</v>
      </c>
      <c r="AU22" s="289">
        <v>13.946099999999999</v>
      </c>
      <c r="AV22" s="289">
        <v>13.8361</v>
      </c>
      <c r="AW22" s="289">
        <v>12.9758</v>
      </c>
      <c r="AX22" s="289">
        <v>13.314399999999999</v>
      </c>
      <c r="AY22" s="289">
        <v>12.5113</v>
      </c>
      <c r="AZ22" s="894">
        <v>13.240921654999999</v>
      </c>
      <c r="BA22" s="894">
        <v>13.06511369</v>
      </c>
      <c r="BB22" s="894">
        <v>13.251762889</v>
      </c>
      <c r="BC22" s="355">
        <v>13.126412909000001</v>
      </c>
      <c r="BD22" s="355">
        <v>13.492979664</v>
      </c>
      <c r="BE22" s="355">
        <v>13.717664278999999</v>
      </c>
      <c r="BF22" s="355">
        <v>13.594330574000001</v>
      </c>
      <c r="BG22" s="355">
        <v>13.758741026999999</v>
      </c>
      <c r="BH22" s="355">
        <v>13.562499217999999</v>
      </c>
      <c r="BI22" s="355">
        <v>13.188184831999999</v>
      </c>
      <c r="BJ22" s="355">
        <v>13.001138183</v>
      </c>
      <c r="BK22" s="355">
        <v>12.441020389</v>
      </c>
      <c r="BL22" s="355">
        <v>13.242093561000001</v>
      </c>
      <c r="BM22" s="355">
        <v>13.06535397</v>
      </c>
      <c r="BN22" s="355">
        <v>13.252992243</v>
      </c>
      <c r="BO22" s="355">
        <v>13.126978019999999</v>
      </c>
      <c r="BP22" s="355">
        <v>13.495487252</v>
      </c>
      <c r="BQ22" s="355">
        <v>13.721362494999999</v>
      </c>
      <c r="BR22" s="355">
        <v>13.597375231999999</v>
      </c>
      <c r="BS22" s="355">
        <v>13.762656913000001</v>
      </c>
      <c r="BT22" s="355">
        <v>13.565375197</v>
      </c>
      <c r="BU22" s="355">
        <v>13.189077278999999</v>
      </c>
      <c r="BV22" s="355">
        <v>13.00103945</v>
      </c>
    </row>
    <row r="23" spans="1:74" ht="11.1" customHeight="1" x14ac:dyDescent="0.2">
      <c r="A23" s="323" t="s">
        <v>164</v>
      </c>
      <c r="B23" s="393" t="s">
        <v>939</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894">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3.1215999999999999</v>
      </c>
      <c r="AX23" s="289">
        <v>3.5089999999999999</v>
      </c>
      <c r="AY23" s="289">
        <v>3.3714</v>
      </c>
      <c r="AZ23" s="894">
        <v>3.536963536</v>
      </c>
      <c r="BA23" s="894">
        <v>3.1794106624</v>
      </c>
      <c r="BB23" s="894">
        <v>2.8474758822999999</v>
      </c>
      <c r="BC23" s="355">
        <v>2.6701223434000001</v>
      </c>
      <c r="BD23" s="355">
        <v>2.6756261413</v>
      </c>
      <c r="BE23" s="355">
        <v>2.7842666670999998</v>
      </c>
      <c r="BF23" s="355">
        <v>2.8505504664000001</v>
      </c>
      <c r="BG23" s="355">
        <v>2.7803208823999999</v>
      </c>
      <c r="BH23" s="355">
        <v>2.8044978594000001</v>
      </c>
      <c r="BI23" s="355">
        <v>3.0847322560000001</v>
      </c>
      <c r="BJ23" s="355">
        <v>3.4355975482000001</v>
      </c>
      <c r="BK23" s="355">
        <v>3.2519231608000001</v>
      </c>
      <c r="BL23" s="355">
        <v>3.4302408820000001</v>
      </c>
      <c r="BM23" s="355">
        <v>3.1302288839000001</v>
      </c>
      <c r="BN23" s="355">
        <v>2.8161876084999999</v>
      </c>
      <c r="BO23" s="355">
        <v>2.613918162</v>
      </c>
      <c r="BP23" s="355">
        <v>2.6095322021</v>
      </c>
      <c r="BQ23" s="355">
        <v>2.7057541651000001</v>
      </c>
      <c r="BR23" s="355">
        <v>2.7704127549000002</v>
      </c>
      <c r="BS23" s="355">
        <v>2.7019051269999999</v>
      </c>
      <c r="BT23" s="355">
        <v>2.7254893096999999</v>
      </c>
      <c r="BU23" s="355">
        <v>2.9988526514</v>
      </c>
      <c r="BV23" s="355">
        <v>3.3411150928</v>
      </c>
    </row>
    <row r="24" spans="1:74" ht="11.1" customHeight="1" x14ac:dyDescent="0.2">
      <c r="A24" s="323" t="s">
        <v>160</v>
      </c>
      <c r="B24" s="393" t="s">
        <v>194</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894">
        <v>20.735623</v>
      </c>
      <c r="AN24" s="289">
        <v>20.225491999999999</v>
      </c>
      <c r="AO24" s="289">
        <v>19.949864000000002</v>
      </c>
      <c r="AP24" s="289">
        <v>20.212610000000002</v>
      </c>
      <c r="AQ24" s="289">
        <v>20.322932000000002</v>
      </c>
      <c r="AR24" s="289">
        <v>21.007196</v>
      </c>
      <c r="AS24" s="289">
        <v>20.984271</v>
      </c>
      <c r="AT24" s="289">
        <v>21.195426000000001</v>
      </c>
      <c r="AU24" s="289">
        <v>20.720071999999998</v>
      </c>
      <c r="AV24" s="289">
        <v>20.846402000000001</v>
      </c>
      <c r="AW24" s="289">
        <v>20.226611999999999</v>
      </c>
      <c r="AX24" s="289">
        <v>20.851361000000001</v>
      </c>
      <c r="AY24" s="289">
        <v>20.649557999999999</v>
      </c>
      <c r="AZ24" s="894">
        <v>21.137710999999999</v>
      </c>
      <c r="BA24" s="894">
        <v>20.528454976999999</v>
      </c>
      <c r="BB24" s="894">
        <v>20.690848426999999</v>
      </c>
      <c r="BC24" s="355">
        <v>20.544070000000001</v>
      </c>
      <c r="BD24" s="355">
        <v>20.876999999999999</v>
      </c>
      <c r="BE24" s="355">
        <v>20.81251</v>
      </c>
      <c r="BF24" s="355">
        <v>21.113969999999998</v>
      </c>
      <c r="BG24" s="355">
        <v>20.519130000000001</v>
      </c>
      <c r="BH24" s="355">
        <v>20.80857</v>
      </c>
      <c r="BI24" s="355">
        <v>20.322379999999999</v>
      </c>
      <c r="BJ24" s="355">
        <v>20.49099</v>
      </c>
      <c r="BK24" s="355">
        <v>20.36215</v>
      </c>
      <c r="BL24" s="355">
        <v>20.339729999999999</v>
      </c>
      <c r="BM24" s="355">
        <v>20.339320000000001</v>
      </c>
      <c r="BN24" s="355">
        <v>20.595770000000002</v>
      </c>
      <c r="BO24" s="355">
        <v>20.678280000000001</v>
      </c>
      <c r="BP24" s="355">
        <v>21.045819999999999</v>
      </c>
      <c r="BQ24" s="355">
        <v>20.898</v>
      </c>
      <c r="BR24" s="355">
        <v>21.2225</v>
      </c>
      <c r="BS24" s="355">
        <v>20.624189999999999</v>
      </c>
      <c r="BT24" s="355">
        <v>20.94876</v>
      </c>
      <c r="BU24" s="355">
        <v>20.51501</v>
      </c>
      <c r="BV24" s="355">
        <v>20.68824</v>
      </c>
    </row>
    <row r="25" spans="1:74" ht="11.1" customHeight="1" x14ac:dyDescent="0.2">
      <c r="A25" s="323" t="s">
        <v>161</v>
      </c>
      <c r="B25" s="393" t="s">
        <v>940</v>
      </c>
      <c r="C25" s="289">
        <v>0.11231040004999999</v>
      </c>
      <c r="D25" s="289">
        <v>0.1099154718</v>
      </c>
      <c r="E25" s="289">
        <v>0.11632962867</v>
      </c>
      <c r="F25" s="289">
        <v>0.11734598907</v>
      </c>
      <c r="G25" s="289">
        <v>0.12166516114000001</v>
      </c>
      <c r="H25" s="289">
        <v>0.12355827178999999</v>
      </c>
      <c r="I25" s="289">
        <v>0.13359889352000001</v>
      </c>
      <c r="J25" s="289">
        <v>0.13367328072000001</v>
      </c>
      <c r="K25" s="289">
        <v>0.1342018455</v>
      </c>
      <c r="L25" s="289">
        <v>0.12635176569000001</v>
      </c>
      <c r="M25" s="289">
        <v>0.12505812382000001</v>
      </c>
      <c r="N25" s="289">
        <v>0.12678859226</v>
      </c>
      <c r="O25" s="289">
        <v>0.12906483978</v>
      </c>
      <c r="P25" s="289">
        <v>0.12612242848999999</v>
      </c>
      <c r="Q25" s="289">
        <v>0.13345004770999999</v>
      </c>
      <c r="R25" s="289">
        <v>0.13479988607999999</v>
      </c>
      <c r="S25" s="289">
        <v>0.13988169873</v>
      </c>
      <c r="T25" s="289">
        <v>0.14191115819</v>
      </c>
      <c r="U25" s="289">
        <v>0.15369096036999999</v>
      </c>
      <c r="V25" s="289">
        <v>0.15394453835999999</v>
      </c>
      <c r="W25" s="289">
        <v>0.15455241106000001</v>
      </c>
      <c r="X25" s="289">
        <v>0.14569961995</v>
      </c>
      <c r="Y25" s="289">
        <v>0.14412069248000001</v>
      </c>
      <c r="Z25" s="289">
        <v>0.14592356609000001</v>
      </c>
      <c r="AA25" s="289">
        <v>0.13370878814000001</v>
      </c>
      <c r="AB25" s="289">
        <v>0.13069733153999999</v>
      </c>
      <c r="AC25" s="289">
        <v>0.13820068394000001</v>
      </c>
      <c r="AD25" s="289">
        <v>0.13968571641999999</v>
      </c>
      <c r="AE25" s="289">
        <v>0.14488841705</v>
      </c>
      <c r="AF25" s="289">
        <v>0.14696770626</v>
      </c>
      <c r="AG25" s="289">
        <v>0.15915996321000001</v>
      </c>
      <c r="AH25" s="289">
        <v>0.15941864325999999</v>
      </c>
      <c r="AI25" s="289">
        <v>0.16004140135</v>
      </c>
      <c r="AJ25" s="289">
        <v>0.15094784988000001</v>
      </c>
      <c r="AK25" s="289">
        <v>0.14933216642</v>
      </c>
      <c r="AL25" s="289">
        <v>0.15117997053000001</v>
      </c>
      <c r="AM25" s="894">
        <v>0.13006716705999999</v>
      </c>
      <c r="AN25" s="289">
        <v>0.12822445564000001</v>
      </c>
      <c r="AO25" s="289">
        <v>0.1490113397</v>
      </c>
      <c r="AP25" s="289">
        <v>0.1239047878</v>
      </c>
      <c r="AQ25" s="289">
        <v>0.14210273972000001</v>
      </c>
      <c r="AR25" s="289">
        <v>0.14005661773</v>
      </c>
      <c r="AS25" s="289">
        <v>0.14499293302999999</v>
      </c>
      <c r="AT25" s="289">
        <v>0.15051718939</v>
      </c>
      <c r="AU25" s="289">
        <v>0.14246606120999999</v>
      </c>
      <c r="AV25" s="289">
        <v>0.15377073712</v>
      </c>
      <c r="AW25" s="289">
        <v>0.14451156259</v>
      </c>
      <c r="AX25" s="289">
        <v>0.13408240900999999</v>
      </c>
      <c r="AY25" s="289">
        <v>0.10797227932</v>
      </c>
      <c r="AZ25" s="894">
        <v>8.6169722700000007E-2</v>
      </c>
      <c r="BA25" s="894">
        <v>5.6555849146000002E-2</v>
      </c>
      <c r="BB25" s="894">
        <v>3.1928190326E-2</v>
      </c>
      <c r="BC25" s="355">
        <v>6.9778590596000001E-2</v>
      </c>
      <c r="BD25" s="355">
        <v>7.7767065122000004E-2</v>
      </c>
      <c r="BE25" s="355">
        <v>8.2611435639999994E-2</v>
      </c>
      <c r="BF25" s="355">
        <v>8.8031161637000005E-2</v>
      </c>
      <c r="BG25" s="355">
        <v>8.0130127112999994E-2</v>
      </c>
      <c r="BH25" s="355">
        <v>9.1242490979000002E-2</v>
      </c>
      <c r="BI25" s="355">
        <v>8.2158649917000004E-2</v>
      </c>
      <c r="BJ25" s="355">
        <v>7.1918437500000001E-2</v>
      </c>
      <c r="BK25" s="355">
        <v>8.6607442103000004E-2</v>
      </c>
      <c r="BL25" s="355">
        <v>8.4831046669999993E-2</v>
      </c>
      <c r="BM25" s="355">
        <v>0.10495607611</v>
      </c>
      <c r="BN25" s="355">
        <v>8.0640420214999994E-2</v>
      </c>
      <c r="BO25" s="355">
        <v>9.8264387623999999E-2</v>
      </c>
      <c r="BP25" s="355">
        <v>9.6275402075999994E-2</v>
      </c>
      <c r="BQ25" s="355">
        <v>0.10105986979000001</v>
      </c>
      <c r="BR25" s="355">
        <v>0.10641149336</v>
      </c>
      <c r="BS25" s="355">
        <v>9.8608246134999994E-2</v>
      </c>
      <c r="BT25" s="355">
        <v>0.10959531706</v>
      </c>
      <c r="BU25" s="355">
        <v>0.10062570725</v>
      </c>
      <c r="BV25" s="355">
        <v>9.0508591607000005E-2</v>
      </c>
    </row>
    <row r="26" spans="1:74" ht="11.1" customHeight="1" x14ac:dyDescent="0.2">
      <c r="A26" s="323" t="s">
        <v>165</v>
      </c>
      <c r="B26" s="393" t="s">
        <v>934</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6.2428999999999997</v>
      </c>
      <c r="AB26" s="289">
        <v>6.3045</v>
      </c>
      <c r="AC26" s="289">
        <v>6.2591999999999999</v>
      </c>
      <c r="AD26" s="289">
        <v>6.2205000000000004</v>
      </c>
      <c r="AE26" s="289">
        <v>6.2893999999999997</v>
      </c>
      <c r="AF26" s="289">
        <v>6.3292000000000002</v>
      </c>
      <c r="AG26" s="289">
        <v>6.1717000000000004</v>
      </c>
      <c r="AH26" s="289">
        <v>6.3452000000000002</v>
      </c>
      <c r="AI26" s="289">
        <v>6.2443</v>
      </c>
      <c r="AJ26" s="289">
        <v>6.3190999999999997</v>
      </c>
      <c r="AK26" s="289">
        <v>6.2762000000000002</v>
      </c>
      <c r="AL26" s="289">
        <v>6.1961000000000004</v>
      </c>
      <c r="AM26" s="894">
        <v>6.0461999999999998</v>
      </c>
      <c r="AN26" s="289">
        <v>6.2839</v>
      </c>
      <c r="AO26" s="289">
        <v>6.1459000000000001</v>
      </c>
      <c r="AP26" s="289">
        <v>6.2504</v>
      </c>
      <c r="AQ26" s="289">
        <v>6.0728</v>
      </c>
      <c r="AR26" s="289">
        <v>6.1601999999999997</v>
      </c>
      <c r="AS26" s="289">
        <v>6.3764000000000003</v>
      </c>
      <c r="AT26" s="289">
        <v>6.1101000000000001</v>
      </c>
      <c r="AU26" s="289">
        <v>6.2651000000000003</v>
      </c>
      <c r="AV26" s="289">
        <v>6.1436000000000002</v>
      </c>
      <c r="AW26" s="289">
        <v>6.1197999999999997</v>
      </c>
      <c r="AX26" s="289">
        <v>6.1901000000000002</v>
      </c>
      <c r="AY26" s="289">
        <v>6.2133000000000003</v>
      </c>
      <c r="AZ26" s="894">
        <v>6.0836470938999998</v>
      </c>
      <c r="BA26" s="894">
        <v>5.7643362463000001</v>
      </c>
      <c r="BB26" s="894">
        <v>5.9243769545999996</v>
      </c>
      <c r="BC26" s="355">
        <v>5.9991038090000002</v>
      </c>
      <c r="BD26" s="355">
        <v>6.0476828909</v>
      </c>
      <c r="BE26" s="355">
        <v>6.0525265261000003</v>
      </c>
      <c r="BF26" s="355">
        <v>6.1288792283999998</v>
      </c>
      <c r="BG26" s="355">
        <v>5.9860513475000001</v>
      </c>
      <c r="BH26" s="355">
        <v>5.9789594561000001</v>
      </c>
      <c r="BI26" s="355">
        <v>6.1571186217999996</v>
      </c>
      <c r="BJ26" s="355">
        <v>6.1974123111999999</v>
      </c>
      <c r="BK26" s="355">
        <v>6.1057043680999996</v>
      </c>
      <c r="BL26" s="355">
        <v>6.2702838565999999</v>
      </c>
      <c r="BM26" s="355">
        <v>6.1201218655999998</v>
      </c>
      <c r="BN26" s="355">
        <v>6.0694786245000003</v>
      </c>
      <c r="BO26" s="355">
        <v>6.0895467500000002</v>
      </c>
      <c r="BP26" s="355">
        <v>6.1079295076999998</v>
      </c>
      <c r="BQ26" s="355">
        <v>6.1028010032999997</v>
      </c>
      <c r="BR26" s="355">
        <v>6.1597428415</v>
      </c>
      <c r="BS26" s="355">
        <v>6.0164089936999998</v>
      </c>
      <c r="BT26" s="355">
        <v>6.0091815634000003</v>
      </c>
      <c r="BU26" s="355">
        <v>6.1987411733000002</v>
      </c>
      <c r="BV26" s="355">
        <v>6.2791234523000004</v>
      </c>
    </row>
    <row r="27" spans="1:74" s="272" customFormat="1" ht="11.1" customHeight="1" x14ac:dyDescent="0.2">
      <c r="A27" s="395" t="s">
        <v>172</v>
      </c>
      <c r="B27" s="392" t="s">
        <v>933</v>
      </c>
      <c r="C27" s="105">
        <v>52.762986024</v>
      </c>
      <c r="D27" s="105">
        <v>53.852326040000001</v>
      </c>
      <c r="E27" s="105">
        <v>53.081588443000001</v>
      </c>
      <c r="F27" s="105">
        <v>53.434654180999999</v>
      </c>
      <c r="G27" s="105">
        <v>54.255745148000003</v>
      </c>
      <c r="H27" s="105">
        <v>54.890055767</v>
      </c>
      <c r="I27" s="105">
        <v>54.517770411000001</v>
      </c>
      <c r="J27" s="105">
        <v>54.256623374999997</v>
      </c>
      <c r="K27" s="105">
        <v>54.934244395</v>
      </c>
      <c r="L27" s="105">
        <v>53.795941407999997</v>
      </c>
      <c r="M27" s="105">
        <v>54.363462763000001</v>
      </c>
      <c r="N27" s="105">
        <v>54.995888989000001</v>
      </c>
      <c r="O27" s="105">
        <v>53.942258299999999</v>
      </c>
      <c r="P27" s="105">
        <v>55.344907360999997</v>
      </c>
      <c r="Q27" s="105">
        <v>55.138160933999998</v>
      </c>
      <c r="R27" s="105">
        <v>55.524644227000003</v>
      </c>
      <c r="S27" s="105">
        <v>55.989245803000003</v>
      </c>
      <c r="T27" s="105">
        <v>56.545140275999998</v>
      </c>
      <c r="U27" s="105">
        <v>56.105460450999999</v>
      </c>
      <c r="V27" s="105">
        <v>55.749170837999998</v>
      </c>
      <c r="W27" s="105">
        <v>56.403702912</v>
      </c>
      <c r="X27" s="105">
        <v>55.257344304</v>
      </c>
      <c r="Y27" s="105">
        <v>56.011795974000002</v>
      </c>
      <c r="Z27" s="105">
        <v>56.609507506999996</v>
      </c>
      <c r="AA27" s="105">
        <v>55.182331376</v>
      </c>
      <c r="AB27" s="105">
        <v>56.595828787000002</v>
      </c>
      <c r="AC27" s="105">
        <v>56.396096798999999</v>
      </c>
      <c r="AD27" s="105">
        <v>56.678289644000003</v>
      </c>
      <c r="AE27" s="105">
        <v>57.127355803999997</v>
      </c>
      <c r="AF27" s="105">
        <v>57.675640835999999</v>
      </c>
      <c r="AG27" s="105">
        <v>57.431297080999997</v>
      </c>
      <c r="AH27" s="105">
        <v>56.727562137</v>
      </c>
      <c r="AI27" s="105">
        <v>57.268438246999999</v>
      </c>
      <c r="AJ27" s="105">
        <v>56.460743618000002</v>
      </c>
      <c r="AK27" s="105">
        <v>57.290594947000002</v>
      </c>
      <c r="AL27" s="105">
        <v>57.706710766999997</v>
      </c>
      <c r="AM27" s="906">
        <v>56.488266262000003</v>
      </c>
      <c r="AN27" s="105">
        <v>57.395814667000003</v>
      </c>
      <c r="AO27" s="105">
        <v>57.147975185999996</v>
      </c>
      <c r="AP27" s="105">
        <v>57.594304628000003</v>
      </c>
      <c r="AQ27" s="105">
        <v>58.276694333999998</v>
      </c>
      <c r="AR27" s="105">
        <v>58.943057830999997</v>
      </c>
      <c r="AS27" s="105">
        <v>58.408040507999999</v>
      </c>
      <c r="AT27" s="105">
        <v>58.026574990999997</v>
      </c>
      <c r="AU27" s="105">
        <v>58.810649548999997</v>
      </c>
      <c r="AV27" s="105">
        <v>57.677866469000001</v>
      </c>
      <c r="AW27" s="105">
        <v>58.732515202000002</v>
      </c>
      <c r="AX27" s="105">
        <v>59.365624375000003</v>
      </c>
      <c r="AY27" s="105">
        <v>57.220702113999998</v>
      </c>
      <c r="AZ27" s="906">
        <v>58.115362726999997</v>
      </c>
      <c r="BA27" s="906">
        <v>57.322337738000002</v>
      </c>
      <c r="BB27" s="906">
        <v>58.054232186</v>
      </c>
      <c r="BC27" s="388">
        <v>58.567366493999998</v>
      </c>
      <c r="BD27" s="388">
        <v>59.356921178</v>
      </c>
      <c r="BE27" s="388">
        <v>58.933163264999997</v>
      </c>
      <c r="BF27" s="388">
        <v>58.538606772000001</v>
      </c>
      <c r="BG27" s="388">
        <v>59.380718811999998</v>
      </c>
      <c r="BH27" s="388">
        <v>58.036726317000003</v>
      </c>
      <c r="BI27" s="388">
        <v>59.151639639999999</v>
      </c>
      <c r="BJ27" s="388">
        <v>59.925442756999999</v>
      </c>
      <c r="BK27" s="388">
        <v>58.343484664999998</v>
      </c>
      <c r="BL27" s="388">
        <v>59.454844137999999</v>
      </c>
      <c r="BM27" s="388">
        <v>59.060362247</v>
      </c>
      <c r="BN27" s="388">
        <v>59.9090755</v>
      </c>
      <c r="BO27" s="388">
        <v>60.260450495999997</v>
      </c>
      <c r="BP27" s="388">
        <v>60.973169884000001</v>
      </c>
      <c r="BQ27" s="388">
        <v>60.397452188999999</v>
      </c>
      <c r="BR27" s="388">
        <v>59.964824423000003</v>
      </c>
      <c r="BS27" s="388">
        <v>60.812458446000001</v>
      </c>
      <c r="BT27" s="388">
        <v>59.450516659000002</v>
      </c>
      <c r="BU27" s="388">
        <v>60.584637528000002</v>
      </c>
      <c r="BV27" s="388">
        <v>61.358219826999999</v>
      </c>
    </row>
    <row r="28" spans="1:74" ht="11.1" customHeight="1" x14ac:dyDescent="0.2">
      <c r="A28" s="323" t="s">
        <v>169</v>
      </c>
      <c r="B28" s="393" t="s">
        <v>941</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894">
        <v>16.255184287999999</v>
      </c>
      <c r="AN28" s="289">
        <v>16.655399141</v>
      </c>
      <c r="AO28" s="289">
        <v>16.404392141999999</v>
      </c>
      <c r="AP28" s="289">
        <v>16.767741475000001</v>
      </c>
      <c r="AQ28" s="289">
        <v>16.646583279000001</v>
      </c>
      <c r="AR28" s="289">
        <v>16.666155313000001</v>
      </c>
      <c r="AS28" s="289">
        <v>16.426350869</v>
      </c>
      <c r="AT28" s="289">
        <v>15.944277263</v>
      </c>
      <c r="AU28" s="289">
        <v>17.009504758999999</v>
      </c>
      <c r="AV28" s="289">
        <v>15.871693349999999</v>
      </c>
      <c r="AW28" s="289">
        <v>17.024079402000002</v>
      </c>
      <c r="AX28" s="289">
        <v>17.56544272</v>
      </c>
      <c r="AY28" s="289">
        <v>16.678798109999999</v>
      </c>
      <c r="AZ28" s="894">
        <v>16.965370999000001</v>
      </c>
      <c r="BA28" s="894">
        <v>16.606399700000001</v>
      </c>
      <c r="BB28" s="894">
        <v>17.193254136</v>
      </c>
      <c r="BC28" s="355">
        <v>16.731859221000001</v>
      </c>
      <c r="BD28" s="355">
        <v>16.803009836000001</v>
      </c>
      <c r="BE28" s="355">
        <v>16.648783658999999</v>
      </c>
      <c r="BF28" s="355">
        <v>16.091342407999999</v>
      </c>
      <c r="BG28" s="355">
        <v>17.245169230999998</v>
      </c>
      <c r="BH28" s="355">
        <v>15.960863633000001</v>
      </c>
      <c r="BI28" s="355">
        <v>17.152692135999999</v>
      </c>
      <c r="BJ28" s="355">
        <v>17.795312931000002</v>
      </c>
      <c r="BK28" s="355">
        <v>16.768363076</v>
      </c>
      <c r="BL28" s="355">
        <v>17.060393644000001</v>
      </c>
      <c r="BM28" s="355">
        <v>16.694585864</v>
      </c>
      <c r="BN28" s="355">
        <v>17.406749733000002</v>
      </c>
      <c r="BO28" s="355">
        <v>16.936567717999999</v>
      </c>
      <c r="BP28" s="355">
        <v>17.009073369999999</v>
      </c>
      <c r="BQ28" s="355">
        <v>16.851910011000001</v>
      </c>
      <c r="BR28" s="355">
        <v>16.283852489000001</v>
      </c>
      <c r="BS28" s="355">
        <v>17.459653533000001</v>
      </c>
      <c r="BT28" s="355">
        <v>16.150888793</v>
      </c>
      <c r="BU28" s="355">
        <v>17.365415245000001</v>
      </c>
      <c r="BV28" s="355">
        <v>18.020274524000001</v>
      </c>
    </row>
    <row r="29" spans="1:74" ht="11.1" customHeight="1" x14ac:dyDescent="0.2">
      <c r="A29" s="323" t="s">
        <v>167</v>
      </c>
      <c r="B29" s="393" t="s">
        <v>942</v>
      </c>
      <c r="C29" s="289">
        <v>4.6294934751000003</v>
      </c>
      <c r="D29" s="289">
        <v>4.8720871672000001</v>
      </c>
      <c r="E29" s="289">
        <v>4.7601247992999998</v>
      </c>
      <c r="F29" s="289">
        <v>4.6847681787999997</v>
      </c>
      <c r="G29" s="289">
        <v>4.8256909567999999</v>
      </c>
      <c r="H29" s="289">
        <v>5.0313657193000001</v>
      </c>
      <c r="I29" s="289">
        <v>5.0974607170999997</v>
      </c>
      <c r="J29" s="289">
        <v>5.2203538343</v>
      </c>
      <c r="K29" s="289">
        <v>5.1246987342999999</v>
      </c>
      <c r="L29" s="289">
        <v>4.9428701678999998</v>
      </c>
      <c r="M29" s="289">
        <v>5.0119429690999997</v>
      </c>
      <c r="N29" s="289">
        <v>5.0579025421999999</v>
      </c>
      <c r="O29" s="289">
        <v>4.6713690243999997</v>
      </c>
      <c r="P29" s="289">
        <v>4.9136174262000001</v>
      </c>
      <c r="Q29" s="289">
        <v>4.8018201350999998</v>
      </c>
      <c r="R29" s="289">
        <v>4.7268675686000003</v>
      </c>
      <c r="S29" s="289">
        <v>4.8675893537999997</v>
      </c>
      <c r="T29" s="289">
        <v>5.0729725100999996</v>
      </c>
      <c r="U29" s="289">
        <v>5.1390572812000004</v>
      </c>
      <c r="V29" s="289">
        <v>5.2617776723</v>
      </c>
      <c r="W29" s="289">
        <v>5.1662610631000003</v>
      </c>
      <c r="X29" s="289">
        <v>4.9850542205000004</v>
      </c>
      <c r="Y29" s="289">
        <v>5.0540294464000004</v>
      </c>
      <c r="Z29" s="289">
        <v>5.0999224552999998</v>
      </c>
      <c r="AA29" s="289">
        <v>4.7565699812000002</v>
      </c>
      <c r="AB29" s="289">
        <v>5.0041976296000001</v>
      </c>
      <c r="AC29" s="289">
        <v>4.8899108351000002</v>
      </c>
      <c r="AD29" s="289">
        <v>4.8134975315000004</v>
      </c>
      <c r="AE29" s="289">
        <v>4.9573437414999999</v>
      </c>
      <c r="AF29" s="289">
        <v>5.1672859246999998</v>
      </c>
      <c r="AG29" s="289">
        <v>5.2349261630999999</v>
      </c>
      <c r="AH29" s="289">
        <v>5.3603687153999999</v>
      </c>
      <c r="AI29" s="289">
        <v>5.2627272343999998</v>
      </c>
      <c r="AJ29" s="289">
        <v>5.0776974942999997</v>
      </c>
      <c r="AK29" s="289">
        <v>5.1482026043999998</v>
      </c>
      <c r="AL29" s="289">
        <v>5.1951207312000003</v>
      </c>
      <c r="AM29" s="894">
        <v>4.7322983087999999</v>
      </c>
      <c r="AN29" s="289">
        <v>4.9981307572000002</v>
      </c>
      <c r="AO29" s="289">
        <v>4.8601390609999999</v>
      </c>
      <c r="AP29" s="289">
        <v>4.8325632911999996</v>
      </c>
      <c r="AQ29" s="289">
        <v>4.9977684305999999</v>
      </c>
      <c r="AR29" s="289">
        <v>5.2128239056999996</v>
      </c>
      <c r="AS29" s="289">
        <v>5.2928077331000001</v>
      </c>
      <c r="AT29" s="289">
        <v>5.4116036898999997</v>
      </c>
      <c r="AU29" s="289">
        <v>5.2970350554000003</v>
      </c>
      <c r="AV29" s="289">
        <v>5.1824389360999996</v>
      </c>
      <c r="AW29" s="289">
        <v>5.2260515457999999</v>
      </c>
      <c r="AX29" s="289">
        <v>5.2545592852</v>
      </c>
      <c r="AY29" s="289">
        <v>4.7357114828000002</v>
      </c>
      <c r="AZ29" s="894">
        <v>5.0044998224999997</v>
      </c>
      <c r="BA29" s="894">
        <v>4.8649873247000004</v>
      </c>
      <c r="BB29" s="894">
        <v>4.8371359356000001</v>
      </c>
      <c r="BC29" s="355">
        <v>5.0041521346</v>
      </c>
      <c r="BD29" s="355">
        <v>5.2215727417000002</v>
      </c>
      <c r="BE29" s="355">
        <v>5.3024438037000001</v>
      </c>
      <c r="BF29" s="355">
        <v>5.4225432679000001</v>
      </c>
      <c r="BG29" s="355">
        <v>5.3067213832000002</v>
      </c>
      <c r="BH29" s="355">
        <v>5.1909266791000004</v>
      </c>
      <c r="BI29" s="355">
        <v>5.2350029391000001</v>
      </c>
      <c r="BJ29" s="355">
        <v>5.2637944852</v>
      </c>
      <c r="BK29" s="355">
        <v>4.7384671699999998</v>
      </c>
      <c r="BL29" s="355">
        <v>5.0104075455999997</v>
      </c>
      <c r="BM29" s="355">
        <v>4.869149116</v>
      </c>
      <c r="BN29" s="355">
        <v>4.8407202150000002</v>
      </c>
      <c r="BO29" s="355">
        <v>5.0099047201999998</v>
      </c>
      <c r="BP29" s="355">
        <v>5.2300865986999998</v>
      </c>
      <c r="BQ29" s="355">
        <v>5.3119233046999996</v>
      </c>
      <c r="BR29" s="355">
        <v>5.4335721979000002</v>
      </c>
      <c r="BS29" s="355">
        <v>5.3162247316000002</v>
      </c>
      <c r="BT29" s="355">
        <v>5.1984599352999998</v>
      </c>
      <c r="BU29" s="355">
        <v>5.2432253885</v>
      </c>
      <c r="BV29" s="355">
        <v>5.2726230762000004</v>
      </c>
    </row>
    <row r="30" spans="1:74" ht="11.1" customHeight="1" x14ac:dyDescent="0.2">
      <c r="A30" s="323" t="s">
        <v>168</v>
      </c>
      <c r="B30" s="393" t="s">
        <v>938</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894">
        <v>0.74630281908999996</v>
      </c>
      <c r="AN30" s="289">
        <v>0.77009102665999996</v>
      </c>
      <c r="AO30" s="289">
        <v>0.77910515702000005</v>
      </c>
      <c r="AP30" s="289">
        <v>0.78376680672999999</v>
      </c>
      <c r="AQ30" s="289">
        <v>0.80548264395000002</v>
      </c>
      <c r="AR30" s="289">
        <v>0.80575369046</v>
      </c>
      <c r="AS30" s="289">
        <v>0.81458350314000005</v>
      </c>
      <c r="AT30" s="289">
        <v>0.81396094566999999</v>
      </c>
      <c r="AU30" s="289">
        <v>0.81463278176999998</v>
      </c>
      <c r="AV30" s="289">
        <v>0.83367606859999999</v>
      </c>
      <c r="AW30" s="289">
        <v>0.82227917659000005</v>
      </c>
      <c r="AX30" s="289">
        <v>0.79045738032000001</v>
      </c>
      <c r="AY30" s="289">
        <v>0.74515205924000005</v>
      </c>
      <c r="AZ30" s="894">
        <v>0.76890358664000003</v>
      </c>
      <c r="BA30" s="894">
        <v>0.77790381768000005</v>
      </c>
      <c r="BB30" s="894">
        <v>0.78255827938</v>
      </c>
      <c r="BC30" s="355">
        <v>0.80424063190999995</v>
      </c>
      <c r="BD30" s="355">
        <v>0.80451126047999999</v>
      </c>
      <c r="BE30" s="355">
        <v>0.81332745804999995</v>
      </c>
      <c r="BF30" s="355">
        <v>0.81270586053000005</v>
      </c>
      <c r="BG30" s="355">
        <v>0.81337666070000003</v>
      </c>
      <c r="BH30" s="355">
        <v>0.83239058377999997</v>
      </c>
      <c r="BI30" s="355">
        <v>0.82101126517</v>
      </c>
      <c r="BJ30" s="355">
        <v>0.78923853644999997</v>
      </c>
      <c r="BK30" s="355">
        <v>0.74757790961000004</v>
      </c>
      <c r="BL30" s="355">
        <v>0.77140676036</v>
      </c>
      <c r="BM30" s="355">
        <v>0.78043629175999996</v>
      </c>
      <c r="BN30" s="355">
        <v>0.78510590609999997</v>
      </c>
      <c r="BO30" s="355">
        <v>0.80685884575</v>
      </c>
      <c r="BP30" s="355">
        <v>0.80713035536</v>
      </c>
      <c r="BQ30" s="355">
        <v>0.81597525416000005</v>
      </c>
      <c r="BR30" s="355">
        <v>0.81535163302000002</v>
      </c>
      <c r="BS30" s="355">
        <v>0.81602461697999995</v>
      </c>
      <c r="BT30" s="355">
        <v>0.83510044008999995</v>
      </c>
      <c r="BU30" s="355">
        <v>0.82368407599000004</v>
      </c>
      <c r="BV30" s="355">
        <v>0.79180791081000002</v>
      </c>
    </row>
    <row r="31" spans="1:74" ht="11.1" customHeight="1" x14ac:dyDescent="0.2">
      <c r="A31" s="323" t="s">
        <v>170</v>
      </c>
      <c r="B31" s="393" t="s">
        <v>943</v>
      </c>
      <c r="C31" s="289">
        <v>13.32295845</v>
      </c>
      <c r="D31" s="289">
        <v>13.713683806000001</v>
      </c>
      <c r="E31" s="289">
        <v>13.673298616</v>
      </c>
      <c r="F31" s="289">
        <v>13.621089360999999</v>
      </c>
      <c r="G31" s="289">
        <v>13.689102501000001</v>
      </c>
      <c r="H31" s="289">
        <v>13.608613013999999</v>
      </c>
      <c r="I31" s="289">
        <v>13.328833118</v>
      </c>
      <c r="J31" s="289">
        <v>13.215140311000001</v>
      </c>
      <c r="K31" s="289">
        <v>13.299847936000001</v>
      </c>
      <c r="L31" s="289">
        <v>13.455860682000001</v>
      </c>
      <c r="M31" s="289">
        <v>13.675386953</v>
      </c>
      <c r="N31" s="289">
        <v>13.731959078999999</v>
      </c>
      <c r="O31" s="289">
        <v>13.809296657000001</v>
      </c>
      <c r="P31" s="289">
        <v>14.219097129</v>
      </c>
      <c r="Q31" s="289">
        <v>14.176930587999999</v>
      </c>
      <c r="R31" s="289">
        <v>14.121327137</v>
      </c>
      <c r="S31" s="289">
        <v>14.192957399999999</v>
      </c>
      <c r="T31" s="289">
        <v>14.108204385000001</v>
      </c>
      <c r="U31" s="289">
        <v>13.815311789000001</v>
      </c>
      <c r="V31" s="289">
        <v>13.696135045</v>
      </c>
      <c r="W31" s="289">
        <v>13.784940923000001</v>
      </c>
      <c r="X31" s="289">
        <v>13.947109009</v>
      </c>
      <c r="Y31" s="289">
        <v>14.177294212</v>
      </c>
      <c r="Z31" s="289">
        <v>14.236639536</v>
      </c>
      <c r="AA31" s="289">
        <v>14.339913281999999</v>
      </c>
      <c r="AB31" s="289">
        <v>14.739721360000001</v>
      </c>
      <c r="AC31" s="289">
        <v>14.705998351</v>
      </c>
      <c r="AD31" s="289">
        <v>14.541504202</v>
      </c>
      <c r="AE31" s="289">
        <v>14.59554088</v>
      </c>
      <c r="AF31" s="289">
        <v>14.496950761000001</v>
      </c>
      <c r="AG31" s="289">
        <v>14.403752666999999</v>
      </c>
      <c r="AH31" s="289">
        <v>13.940600922</v>
      </c>
      <c r="AI31" s="289">
        <v>13.898930434</v>
      </c>
      <c r="AJ31" s="289">
        <v>14.427376433999999</v>
      </c>
      <c r="AK31" s="289">
        <v>14.71698544</v>
      </c>
      <c r="AL31" s="289">
        <v>14.580698695000001</v>
      </c>
      <c r="AM31" s="894">
        <v>14.982379753</v>
      </c>
      <c r="AN31" s="289">
        <v>14.981276794999999</v>
      </c>
      <c r="AO31" s="289">
        <v>15.043986901</v>
      </c>
      <c r="AP31" s="289">
        <v>14.978360441</v>
      </c>
      <c r="AQ31" s="289">
        <v>15.152546024999999</v>
      </c>
      <c r="AR31" s="289">
        <v>14.908414412000001</v>
      </c>
      <c r="AS31" s="289">
        <v>14.668454478999999</v>
      </c>
      <c r="AT31" s="289">
        <v>14.510921057999999</v>
      </c>
      <c r="AU31" s="289">
        <v>14.554191084999999</v>
      </c>
      <c r="AV31" s="289">
        <v>14.970959461</v>
      </c>
      <c r="AW31" s="289">
        <v>15.291558707</v>
      </c>
      <c r="AX31" s="289">
        <v>15.333094881999999</v>
      </c>
      <c r="AY31" s="289">
        <v>15.342661549000001</v>
      </c>
      <c r="AZ31" s="894">
        <v>15.437525965000001</v>
      </c>
      <c r="BA31" s="894">
        <v>15.207464109</v>
      </c>
      <c r="BB31" s="894">
        <v>15.24146608</v>
      </c>
      <c r="BC31" s="355">
        <v>15.496164791</v>
      </c>
      <c r="BD31" s="355">
        <v>15.349788908000001</v>
      </c>
      <c r="BE31" s="355">
        <v>15.141744702</v>
      </c>
      <c r="BF31" s="355">
        <v>15.045696857999999</v>
      </c>
      <c r="BG31" s="355">
        <v>15.034468879</v>
      </c>
      <c r="BH31" s="355">
        <v>15.299440358</v>
      </c>
      <c r="BI31" s="355">
        <v>15.632582907</v>
      </c>
      <c r="BJ31" s="355">
        <v>15.675466893999999</v>
      </c>
      <c r="BK31" s="355">
        <v>15.646405529999999</v>
      </c>
      <c r="BL31" s="355">
        <v>15.945129382999999</v>
      </c>
      <c r="BM31" s="355">
        <v>15.975901780999999</v>
      </c>
      <c r="BN31" s="355">
        <v>15.959062100000001</v>
      </c>
      <c r="BO31" s="355">
        <v>16.121703972999999</v>
      </c>
      <c r="BP31" s="355">
        <v>15.895917847</v>
      </c>
      <c r="BQ31" s="355">
        <v>15.625442017999999</v>
      </c>
      <c r="BR31" s="355">
        <v>15.504776996</v>
      </c>
      <c r="BS31" s="355">
        <v>15.492895537000001</v>
      </c>
      <c r="BT31" s="355">
        <v>15.749555067999999</v>
      </c>
      <c r="BU31" s="355">
        <v>16.096132917999999</v>
      </c>
      <c r="BV31" s="355">
        <v>16.120440851000001</v>
      </c>
    </row>
    <row r="32" spans="1:74" ht="11.1" customHeight="1" x14ac:dyDescent="0.2">
      <c r="A32" s="323" t="s">
        <v>171</v>
      </c>
      <c r="B32" s="393" t="s">
        <v>944</v>
      </c>
      <c r="C32" s="289">
        <v>18.782084097999999</v>
      </c>
      <c r="D32" s="289">
        <v>19.027162339</v>
      </c>
      <c r="E32" s="289">
        <v>19.064540544</v>
      </c>
      <c r="F32" s="289">
        <v>19.238495399000001</v>
      </c>
      <c r="G32" s="289">
        <v>19.695577939</v>
      </c>
      <c r="H32" s="289">
        <v>20.303243940000002</v>
      </c>
      <c r="I32" s="289">
        <v>20.147002963999999</v>
      </c>
      <c r="J32" s="289">
        <v>20.266716028000001</v>
      </c>
      <c r="K32" s="289">
        <v>20.096063345000001</v>
      </c>
      <c r="L32" s="289">
        <v>19.899642709999998</v>
      </c>
      <c r="M32" s="289">
        <v>19.412099694999998</v>
      </c>
      <c r="N32" s="289">
        <v>19.483690011</v>
      </c>
      <c r="O32" s="289">
        <v>19.080654410000001</v>
      </c>
      <c r="P32" s="289">
        <v>19.333989386999999</v>
      </c>
      <c r="Q32" s="289">
        <v>19.371210955999999</v>
      </c>
      <c r="R32" s="289">
        <v>19.544301833999999</v>
      </c>
      <c r="S32" s="289">
        <v>20.007649911000001</v>
      </c>
      <c r="T32" s="289">
        <v>20.627688034999998</v>
      </c>
      <c r="U32" s="289">
        <v>20.465388529999998</v>
      </c>
      <c r="V32" s="289">
        <v>20.587173335999999</v>
      </c>
      <c r="W32" s="289">
        <v>20.414747417000001</v>
      </c>
      <c r="X32" s="289">
        <v>20.215420173999998</v>
      </c>
      <c r="Y32" s="289">
        <v>19.723564285999998</v>
      </c>
      <c r="Z32" s="289">
        <v>19.796672038000001</v>
      </c>
      <c r="AA32" s="289">
        <v>19.322463097</v>
      </c>
      <c r="AB32" s="289">
        <v>19.579849067000001</v>
      </c>
      <c r="AC32" s="289">
        <v>19.621337832999998</v>
      </c>
      <c r="AD32" s="289">
        <v>19.793649812000002</v>
      </c>
      <c r="AE32" s="289">
        <v>20.262085472999999</v>
      </c>
      <c r="AF32" s="289">
        <v>20.887131139000001</v>
      </c>
      <c r="AG32" s="289">
        <v>20.722273703999999</v>
      </c>
      <c r="AH32" s="289">
        <v>20.849619031</v>
      </c>
      <c r="AI32" s="289">
        <v>20.676546567999999</v>
      </c>
      <c r="AJ32" s="289">
        <v>20.475686148000001</v>
      </c>
      <c r="AK32" s="289">
        <v>19.974404965000002</v>
      </c>
      <c r="AL32" s="289">
        <v>20.048446057</v>
      </c>
      <c r="AM32" s="894">
        <v>19.772101093</v>
      </c>
      <c r="AN32" s="289">
        <v>19.990916947999999</v>
      </c>
      <c r="AO32" s="289">
        <v>20.060351923999999</v>
      </c>
      <c r="AP32" s="289">
        <v>20.231872614</v>
      </c>
      <c r="AQ32" s="289">
        <v>20.674313954999999</v>
      </c>
      <c r="AR32" s="289">
        <v>21.349910509000001</v>
      </c>
      <c r="AS32" s="289">
        <v>21.205843923</v>
      </c>
      <c r="AT32" s="289">
        <v>21.345812035000002</v>
      </c>
      <c r="AU32" s="289">
        <v>21.135285868</v>
      </c>
      <c r="AV32" s="289">
        <v>20.819098654000001</v>
      </c>
      <c r="AW32" s="289">
        <v>20.368546370000001</v>
      </c>
      <c r="AX32" s="289">
        <v>20.422070107</v>
      </c>
      <c r="AY32" s="289">
        <v>19.718378912999999</v>
      </c>
      <c r="AZ32" s="894">
        <v>19.939062354000001</v>
      </c>
      <c r="BA32" s="894">
        <v>19.865582787000001</v>
      </c>
      <c r="BB32" s="894">
        <v>19.999817754999999</v>
      </c>
      <c r="BC32" s="355">
        <v>20.530949714999998</v>
      </c>
      <c r="BD32" s="355">
        <v>21.178038431000001</v>
      </c>
      <c r="BE32" s="355">
        <v>21.026863641999999</v>
      </c>
      <c r="BF32" s="355">
        <v>21.166318378</v>
      </c>
      <c r="BG32" s="355">
        <v>20.980982657999999</v>
      </c>
      <c r="BH32" s="355">
        <v>20.753105061999999</v>
      </c>
      <c r="BI32" s="355">
        <v>20.310350393</v>
      </c>
      <c r="BJ32" s="355">
        <v>20.401629911000001</v>
      </c>
      <c r="BK32" s="355">
        <v>20.442670979999999</v>
      </c>
      <c r="BL32" s="355">
        <v>20.667506804999999</v>
      </c>
      <c r="BM32" s="355">
        <v>20.740289193999999</v>
      </c>
      <c r="BN32" s="355">
        <v>20.917437545999999</v>
      </c>
      <c r="BO32" s="355">
        <v>21.38541524</v>
      </c>
      <c r="BP32" s="355">
        <v>22.030961713</v>
      </c>
      <c r="BQ32" s="355">
        <v>21.792201600999999</v>
      </c>
      <c r="BR32" s="355">
        <v>21.927271105999999</v>
      </c>
      <c r="BS32" s="355">
        <v>21.727660026999999</v>
      </c>
      <c r="BT32" s="355">
        <v>21.516512423000002</v>
      </c>
      <c r="BU32" s="355">
        <v>21.056179901</v>
      </c>
      <c r="BV32" s="355">
        <v>21.153073463999998</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894"/>
      <c r="AN33" s="289"/>
      <c r="AO33" s="289"/>
      <c r="AP33" s="289"/>
      <c r="AQ33" s="289"/>
      <c r="AR33" s="289"/>
      <c r="AS33" s="289"/>
      <c r="AT33" s="289"/>
      <c r="AU33" s="289"/>
      <c r="AV33" s="289"/>
      <c r="AW33" s="289"/>
      <c r="AX33" s="289"/>
      <c r="AY33" s="289"/>
      <c r="AZ33" s="894"/>
      <c r="BA33" s="894"/>
      <c r="BB33" s="894"/>
      <c r="BC33" s="35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814</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894"/>
      <c r="AN34" s="289"/>
      <c r="AO34" s="289"/>
      <c r="AP34" s="289"/>
      <c r="AQ34" s="289"/>
      <c r="AR34" s="289"/>
      <c r="AS34" s="289"/>
      <c r="AT34" s="289"/>
      <c r="AU34" s="289"/>
      <c r="AV34" s="289"/>
      <c r="AW34" s="289"/>
      <c r="AX34" s="289"/>
      <c r="AY34" s="289"/>
      <c r="AZ34" s="894"/>
      <c r="BA34" s="894"/>
      <c r="BB34" s="894"/>
      <c r="BC34" s="35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809</v>
      </c>
      <c r="C35" s="105">
        <v>-1.1944457910999999</v>
      </c>
      <c r="D35" s="105">
        <v>0.88503547025999996</v>
      </c>
      <c r="E35" s="105">
        <v>-0.85608849087000005</v>
      </c>
      <c r="F35" s="105">
        <v>-1.5543139581000001</v>
      </c>
      <c r="G35" s="105">
        <v>-0.26029230064999997</v>
      </c>
      <c r="H35" s="105">
        <v>1.0355082423999999</v>
      </c>
      <c r="I35" s="105">
        <v>-0.86425886004999997</v>
      </c>
      <c r="J35" s="105">
        <v>-0.84835697546</v>
      </c>
      <c r="K35" s="105">
        <v>-1.1024194616</v>
      </c>
      <c r="L35" s="105">
        <v>-3.5018631787999999</v>
      </c>
      <c r="M35" s="105">
        <v>-2.1297025403999998</v>
      </c>
      <c r="N35" s="105">
        <v>7.6461398952000006E-2</v>
      </c>
      <c r="O35" s="105">
        <v>-3.7017516207000001</v>
      </c>
      <c r="P35" s="105">
        <v>-0.67627295677999999</v>
      </c>
      <c r="Q35" s="105">
        <v>-1.5708413434999999</v>
      </c>
      <c r="R35" s="105">
        <v>-2.3375457013999998</v>
      </c>
      <c r="S35" s="105">
        <v>-0.40661632949999998</v>
      </c>
      <c r="T35" s="105">
        <v>0.38271852361999997</v>
      </c>
      <c r="U35" s="105">
        <v>-0.44993101906999999</v>
      </c>
      <c r="V35" s="105">
        <v>6.4362289296000005E-2</v>
      </c>
      <c r="W35" s="105">
        <v>-1.0763874413000001</v>
      </c>
      <c r="X35" s="105">
        <v>-1.8822282807999999</v>
      </c>
      <c r="Y35" s="105">
        <v>-1.7669042103000001</v>
      </c>
      <c r="Z35" s="105">
        <v>-1.5755809958</v>
      </c>
      <c r="AA35" s="105">
        <v>-1.9601314916000001</v>
      </c>
      <c r="AB35" s="105">
        <v>-1.0483954745999999</v>
      </c>
      <c r="AC35" s="105">
        <v>-2.4363129643999999</v>
      </c>
      <c r="AD35" s="105">
        <v>-1.4889188548000001</v>
      </c>
      <c r="AE35" s="105">
        <v>-0.14044091185999999</v>
      </c>
      <c r="AF35" s="105">
        <v>0.54076015109999997</v>
      </c>
      <c r="AG35" s="105">
        <v>0.61835573434000002</v>
      </c>
      <c r="AH35" s="105">
        <v>-0.23427121618999999</v>
      </c>
      <c r="AI35" s="105">
        <v>0.80306899515999997</v>
      </c>
      <c r="AJ35" s="105">
        <v>-0.22043152221000001</v>
      </c>
      <c r="AK35" s="105">
        <v>-0.69755704106000005</v>
      </c>
      <c r="AL35" s="105">
        <v>-0.36266623168000001</v>
      </c>
      <c r="AM35" s="906">
        <v>-1.1044171425</v>
      </c>
      <c r="AN35" s="105">
        <v>-0.13077066274999999</v>
      </c>
      <c r="AO35" s="105">
        <v>-2.7933768617000001</v>
      </c>
      <c r="AP35" s="105">
        <v>-1.215325051</v>
      </c>
      <c r="AQ35" s="105">
        <v>-1.8006345719000001</v>
      </c>
      <c r="AR35" s="105">
        <v>-0.76120491819000002</v>
      </c>
      <c r="AS35" s="105">
        <v>-2.1169329143</v>
      </c>
      <c r="AT35" s="105">
        <v>-3.6093109163000001</v>
      </c>
      <c r="AU35" s="105">
        <v>-3.3495519897000001</v>
      </c>
      <c r="AV35" s="105">
        <v>-4.4673007292999998</v>
      </c>
      <c r="AW35" s="105">
        <v>-4.7473357357000001</v>
      </c>
      <c r="AX35" s="105">
        <v>-2.2534267324999999</v>
      </c>
      <c r="AY35" s="105">
        <v>-3.4437045686999999</v>
      </c>
      <c r="AZ35" s="906">
        <v>-4.1747993191999999</v>
      </c>
      <c r="BA35" s="906">
        <v>5.2746233376999996</v>
      </c>
      <c r="BB35" s="906">
        <v>8.6200571541999995</v>
      </c>
      <c r="BC35" s="388">
        <v>8.9987242611999996</v>
      </c>
      <c r="BD35" s="388">
        <v>7.7841984024000004</v>
      </c>
      <c r="BE35" s="388">
        <v>6.3024489056000004</v>
      </c>
      <c r="BF35" s="388">
        <v>4.1931449751000001</v>
      </c>
      <c r="BG35" s="388">
        <v>2.6952737221</v>
      </c>
      <c r="BH35" s="388">
        <v>-1.0876819502999999</v>
      </c>
      <c r="BI35" s="388">
        <v>-2.6509275738999998</v>
      </c>
      <c r="BJ35" s="388">
        <v>-2.2672959135999999</v>
      </c>
      <c r="BK35" s="388">
        <v>-4.7288292788000001</v>
      </c>
      <c r="BL35" s="388">
        <v>-2.7031676513999998</v>
      </c>
      <c r="BM35" s="388">
        <v>-4.0999954860000001</v>
      </c>
      <c r="BN35" s="388">
        <v>-3.690993556</v>
      </c>
      <c r="BO35" s="388">
        <v>-3.5090441824999998</v>
      </c>
      <c r="BP35" s="388">
        <v>-2.7026286823999999</v>
      </c>
      <c r="BQ35" s="388">
        <v>-3.3981682718999999</v>
      </c>
      <c r="BR35" s="388">
        <v>-3.7767554696999999</v>
      </c>
      <c r="BS35" s="388">
        <v>-3.4602718246999999</v>
      </c>
      <c r="BT35" s="388">
        <v>-5.3998765442999996</v>
      </c>
      <c r="BU35" s="388">
        <v>-4.9071755429000001</v>
      </c>
      <c r="BV35" s="388">
        <v>-3.7661470129999999</v>
      </c>
    </row>
    <row r="36" spans="1:74" ht="11.1" customHeight="1" x14ac:dyDescent="0.2">
      <c r="A36" s="323" t="s">
        <v>180</v>
      </c>
      <c r="B36" s="391" t="s">
        <v>194</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894">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-0.46096853332999999</v>
      </c>
      <c r="AX36" s="289">
        <v>-6.5710129032000006E-2</v>
      </c>
      <c r="AY36" s="289">
        <v>0.57829680645000003</v>
      </c>
      <c r="AZ36" s="894">
        <v>-0.13670378571</v>
      </c>
      <c r="BA36" s="894">
        <v>-0.54324007971999999</v>
      </c>
      <c r="BB36" s="894">
        <v>1.9480670857</v>
      </c>
      <c r="BC36" s="355">
        <v>0.73087364194000004</v>
      </c>
      <c r="BD36" s="355">
        <v>1.0169333332999999</v>
      </c>
      <c r="BE36" s="355">
        <v>0.75525806451999999</v>
      </c>
      <c r="BF36" s="355">
        <v>0.88525806452</v>
      </c>
      <c r="BG36" s="355">
        <v>0.54573333332999996</v>
      </c>
      <c r="BH36" s="355">
        <v>1.7999999999999999E-2</v>
      </c>
      <c r="BI36" s="355">
        <v>-0.18343333333</v>
      </c>
      <c r="BJ36" s="355">
        <v>0.40438709677000001</v>
      </c>
      <c r="BK36" s="355">
        <v>-0.62270967742000005</v>
      </c>
      <c r="BL36" s="355">
        <v>0.51992857143000004</v>
      </c>
      <c r="BM36" s="355">
        <v>-0.21587096774</v>
      </c>
      <c r="BN36" s="355">
        <v>-0.46693333332999998</v>
      </c>
      <c r="BO36" s="355">
        <v>-0.68929032258</v>
      </c>
      <c r="BP36" s="355">
        <v>-0.1948</v>
      </c>
      <c r="BQ36" s="355">
        <v>-0.49845161290000001</v>
      </c>
      <c r="BR36" s="355">
        <v>-0.41480645161000002</v>
      </c>
      <c r="BS36" s="355">
        <v>-0.56483333332999996</v>
      </c>
      <c r="BT36" s="355">
        <v>-0.44829032258000001</v>
      </c>
      <c r="BU36" s="355">
        <v>-0.60650000000000004</v>
      </c>
      <c r="BV36" s="355">
        <v>-0.13164516129000001</v>
      </c>
    </row>
    <row r="37" spans="1:74" ht="11.1" customHeight="1" x14ac:dyDescent="0.2">
      <c r="A37" s="323" t="s">
        <v>181</v>
      </c>
      <c r="B37" s="391" t="s">
        <v>934</v>
      </c>
      <c r="C37" s="289">
        <v>-0.41674193547999999</v>
      </c>
      <c r="D37" s="289">
        <v>0.12003571429</v>
      </c>
      <c r="E37" s="289">
        <v>9.5419354839000006E-2</v>
      </c>
      <c r="F37" s="289">
        <v>-1.7249666667000001</v>
      </c>
      <c r="G37" s="289">
        <v>0.20696774194000001</v>
      </c>
      <c r="H37" s="289">
        <v>0.67649999999999999</v>
      </c>
      <c r="I37" s="289">
        <v>-0.72029032258000003</v>
      </c>
      <c r="J37" s="289">
        <v>-0.219</v>
      </c>
      <c r="K37" s="289">
        <v>-0.70669999999999999</v>
      </c>
      <c r="L37" s="289">
        <v>-0.21451612903</v>
      </c>
      <c r="M37" s="289">
        <v>-0.86233333332999995</v>
      </c>
      <c r="N37" s="289">
        <v>0.26190322580999997</v>
      </c>
      <c r="O37" s="289">
        <v>-0.43593548386999997</v>
      </c>
      <c r="P37" s="289">
        <v>0.98485714286000003</v>
      </c>
      <c r="Q37" s="289">
        <v>0.48535483871000001</v>
      </c>
      <c r="R37" s="289">
        <v>-1.6009333333</v>
      </c>
      <c r="S37" s="289">
        <v>0.68158064516000005</v>
      </c>
      <c r="T37" s="289">
        <v>0.97389999999999999</v>
      </c>
      <c r="U37" s="289">
        <v>-0.66803225805999999</v>
      </c>
      <c r="V37" s="289">
        <v>-0.51819354838999998</v>
      </c>
      <c r="W37" s="289">
        <v>0.62709999999999999</v>
      </c>
      <c r="X37" s="289">
        <v>0.53451612903000001</v>
      </c>
      <c r="Y37" s="289">
        <v>0.23296666666999999</v>
      </c>
      <c r="Z37" s="289">
        <v>-0.11703225806000001</v>
      </c>
      <c r="AA37" s="289">
        <v>-0.54519354839</v>
      </c>
      <c r="AB37" s="289">
        <v>-0.39348275861999998</v>
      </c>
      <c r="AC37" s="289">
        <v>0.46993548387</v>
      </c>
      <c r="AD37" s="289">
        <v>-1.1699666666999999</v>
      </c>
      <c r="AE37" s="289">
        <v>-8.0645161290000007E-3</v>
      </c>
      <c r="AF37" s="289">
        <v>0.53610000000000002</v>
      </c>
      <c r="AG37" s="289">
        <v>0.48651612903000002</v>
      </c>
      <c r="AH37" s="289">
        <v>-0.64125806452</v>
      </c>
      <c r="AI37" s="289">
        <v>0.88723333332999998</v>
      </c>
      <c r="AJ37" s="289">
        <v>0.56074193547999995</v>
      </c>
      <c r="AK37" s="289">
        <v>0.2122</v>
      </c>
      <c r="AL37" s="289">
        <v>-9.5193548387000004E-2</v>
      </c>
      <c r="AM37" s="894">
        <v>-0.76925806452000001</v>
      </c>
      <c r="AN37" s="289">
        <v>0.254</v>
      </c>
      <c r="AO37" s="289">
        <v>-0.28470967741999997</v>
      </c>
      <c r="AP37" s="289">
        <v>0.16300000000000001</v>
      </c>
      <c r="AQ37" s="289">
        <v>-0.63490322581000003</v>
      </c>
      <c r="AR37" s="289">
        <v>0.52053333332999996</v>
      </c>
      <c r="AS37" s="289">
        <v>-0.3845483871</v>
      </c>
      <c r="AT37" s="289">
        <v>-0.75509677418999999</v>
      </c>
      <c r="AU37" s="289">
        <v>1.3333333332000001E-4</v>
      </c>
      <c r="AV37" s="289">
        <v>0.76564516129000004</v>
      </c>
      <c r="AW37" s="289">
        <v>2.3E-2</v>
      </c>
      <c r="AX37" s="289">
        <v>0.43970967742</v>
      </c>
      <c r="AY37" s="289">
        <v>5.2419354839000003E-2</v>
      </c>
      <c r="AZ37" s="894">
        <v>-0.87205763561000005</v>
      </c>
      <c r="BA37" s="894">
        <v>2.0636778863999998</v>
      </c>
      <c r="BB37" s="894">
        <v>2.3090440397999998</v>
      </c>
      <c r="BC37" s="355">
        <v>2.7462041975</v>
      </c>
      <c r="BD37" s="355">
        <v>2.3275547446</v>
      </c>
      <c r="BE37" s="355">
        <v>1.9835603572</v>
      </c>
      <c r="BF37" s="355">
        <v>1.3184825678000001</v>
      </c>
      <c r="BG37" s="355">
        <v>0.97239879513000005</v>
      </c>
      <c r="BH37" s="355">
        <v>-9.8615674172000001E-3</v>
      </c>
      <c r="BI37" s="355">
        <v>-0.40022144131999998</v>
      </c>
      <c r="BJ37" s="355">
        <v>-0.46787022786999999</v>
      </c>
      <c r="BK37" s="355">
        <v>-0.88592364923</v>
      </c>
      <c r="BL37" s="355">
        <v>-0.61063395568000001</v>
      </c>
      <c r="BM37" s="355">
        <v>-0.82565535886999997</v>
      </c>
      <c r="BN37" s="355">
        <v>-0.60321637640000003</v>
      </c>
      <c r="BO37" s="355">
        <v>-0.48873325142000001</v>
      </c>
      <c r="BP37" s="355">
        <v>-0.39209975342999998</v>
      </c>
      <c r="BQ37" s="355">
        <v>-0.53069654909999997</v>
      </c>
      <c r="BR37" s="355">
        <v>-0.67190408963000003</v>
      </c>
      <c r="BS37" s="355">
        <v>-0.51255968899000004</v>
      </c>
      <c r="BT37" s="355">
        <v>-1.1401621678</v>
      </c>
      <c r="BU37" s="355">
        <v>-0.92295133783000005</v>
      </c>
      <c r="BV37" s="355">
        <v>-0.73512771116999998</v>
      </c>
    </row>
    <row r="38" spans="1:74" ht="11.1" customHeight="1" x14ac:dyDescent="0.2">
      <c r="A38" s="323" t="s">
        <v>182</v>
      </c>
      <c r="B38" s="391" t="s">
        <v>935</v>
      </c>
      <c r="C38" s="289">
        <v>-1.2252709524000001</v>
      </c>
      <c r="D38" s="289">
        <v>-0.44691531546000002</v>
      </c>
      <c r="E38" s="289">
        <v>-1.7317378134999999</v>
      </c>
      <c r="F38" s="289">
        <v>-0.44944429141999998</v>
      </c>
      <c r="G38" s="289">
        <v>-0.67470465549000003</v>
      </c>
      <c r="H38" s="289">
        <v>-0.35871852429000001</v>
      </c>
      <c r="I38" s="289">
        <v>0.1654019464</v>
      </c>
      <c r="J38" s="289">
        <v>-1.4550185239</v>
      </c>
      <c r="K38" s="289">
        <v>-1.2549351949000001</v>
      </c>
      <c r="L38" s="289">
        <v>-3.3799071142999999</v>
      </c>
      <c r="M38" s="289">
        <v>-1.7302615071</v>
      </c>
      <c r="N38" s="289">
        <v>-0.84911647201999996</v>
      </c>
      <c r="O38" s="289">
        <v>-2.2738547819999999</v>
      </c>
      <c r="P38" s="289">
        <v>-1.1999684925</v>
      </c>
      <c r="Q38" s="289">
        <v>-3.2541588596</v>
      </c>
      <c r="R38" s="289">
        <v>-0.46471443478000002</v>
      </c>
      <c r="S38" s="289">
        <v>-0.92355078111</v>
      </c>
      <c r="T38" s="289">
        <v>-0.73036087638000002</v>
      </c>
      <c r="U38" s="289">
        <v>0.44879272286999999</v>
      </c>
      <c r="V38" s="289">
        <v>0.30843499896999998</v>
      </c>
      <c r="W38" s="289">
        <v>-0.87639124126000001</v>
      </c>
      <c r="X38" s="289">
        <v>-3.0229853453</v>
      </c>
      <c r="Y38" s="289">
        <v>-1.9669335769</v>
      </c>
      <c r="Z38" s="289">
        <v>-1.7744485442</v>
      </c>
      <c r="AA38" s="289">
        <v>-1.9293807173999999</v>
      </c>
      <c r="AB38" s="289">
        <v>-0.89195792289999998</v>
      </c>
      <c r="AC38" s="289">
        <v>-2.5136216095999999</v>
      </c>
      <c r="AD38" s="289">
        <v>0.70283717855000005</v>
      </c>
      <c r="AE38" s="289">
        <v>0.52943395911000002</v>
      </c>
      <c r="AF38" s="289">
        <v>0.19773331776</v>
      </c>
      <c r="AG38" s="289">
        <v>0.45698760530999999</v>
      </c>
      <c r="AH38" s="289">
        <v>0.20689617091000001</v>
      </c>
      <c r="AI38" s="289">
        <v>-0.28432793817000002</v>
      </c>
      <c r="AJ38" s="289">
        <v>-1.2403575222000001</v>
      </c>
      <c r="AK38" s="289">
        <v>-0.82277214105999996</v>
      </c>
      <c r="AL38" s="289">
        <v>-0.55622952200999998</v>
      </c>
      <c r="AM38" s="894">
        <v>-1.1045818198999999</v>
      </c>
      <c r="AN38" s="289">
        <v>-0.71419905559999997</v>
      </c>
      <c r="AO38" s="289">
        <v>-2.355589894</v>
      </c>
      <c r="AP38" s="289">
        <v>-0.94328558437999999</v>
      </c>
      <c r="AQ38" s="289">
        <v>-0.19945563645</v>
      </c>
      <c r="AR38" s="289">
        <v>-1.1749289515000001</v>
      </c>
      <c r="AS38" s="289">
        <v>-1.0736720111</v>
      </c>
      <c r="AT38" s="289">
        <v>-2.1289230453000001</v>
      </c>
      <c r="AU38" s="289">
        <v>-3.1277080230999998</v>
      </c>
      <c r="AV38" s="289">
        <v>-5.6660028582999997</v>
      </c>
      <c r="AW38" s="289">
        <v>-4.3093672022999998</v>
      </c>
      <c r="AX38" s="289">
        <v>-2.6274262808</v>
      </c>
      <c r="AY38" s="289">
        <v>-4.0744207299999999</v>
      </c>
      <c r="AZ38" s="894">
        <v>-3.1660378978999999</v>
      </c>
      <c r="BA38" s="894">
        <v>3.7541855310000001</v>
      </c>
      <c r="BB38" s="894">
        <v>4.3629460286999997</v>
      </c>
      <c r="BC38" s="355">
        <v>5.5216464217999999</v>
      </c>
      <c r="BD38" s="355">
        <v>4.4397103245</v>
      </c>
      <c r="BE38" s="355">
        <v>3.5636304838999999</v>
      </c>
      <c r="BF38" s="355">
        <v>1.9894043427000001</v>
      </c>
      <c r="BG38" s="355">
        <v>1.1771415936</v>
      </c>
      <c r="BH38" s="355">
        <v>-1.0958203828999999</v>
      </c>
      <c r="BI38" s="355">
        <v>-2.0672727992</v>
      </c>
      <c r="BJ38" s="355">
        <v>-2.2038127825</v>
      </c>
      <c r="BK38" s="355">
        <v>-3.2201959522000001</v>
      </c>
      <c r="BL38" s="355">
        <v>-2.6124622672000002</v>
      </c>
      <c r="BM38" s="355">
        <v>-3.0584691594</v>
      </c>
      <c r="BN38" s="355">
        <v>-2.6208438463000001</v>
      </c>
      <c r="BO38" s="355">
        <v>-2.3310206084999998</v>
      </c>
      <c r="BP38" s="355">
        <v>-2.1157289289999999</v>
      </c>
      <c r="BQ38" s="355">
        <v>-2.3690201099000001</v>
      </c>
      <c r="BR38" s="355">
        <v>-2.6900449283999999</v>
      </c>
      <c r="BS38" s="355">
        <v>-2.3828788024000001</v>
      </c>
      <c r="BT38" s="355">
        <v>-3.8114240539000002</v>
      </c>
      <c r="BU38" s="355">
        <v>-3.3777242050999998</v>
      </c>
      <c r="BV38" s="355">
        <v>-2.8993741406</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894"/>
      <c r="AN39" s="289"/>
      <c r="AO39" s="289"/>
      <c r="AP39" s="289"/>
      <c r="AQ39" s="289"/>
      <c r="AR39" s="289"/>
      <c r="AS39" s="289"/>
      <c r="AT39" s="289"/>
      <c r="AU39" s="289"/>
      <c r="AV39" s="289"/>
      <c r="AW39" s="289"/>
      <c r="AX39" s="289"/>
      <c r="AY39" s="289"/>
      <c r="AZ39" s="894"/>
      <c r="BA39" s="894"/>
      <c r="BB39" s="894"/>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815</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894"/>
      <c r="AN40" s="289"/>
      <c r="AO40" s="289"/>
      <c r="AP40" s="289"/>
      <c r="AQ40" s="289"/>
      <c r="AR40" s="289"/>
      <c r="AS40" s="289"/>
      <c r="AT40" s="289"/>
      <c r="AU40" s="289"/>
      <c r="AV40" s="289"/>
      <c r="AW40" s="289"/>
      <c r="AX40" s="289"/>
      <c r="AY40" s="289"/>
      <c r="AZ40" s="894"/>
      <c r="BA40" s="894"/>
      <c r="BB40" s="894"/>
      <c r="BC40" s="35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816</v>
      </c>
      <c r="C41" s="107">
        <v>2647.60185</v>
      </c>
      <c r="D41" s="107">
        <v>2619.7522279999998</v>
      </c>
      <c r="E41" s="107">
        <v>2605.418099</v>
      </c>
      <c r="F41" s="107">
        <v>2656.7591889999999</v>
      </c>
      <c r="G41" s="107">
        <v>2668.669406</v>
      </c>
      <c r="H41" s="107">
        <v>2656.6276029999999</v>
      </c>
      <c r="I41" s="107">
        <v>2713.865088</v>
      </c>
      <c r="J41" s="107">
        <v>2718.00758</v>
      </c>
      <c r="K41" s="107">
        <v>2742.0961080000002</v>
      </c>
      <c r="L41" s="107">
        <v>2763.700746</v>
      </c>
      <c r="M41" s="107">
        <v>2785.8339769999998</v>
      </c>
      <c r="N41" s="107">
        <v>2773.5300630000002</v>
      </c>
      <c r="O41" s="107">
        <v>2818.2458649999999</v>
      </c>
      <c r="P41" s="107">
        <v>2803.58239</v>
      </c>
      <c r="Q41" s="107">
        <v>2751.803547</v>
      </c>
      <c r="R41" s="107">
        <v>2815.4404850000001</v>
      </c>
      <c r="S41" s="107">
        <v>2808.7725169999999</v>
      </c>
      <c r="T41" s="107">
        <v>2782.588135</v>
      </c>
      <c r="U41" s="107">
        <v>2810.1525710000001</v>
      </c>
      <c r="V41" s="107">
        <v>2814.8428250000002</v>
      </c>
      <c r="W41" s="107">
        <v>2819.8987109999998</v>
      </c>
      <c r="X41" s="107">
        <v>2784.5352419999999</v>
      </c>
      <c r="Y41" s="107">
        <v>2777.8973609999998</v>
      </c>
      <c r="Z41" s="107">
        <v>2768.9594670000001</v>
      </c>
      <c r="AA41" s="107">
        <v>2766.5837409999999</v>
      </c>
      <c r="AB41" s="107">
        <v>2768.1754299999998</v>
      </c>
      <c r="AC41" s="107">
        <v>2762.802862</v>
      </c>
      <c r="AD41" s="107">
        <v>2825.5725430000002</v>
      </c>
      <c r="AE41" s="107">
        <v>2843.0886639999999</v>
      </c>
      <c r="AF41" s="107">
        <v>2829.892859</v>
      </c>
      <c r="AG41" s="107">
        <v>2822.5294469999999</v>
      </c>
      <c r="AH41" s="107">
        <v>2831.9826360000002</v>
      </c>
      <c r="AI41" s="107">
        <v>2796.0867280000002</v>
      </c>
      <c r="AJ41" s="107">
        <v>2760.1810220000002</v>
      </c>
      <c r="AK41" s="107">
        <v>2751.8425689999999</v>
      </c>
      <c r="AL41" s="107">
        <v>2744.0741069999999</v>
      </c>
      <c r="AM41" s="635">
        <v>2742.5730020000001</v>
      </c>
      <c r="AN41" s="107">
        <v>2725.9880069999999</v>
      </c>
      <c r="AO41" s="107">
        <v>2738.1624029999998</v>
      </c>
      <c r="AP41" s="107">
        <v>2743.9125869999998</v>
      </c>
      <c r="AQ41" s="107">
        <v>2790.6111340000002</v>
      </c>
      <c r="AR41" s="107">
        <v>2777.2554129999999</v>
      </c>
      <c r="AS41" s="107">
        <v>2809.623501</v>
      </c>
      <c r="AT41" s="107">
        <v>2853.5505250000001</v>
      </c>
      <c r="AU41" s="107">
        <v>2858.1638440000002</v>
      </c>
      <c r="AV41" s="107">
        <v>2818.3930780000001</v>
      </c>
      <c r="AW41" s="107">
        <v>2829.2041340000001</v>
      </c>
      <c r="AX41" s="107">
        <v>2816.0681479999998</v>
      </c>
      <c r="AY41" s="107">
        <v>2794.7679469999998</v>
      </c>
      <c r="AZ41" s="635">
        <v>2822.7832668000001</v>
      </c>
      <c r="BA41" s="635">
        <v>2777.2698375999998</v>
      </c>
      <c r="BB41" s="635">
        <v>2670.6783610000002</v>
      </c>
      <c r="BC41" s="396">
        <v>2594.3889479999998</v>
      </c>
      <c r="BD41" s="396">
        <v>2524.7543056999998</v>
      </c>
      <c r="BE41" s="396">
        <v>2470.8509346000001</v>
      </c>
      <c r="BF41" s="396">
        <v>2433.534975</v>
      </c>
      <c r="BG41" s="396">
        <v>2412.9910110999999</v>
      </c>
      <c r="BH41" s="396">
        <v>2412.7387196999998</v>
      </c>
      <c r="BI41" s="396">
        <v>2430.2483630000002</v>
      </c>
      <c r="BJ41" s="396">
        <v>2432.2163399999999</v>
      </c>
      <c r="BK41" s="396">
        <v>2478.9839732</v>
      </c>
      <c r="BL41" s="396">
        <v>2481.5237238999998</v>
      </c>
      <c r="BM41" s="396">
        <v>2513.81104</v>
      </c>
      <c r="BN41" s="396">
        <v>2545.9155313000001</v>
      </c>
      <c r="BO41" s="396">
        <v>2582.4342621000001</v>
      </c>
      <c r="BP41" s="396">
        <v>2600.0412547000001</v>
      </c>
      <c r="BQ41" s="396">
        <v>2614.7448476999998</v>
      </c>
      <c r="BR41" s="396">
        <v>2631.2328745</v>
      </c>
      <c r="BS41" s="396">
        <v>2646.3546652</v>
      </c>
      <c r="BT41" s="396">
        <v>2678.3966924000001</v>
      </c>
      <c r="BU41" s="396">
        <v>2707.0802325</v>
      </c>
      <c r="BV41" s="396">
        <v>2716.7501916000001</v>
      </c>
    </row>
    <row r="42" spans="1:74" ht="11.1" customHeight="1" x14ac:dyDescent="0.2">
      <c r="A42" s="323" t="s">
        <v>284</v>
      </c>
      <c r="B42" s="391" t="s">
        <v>194</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897">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1285.6341339999999</v>
      </c>
      <c r="AX42" s="386">
        <v>1286.129148</v>
      </c>
      <c r="AY42" s="386">
        <v>1266.453947</v>
      </c>
      <c r="AZ42" s="897">
        <v>1270.051653</v>
      </c>
      <c r="BA42" s="897">
        <v>1288.5122383</v>
      </c>
      <c r="BB42" s="897">
        <v>1251.1920829000001</v>
      </c>
      <c r="BC42" s="358">
        <v>1260.0350000000001</v>
      </c>
      <c r="BD42" s="358">
        <v>1260.2270000000001</v>
      </c>
      <c r="BE42" s="358">
        <v>1267.8140000000001</v>
      </c>
      <c r="BF42" s="358">
        <v>1271.3710000000001</v>
      </c>
      <c r="BG42" s="358">
        <v>1279.999</v>
      </c>
      <c r="BH42" s="358">
        <v>1279.441</v>
      </c>
      <c r="BI42" s="358">
        <v>1284.944</v>
      </c>
      <c r="BJ42" s="358">
        <v>1272.4079999999999</v>
      </c>
      <c r="BK42" s="358">
        <v>1291.712</v>
      </c>
      <c r="BL42" s="358">
        <v>1277.154</v>
      </c>
      <c r="BM42" s="358">
        <v>1283.846</v>
      </c>
      <c r="BN42" s="358">
        <v>1297.854</v>
      </c>
      <c r="BO42" s="358">
        <v>1319.222</v>
      </c>
      <c r="BP42" s="358">
        <v>1325.066</v>
      </c>
      <c r="BQ42" s="358">
        <v>1323.318</v>
      </c>
      <c r="BR42" s="358">
        <v>1318.9770000000001</v>
      </c>
      <c r="BS42" s="358">
        <v>1318.722</v>
      </c>
      <c r="BT42" s="358">
        <v>1315.4190000000001</v>
      </c>
      <c r="BU42" s="358">
        <v>1316.414</v>
      </c>
      <c r="BV42" s="358">
        <v>1303.2950000000001</v>
      </c>
    </row>
    <row r="43" spans="1:74" ht="11.1" customHeight="1" x14ac:dyDescent="0.2">
      <c r="A43" s="323" t="s">
        <v>817</v>
      </c>
      <c r="B43" s="394" t="s">
        <v>934</v>
      </c>
      <c r="C43" s="387">
        <v>1457.499</v>
      </c>
      <c r="D43" s="387">
        <v>1454.1379999999999</v>
      </c>
      <c r="E43" s="387">
        <v>1451.18</v>
      </c>
      <c r="F43" s="387">
        <v>1502.9290000000001</v>
      </c>
      <c r="G43" s="387">
        <v>1496.5129999999999</v>
      </c>
      <c r="H43" s="387">
        <v>1476.2180000000001</v>
      </c>
      <c r="I43" s="387">
        <v>1498.547</v>
      </c>
      <c r="J43" s="387">
        <v>1505.336</v>
      </c>
      <c r="K43" s="387">
        <v>1526.537</v>
      </c>
      <c r="L43" s="387">
        <v>1533.1869999999999</v>
      </c>
      <c r="M43" s="387">
        <v>1559.057</v>
      </c>
      <c r="N43" s="387">
        <v>1550.9380000000001</v>
      </c>
      <c r="O43" s="387">
        <v>1564.452</v>
      </c>
      <c r="P43" s="387">
        <v>1536.876</v>
      </c>
      <c r="Q43" s="387">
        <v>1521.83</v>
      </c>
      <c r="R43" s="387">
        <v>1569.8579999999999</v>
      </c>
      <c r="S43" s="387">
        <v>1548.729</v>
      </c>
      <c r="T43" s="387">
        <v>1519.5119999999999</v>
      </c>
      <c r="U43" s="387">
        <v>1540.221</v>
      </c>
      <c r="V43" s="387">
        <v>1556.2850000000001</v>
      </c>
      <c r="W43" s="387">
        <v>1537.472</v>
      </c>
      <c r="X43" s="387">
        <v>1520.902</v>
      </c>
      <c r="Y43" s="387">
        <v>1513.913</v>
      </c>
      <c r="Z43" s="387">
        <v>1517.5409999999999</v>
      </c>
      <c r="AA43" s="387">
        <v>1534.442</v>
      </c>
      <c r="AB43" s="387">
        <v>1545.8530000000001</v>
      </c>
      <c r="AC43" s="387">
        <v>1531.2850000000001</v>
      </c>
      <c r="AD43" s="387">
        <v>1566.384</v>
      </c>
      <c r="AE43" s="387">
        <v>1566.634</v>
      </c>
      <c r="AF43" s="387">
        <v>1550.5509999999999</v>
      </c>
      <c r="AG43" s="387">
        <v>1535.4690000000001</v>
      </c>
      <c r="AH43" s="387">
        <v>1555.348</v>
      </c>
      <c r="AI43" s="387">
        <v>1528.731</v>
      </c>
      <c r="AJ43" s="387">
        <v>1511.348</v>
      </c>
      <c r="AK43" s="387">
        <v>1504.982</v>
      </c>
      <c r="AL43" s="387">
        <v>1507.933</v>
      </c>
      <c r="AM43" s="899">
        <v>1531.78</v>
      </c>
      <c r="AN43" s="387">
        <v>1524.6679999999999</v>
      </c>
      <c r="AO43" s="387">
        <v>1533.4939999999999</v>
      </c>
      <c r="AP43" s="387">
        <v>1528.604</v>
      </c>
      <c r="AQ43" s="387">
        <v>1548.2860000000001</v>
      </c>
      <c r="AR43" s="387">
        <v>1532.67</v>
      </c>
      <c r="AS43" s="387">
        <v>1544.5909999999999</v>
      </c>
      <c r="AT43" s="387">
        <v>1567.999</v>
      </c>
      <c r="AU43" s="387">
        <v>1567.9949999999999</v>
      </c>
      <c r="AV43" s="387">
        <v>1544.26</v>
      </c>
      <c r="AW43" s="387">
        <v>1543.57</v>
      </c>
      <c r="AX43" s="387">
        <v>1529.9390000000001</v>
      </c>
      <c r="AY43" s="387">
        <v>1528.3140000000001</v>
      </c>
      <c r="AZ43" s="899">
        <v>1552.7316138000001</v>
      </c>
      <c r="BA43" s="899">
        <v>1488.7575993</v>
      </c>
      <c r="BB43" s="899">
        <v>1419.4862780999999</v>
      </c>
      <c r="BC43" s="360">
        <v>1334.3539479999999</v>
      </c>
      <c r="BD43" s="360">
        <v>1264.5273056999999</v>
      </c>
      <c r="BE43" s="360">
        <v>1203.0369346</v>
      </c>
      <c r="BF43" s="360">
        <v>1162.1639749999999</v>
      </c>
      <c r="BG43" s="360">
        <v>1132.9920110999999</v>
      </c>
      <c r="BH43" s="360">
        <v>1133.2977197</v>
      </c>
      <c r="BI43" s="360">
        <v>1145.304363</v>
      </c>
      <c r="BJ43" s="360">
        <v>1159.80834</v>
      </c>
      <c r="BK43" s="360">
        <v>1187.2719732</v>
      </c>
      <c r="BL43" s="360">
        <v>1204.3697239000001</v>
      </c>
      <c r="BM43" s="360">
        <v>1229.96504</v>
      </c>
      <c r="BN43" s="360">
        <v>1248.0615313000001</v>
      </c>
      <c r="BO43" s="360">
        <v>1263.2122621000001</v>
      </c>
      <c r="BP43" s="360">
        <v>1274.9752547000001</v>
      </c>
      <c r="BQ43" s="360">
        <v>1291.4268477000001</v>
      </c>
      <c r="BR43" s="360">
        <v>1312.2558744999999</v>
      </c>
      <c r="BS43" s="360">
        <v>1327.6326652</v>
      </c>
      <c r="BT43" s="360">
        <v>1362.9776924</v>
      </c>
      <c r="BU43" s="360">
        <v>1390.6662325</v>
      </c>
      <c r="BV43" s="360">
        <v>1413.4551916</v>
      </c>
    </row>
    <row r="44" spans="1:74" s="160" customFormat="1" ht="25.5" customHeight="1" x14ac:dyDescent="0.2">
      <c r="A44" s="159"/>
      <c r="B44" s="1029" t="s">
        <v>818</v>
      </c>
      <c r="C44" s="1018"/>
      <c r="D44" s="1018"/>
      <c r="E44" s="1018"/>
      <c r="F44" s="1018"/>
      <c r="G44" s="1018"/>
      <c r="H44" s="1018"/>
      <c r="I44" s="1018"/>
      <c r="J44" s="1018"/>
      <c r="K44" s="1018"/>
      <c r="L44" s="1018"/>
      <c r="M44" s="1018"/>
      <c r="N44" s="1018"/>
      <c r="O44" s="1018"/>
      <c r="P44" s="1018"/>
      <c r="Q44" s="1018"/>
      <c r="R44" s="781"/>
      <c r="AM44" s="764"/>
      <c r="AY44" s="823"/>
      <c r="AZ44" s="823"/>
      <c r="BA44" s="823"/>
      <c r="BB44" s="823"/>
      <c r="BC44" s="823"/>
      <c r="BD44" s="632"/>
      <c r="BE44" s="632"/>
      <c r="BF44" s="632"/>
      <c r="BG44" s="823"/>
      <c r="BH44" s="823"/>
      <c r="BI44" s="823"/>
      <c r="BJ44" s="221"/>
    </row>
    <row r="45" spans="1:74" s="160" customFormat="1" ht="12" customHeight="1" x14ac:dyDescent="0.2">
      <c r="A45" s="159"/>
      <c r="B45" s="1016" t="s">
        <v>1610</v>
      </c>
      <c r="C45" s="1016"/>
      <c r="D45" s="1016"/>
      <c r="E45" s="1016"/>
      <c r="F45" s="1016"/>
      <c r="G45" s="1016"/>
      <c r="H45" s="1016"/>
      <c r="I45" s="1016"/>
      <c r="J45" s="1016"/>
      <c r="K45" s="1016"/>
      <c r="L45" s="1016"/>
      <c r="M45" s="1016"/>
      <c r="N45" s="1016"/>
      <c r="O45" s="1016"/>
      <c r="P45" s="1016"/>
      <c r="Q45" s="1016"/>
      <c r="R45" s="781"/>
      <c r="AM45" s="764"/>
      <c r="AY45" s="823"/>
      <c r="AZ45" s="823"/>
      <c r="BA45" s="823"/>
      <c r="BB45" s="823"/>
      <c r="BC45" s="823"/>
      <c r="BD45" s="632"/>
      <c r="BE45" s="632"/>
      <c r="BF45" s="632"/>
      <c r="BG45" s="823"/>
      <c r="BH45" s="823"/>
      <c r="BI45" s="823"/>
      <c r="BJ45" s="221"/>
    </row>
    <row r="46" spans="1:74" s="160" customFormat="1" ht="22.7" customHeight="1" x14ac:dyDescent="0.2">
      <c r="A46" s="159"/>
      <c r="B46" s="1016" t="s">
        <v>819</v>
      </c>
      <c r="C46" s="1016"/>
      <c r="D46" s="1016"/>
      <c r="E46" s="1016"/>
      <c r="F46" s="1016"/>
      <c r="G46" s="1016"/>
      <c r="H46" s="1016"/>
      <c r="I46" s="1016"/>
      <c r="J46" s="1016"/>
      <c r="K46" s="1016"/>
      <c r="L46" s="1016"/>
      <c r="M46" s="1016"/>
      <c r="N46" s="1016"/>
      <c r="O46" s="1016"/>
      <c r="P46" s="1016"/>
      <c r="Q46" s="1016"/>
      <c r="R46" s="781"/>
      <c r="AM46" s="764"/>
      <c r="AY46" s="823"/>
      <c r="AZ46" s="823"/>
      <c r="BA46" s="823"/>
      <c r="BB46" s="823"/>
      <c r="BC46" s="823"/>
      <c r="BD46" s="632"/>
      <c r="BE46" s="632"/>
      <c r="BF46" s="632"/>
      <c r="BG46" s="823"/>
      <c r="BH46" s="823"/>
      <c r="BI46" s="823"/>
      <c r="BJ46" s="221"/>
    </row>
    <row r="47" spans="1:74" s="160" customFormat="1" ht="36" customHeight="1" x14ac:dyDescent="0.2">
      <c r="A47" s="159"/>
      <c r="B47" s="1016" t="s">
        <v>820</v>
      </c>
      <c r="C47" s="1016"/>
      <c r="D47" s="1016"/>
      <c r="E47" s="1016"/>
      <c r="F47" s="1016"/>
      <c r="G47" s="1016"/>
      <c r="H47" s="1016"/>
      <c r="I47" s="1016"/>
      <c r="J47" s="1016"/>
      <c r="K47" s="1016"/>
      <c r="L47" s="1016"/>
      <c r="M47" s="1016"/>
      <c r="N47" s="1016"/>
      <c r="O47" s="1016"/>
      <c r="P47" s="1016"/>
      <c r="Q47" s="1016"/>
      <c r="R47" s="781"/>
      <c r="AM47" s="764"/>
      <c r="AY47" s="823"/>
      <c r="AZ47" s="823"/>
      <c r="BA47" s="823"/>
      <c r="BB47" s="823"/>
      <c r="BC47" s="823"/>
      <c r="BD47" s="632"/>
      <c r="BE47" s="632"/>
      <c r="BF47" s="632"/>
      <c r="BG47" s="823"/>
      <c r="BH47" s="823"/>
      <c r="BI47" s="823"/>
      <c r="BJ47" s="221"/>
    </row>
    <row r="48" spans="1:74" s="160" customFormat="1" ht="12" customHeight="1" x14ac:dyDescent="0.2">
      <c r="A48" s="159"/>
      <c r="B48" s="773" t="s">
        <v>808</v>
      </c>
      <c r="C48" s="788"/>
      <c r="D48" s="788"/>
      <c r="E48" s="788"/>
      <c r="F48" s="788"/>
      <c r="G48" s="788"/>
      <c r="H48" s="788"/>
      <c r="I48" s="788"/>
      <c r="J48" s="788"/>
      <c r="K48" s="788"/>
      <c r="L48" s="788"/>
      <c r="M48" s="788"/>
      <c r="N48" s="788"/>
      <c r="O48" s="788"/>
      <c r="P48" s="788"/>
      <c r="Q48" s="788"/>
      <c r="R48" s="781"/>
      <c r="AM48" s="764"/>
      <c r="AY48" s="823"/>
      <c r="AZ48" s="823"/>
      <c r="BA48" s="823"/>
      <c r="BB48" s="823"/>
      <c r="BC48" s="823"/>
      <c r="BD48" s="632"/>
      <c r="BE48" s="632"/>
      <c r="BF48" s="632"/>
      <c r="BG48" s="823"/>
      <c r="BH48" s="823"/>
      <c r="BI48" s="823"/>
      <c r="BJ48" s="221"/>
    </row>
    <row r="49" spans="1:74" s="160" customFormat="1" ht="12" customHeight="1" x14ac:dyDescent="0.2">
      <c r="A49" s="159"/>
      <c r="B49" s="993" t="str">
        <f>Dates!$G$2</f>
        <v>EIA completed modeling and analysis for this report on Thursday, May 7, 2026.</v>
      </c>
      <c r="C49" s="980"/>
      <c r="D49" s="980"/>
      <c r="E49" s="980"/>
      <c r="F49" s="980"/>
      <c r="G49" s="980"/>
      <c r="H49" s="980"/>
      <c r="I49" s="980"/>
      <c r="J49" s="980"/>
      <c r="K49" s="980"/>
      <c r="L49" s="980"/>
      <c r="M49" s="980"/>
      <c r="N49" s="980"/>
      <c r="O49" s="980"/>
      <c r="P49" s="980"/>
      <c r="Q49" s="980"/>
      <c r="R49" s="83"/>
      <c r="AM49" s="764"/>
      <c r="AY49" s="823"/>
      <c r="AZ49" s="823"/>
      <c r="BA49" s="823"/>
      <c r="BB49" s="823"/>
      <c r="BC49" s="823"/>
      <c r="BD49" s="632"/>
      <c r="BE49" s="632"/>
      <c r="BF49" s="632"/>
      <c r="BG49" s="823"/>
      <c r="BH49" s="823"/>
      <c r="BI49" s="823"/>
      <c r="BJ49" s="221"/>
    </row>
    <row r="50" spans="1:74" s="160" customFormat="1" ht="12" customHeight="1" x14ac:dyDescent="0.2">
      <c r="A50" s="159"/>
      <c r="B50" s="1026" t="s">
        <v>481</v>
      </c>
      <c r="C50" s="1027"/>
      <c r="D50" s="1027"/>
      <c r="E50" s="1027"/>
      <c r="F50" s="1027"/>
      <c r="G50" s="1027"/>
      <c r="H50" s="1027"/>
      <c r="I50" s="1027"/>
      <c r="J50" s="1027"/>
      <c r="K50" s="1027"/>
      <c r="L50" s="1027"/>
      <c r="M50" s="1027"/>
      <c r="N50" s="1027"/>
      <c r="O50" s="1027"/>
      <c r="P50" s="1027"/>
      <c r="Q50" s="1027"/>
      <c r="R50" s="83"/>
      <c r="AM50" s="764"/>
      <c r="AY50" s="823"/>
      <c r="AZ50" s="823"/>
      <c r="BA50" s="823"/>
      <c r="BB50" s="823"/>
      <c r="BC50" s="823"/>
      <c r="BD50" s="632"/>
      <c r="BE50" s="632"/>
      <c r="BF50" s="632"/>
      <c r="BG50" s="823"/>
      <c r="BH50" s="823"/>
      <c r="BI50" s="823"/>
      <c r="BJ50" s="221"/>
    </row>
    <row r="51" spans="1:74" s="160" customFormat="1" ht="12" customHeight="1" x14ac:dyDescent="0.2">
      <c r="A51" s="159"/>
      <c r="B51" s="997" t="s">
        <v>196</v>
      </c>
      <c r="C51" s="1028"/>
      <c r="D51" s="1028"/>
      <c r="E51" s="1028"/>
      <c r="F51" s="1028"/>
      <c r="G51" s="1028"/>
      <c r="H51" s="1028"/>
      <c r="I51" s="1028"/>
      <c r="J51" s="1028"/>
      <c r="K51" s="1028"/>
      <c r="L51" s="1028"/>
      <c r="M51" s="1028"/>
      <c r="N51" s="1028"/>
      <c r="O51" s="1028"/>
      <c r="P51" s="1028"/>
      <c r="Q51" s="1018"/>
      <c r="R51" s="83"/>
      <c r="AM51" s="764"/>
      <c r="AY51" s="823"/>
      <c r="AZ51" s="823"/>
      <c r="BA51" s="823"/>
      <c r="BB51" s="823"/>
      <c r="BC51" s="823"/>
      <c r="BD51" s="632"/>
      <c r="BE51" s="632"/>
      <c r="BF51" s="632"/>
      <c r="BG51" s="823"/>
      <c r="BH51" s="823"/>
      <c r="BI51" s="823"/>
      <c r="BJ51" s="221"/>
    </row>
    <row r="52" spans="1:74" s="160" customFormat="1" ht="12" customHeight="1" x14ac:dyDescent="0.2">
      <c r="A52" s="159"/>
      <c r="B52" s="997" t="s">
        <v>489</v>
      </c>
      <c r="C52" s="1018"/>
      <c r="D52" s="1018"/>
      <c r="E52" s="1018"/>
      <c r="F52" s="1018"/>
      <c r="G52" s="1018"/>
      <c r="H52" s="1018"/>
      <c r="I52" s="1018"/>
      <c r="J52" s="1018"/>
      <c r="K52" s="1018"/>
      <c r="L52" s="1018"/>
      <c r="M52" s="1018"/>
      <c r="N52" s="1018"/>
      <c r="O52" s="1018"/>
      <c r="P52" s="1018"/>
      <c r="Q52" s="1018"/>
      <c r="R52" s="83"/>
      <c r="AM52" s="764"/>
      <c r="AY52" s="823"/>
      <c r="AZ52" s="823"/>
      <c r="BA52" s="823"/>
      <c r="BB52" s="823"/>
      <c r="BC52" s="823"/>
      <c r="BD52" s="632"/>
      <c r="BE52" s="632"/>
      <c r="BF52" s="632"/>
      <c r="BG52" s="823"/>
      <c r="BH52" s="823"/>
      <c r="BI52" s="823"/>
      <c r="BJ52" s="221"/>
    </row>
    <row r="53" spans="1:74" s="160" customFormat="1" ht="12" customHeight="1" x14ac:dyDescent="0.2">
      <c r="A53" s="159"/>
      <c r="B53" s="994" t="s">
        <v>821</v>
      </c>
      <c r="C53" s="994"/>
      <c r="D53" s="994"/>
      <c r="E53" s="994"/>
      <c r="F53" s="994"/>
      <c r="G53" s="994"/>
      <c r="H53" s="994"/>
      <c r="I53" s="994"/>
      <c r="J53" s="994"/>
      <c r="K53" s="994"/>
      <c r="L53" s="994"/>
      <c r="M53" s="994"/>
      <c r="N53" s="994"/>
      <c r="O53" s="994"/>
      <c r="P53" s="994"/>
      <c r="Q53" s="994"/>
      <c r="R53" s="994"/>
      <c r="AM53" s="764"/>
      <c r="AY53" s="823"/>
      <c r="AZ53" s="823"/>
      <c r="BA53" s="823"/>
      <c r="BB53" s="823"/>
      <c r="BC53" s="823"/>
      <c r="BD53" s="632"/>
      <c r="BE53" s="632"/>
      <c r="BF53" s="632"/>
      <c r="BG53" s="823"/>
      <c r="BH53" s="823"/>
      <c r="BI53" s="823"/>
      <c r="BJ53" s="221"/>
    </row>
    <row r="54" spans="1:74" s="160" customFormat="1" ht="12" customHeight="1" x14ac:dyDescent="0.2">
      <c r="A54" s="159"/>
      <c r="B54" s="1019" t="s">
        <v>822</v>
      </c>
      <c r="C54" s="1018"/>
      <c r="D54" s="1018"/>
      <c r="E54" s="1018"/>
      <c r="F54" s="1018"/>
      <c r="G54" s="1018"/>
      <c r="H54" s="1018"/>
      <c r="I54" s="1018"/>
      <c r="J54" s="1018"/>
      <c r="K54" s="1018"/>
      <c r="L54" s="1018"/>
      <c r="M54" s="1018"/>
      <c r="N54" s="1018"/>
      <c r="O54" s="1018"/>
      <c r="P54" s="1018"/>
      <c r="Q54" s="1018"/>
      <c r="R54" s="802"/>
      <c r="AM54" s="764"/>
      <c r="AY54" s="823"/>
      <c r="AZ54" s="823"/>
      <c r="BA54" s="823"/>
      <c r="BB54" s="823"/>
      <c r="BC54" s="823"/>
      <c r="BD54" s="632"/>
      <c r="BE54" s="632"/>
      <c r="BF54" s="632"/>
      <c r="BG54" s="823"/>
      <c r="BH54" s="823"/>
      <c r="BI54" s="823"/>
      <c r="BJ54" s="221"/>
    </row>
    <row r="55" spans="1:74" s="160" customFormat="1" ht="12" customHeight="1" x14ac:dyDescent="0.2">
      <c r="A55" s="159"/>
      <c r="B55" s="1004" t="s">
        <v>823</v>
      </c>
      <c r="C55" s="1018"/>
      <c r="D55" s="1018"/>
      <c r="E55" s="1018"/>
      <c r="F55" s="1018"/>
      <c r="G55" s="1018"/>
      <c r="H55" s="1018"/>
      <c r="I55" s="1018"/>
      <c r="J55" s="1018"/>
      <c r="K55" s="1018"/>
      <c r="L55" s="1018"/>
      <c r="M55" s="1018"/>
      <c r="N55" s="1018"/>
      <c r="O55" s="1018"/>
      <c r="P55" s="1018"/>
      <c r="Q55" s="1018"/>
      <c r="R55" s="781"/>
      <c r="AM55" s="764"/>
      <c r="AY55" s="823"/>
      <c r="AZ55" s="823"/>
      <c r="BA55" s="823"/>
      <c r="BB55" s="823"/>
      <c r="BC55" s="823"/>
      <c r="BD55" s="632"/>
      <c r="BE55" s="632"/>
      <c r="BF55" s="632"/>
      <c r="BG55" s="823"/>
      <c r="BH55" s="823"/>
      <c r="BI55" s="823"/>
      <c r="BJ55" s="221"/>
    </row>
    <row r="56" spans="1:74" s="160" customFormat="1" ht="12" customHeight="1" x14ac:dyDescent="0.2">
      <c r="A56" s="159"/>
      <c r="B56" s="1014"/>
      <c r="C56" s="1017"/>
      <c r="D56" s="1017"/>
      <c r="E56" s="1017"/>
      <c r="F56" s="1017"/>
      <c r="G56" s="1017"/>
      <c r="H56" s="1017"/>
      <c r="I56" s="1017"/>
      <c r="J56" s="1017"/>
      <c r="K56" s="1017"/>
      <c r="L56" s="1017"/>
      <c r="M56" s="1017"/>
      <c r="N56" s="1017"/>
      <c r="O56" s="1017"/>
      <c r="P56" s="1017"/>
      <c r="Q56" s="996"/>
      <c r="AM56" s="764"/>
      <c r="AY56" s="823"/>
      <c r="AZ56" s="823"/>
      <c r="BA56" s="823"/>
      <c r="BB56" s="823"/>
      <c r="BC56" s="823"/>
      <c r="BD56" s="632"/>
      <c r="BE56" s="632"/>
      <c r="BF56" s="632"/>
      <c r="BG56" s="823"/>
      <c r="BH56" s="823"/>
      <c r="BI56" s="823"/>
      <c r="BJ56" s="221"/>
    </row>
    <row r="57" spans="1:74" s="160" customFormat="1" ht="12" customHeight="1" x14ac:dyDescent="0.2">
      <c r="A57" s="159"/>
      <c r="B57" s="1013"/>
      <c r="C57" s="996"/>
      <c r="D57" s="996"/>
      <c r="E57" s="996"/>
      <c r="F57" s="996"/>
      <c r="G57" s="996"/>
      <c r="H57" s="996"/>
      <c r="I57" s="996"/>
      <c r="J57" s="996"/>
      <c r="K57" s="996"/>
      <c r="L57" s="996"/>
      <c r="M57" s="996"/>
      <c r="N57" s="996"/>
      <c r="O57" s="996"/>
      <c r="P57" s="996"/>
      <c r="Q57" s="996"/>
      <c r="AM57" s="764"/>
      <c r="AY57" s="823"/>
      <c r="AZ57" s="823"/>
      <c r="BA57" s="823"/>
      <c r="BB57" s="823"/>
      <c r="BC57" s="823"/>
      <c r="BD57" s="632"/>
      <c r="BE57" s="632"/>
      <c r="BF57" s="632"/>
      <c r="BG57" s="823"/>
      <c r="BH57" s="823"/>
      <c r="BI57" s="823"/>
      <c r="BJ57" s="221"/>
    </row>
    <row r="58" spans="1:74" s="161" customFormat="1" ht="12" customHeight="1" x14ac:dyDescent="0.2">
      <c r="A58" s="158"/>
      <c r="B58" s="1014"/>
      <c r="C58" s="1015"/>
      <c r="D58" s="1015"/>
      <c r="E58" s="1015"/>
      <c r="F58" s="1015"/>
      <c r="G58" s="1015"/>
      <c r="H58" s="1015"/>
      <c r="I58" s="1015"/>
      <c r="J58" s="1015"/>
      <c r="K58" s="1015"/>
      <c r="L58" s="1015"/>
      <c r="M58" s="1015"/>
      <c r="N58" s="1015"/>
      <c r="O58" s="1015"/>
      <c r="P58" s="1015"/>
      <c r="Q58" s="996"/>
      <c r="R58" s="160"/>
      <c r="AM58" s="763"/>
      <c r="AY58" s="638"/>
      <c r="AZ58" s="638"/>
      <c r="BA58" s="638"/>
      <c r="BB58" s="638"/>
      <c r="BC58" s="638"/>
      <c r="BD58" s="636"/>
      <c r="BE58" s="636"/>
      <c r="BF58" s="636"/>
      <c r="BG58" s="638"/>
      <c r="BH58" s="638"/>
      <c r="BI58" s="638"/>
      <c r="BJ58" s="220"/>
    </row>
    <row r="59" spans="1:74" ht="12" customHeight="1" x14ac:dyDescent="0.2">
      <c r="B59" s="1012"/>
      <c r="C59" s="996"/>
      <c r="D59" s="996"/>
      <c r="E59" s="996"/>
      <c r="F59" s="996"/>
      <c r="G59" s="996"/>
      <c r="H59" s="996"/>
      <c r="I59" s="996"/>
      <c r="J59" s="996"/>
      <c r="K59" s="996"/>
      <c r="L59" s="996"/>
      <c r="M59" s="996"/>
      <c r="N59" s="996"/>
      <c r="O59" s="996"/>
      <c r="P59" s="996"/>
      <c r="Q59" s="996"/>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7"/>
  <sheetViews>
    <sheetView zoomScaleNormal="100" workbookViewId="0">
      <pane xSplit="2" ySplit="4" topLeftCell="AY5" activePane="bottomRight" state="frozen"/>
      <selection activeCell="BF63" sqref="BF63"/>
      <selection pane="topRight" activeCell="BF63" sqref="BF63"/>
      <selection pane="bottomLeft" activeCell="BF63" sqref="BF63"/>
      <selection pane="bottomRight" activeCell="BC10" sqref="BC10"/>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3.35" customHeight="1" x14ac:dyDescent="0.2">
      <c r="A1" s="977" t="s">
        <v>477</v>
      </c>
      <c r="B1" s="1020" t="s">
        <v>887</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4" ht="12.75" x14ac:dyDescent="0.2">
      <c r="A2" s="978"/>
      <c r="B2" s="222" t="str">
        <f>"U.S. Energy Information Administration  |  Short-Term Energy Outlook  - "&amp;Dates!D1</f>
        <v>U.S. Energy Information Administration  |  Short-Term Energy Outlook  - May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759</v>
      </c>
      <c r="B3" s="308"/>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s="7" customFormat="1" x14ac:dyDescent="0.2">
      <c r="A4" s="322" t="str">
        <f>TEXT(Dates!$D$2,"dddd, mmmm d, yyyy")</f>
        <v>Thursday, May 7,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23"/>
      <c r="B5" s="327" t="s">
        <v>889</v>
      </c>
      <c r="AY5" s="83"/>
      <c r="BC5" s="858"/>
      <c r="BD5" s="859"/>
      <c r="BE5" s="859"/>
      <c r="BF5" s="859"/>
      <c r="BG5" s="859"/>
      <c r="BH5" s="399"/>
      <c r="BI5" s="399"/>
      <c r="BJ5" s="399"/>
      <c r="BK5" s="399"/>
      <c r="BL5" s="399"/>
      <c r="BM5" s="399"/>
      <c r="BN5" s="399"/>
      <c r="BO5" s="399"/>
      <c r="BP5" s="399"/>
      <c r="BQ5" s="399"/>
      <c r="BR5" s="399"/>
      <c r="BS5" s="399"/>
      <c r="BT5" s="399"/>
      <c r="BU5" s="399"/>
      <c r="BV5" s="399"/>
    </row>
    <row r="6" spans="1:74" s="272" customFormat="1" ht="11.1" customHeight="1" x14ac:dyDescent="0.2">
      <c r="A6" s="395" t="s">
        <v>210</v>
      </c>
      <c r="B6" s="389" t="s">
        <v>828</v>
      </c>
      <c r="C6" s="105">
        <v>70.139653214999996</v>
      </c>
      <c r="D6" s="105">
        <v>70.662919040999995</v>
      </c>
      <c r="E6" s="105">
        <v>71.531092561999998</v>
      </c>
      <c r="F6" s="105">
        <v>70.625655128000005</v>
      </c>
      <c r="G6" s="105">
        <v>71.091169609999994</v>
      </c>
      <c r="H6" s="105">
        <v>71.472442795999996</v>
      </c>
      <c r="I6" s="105">
        <v>72.377289164000004</v>
      </c>
      <c r="J6" s="105">
        <v>72.012382630999994</v>
      </c>
      <c r="K6" s="105">
        <v>72.400623702000004</v>
      </c>
      <c r="L6" s="105">
        <v>72.972974351999994</v>
      </c>
      <c r="M6" s="105">
        <v>73.439637426999994</v>
      </c>
      <c r="N6" s="105">
        <v>71.828525182000007</v>
      </c>
      <c r="O6" s="105">
        <v>73.135257760000002</v>
      </c>
      <c r="P6" s="105">
        <v>73.429526745999993</v>
      </c>
      <c r="Q6" s="105">
        <v>73.534345325000004</v>
      </c>
      <c r="R6" s="105">
        <v>73.250504814999999</v>
      </c>
      <c r="S6" s="105">
        <v>73.272186832000003</v>
      </c>
      <c r="T6" s="105">
        <v>73.964618909999999</v>
      </c>
      <c r="U6" s="105">
        <v>74.290471429999997</v>
      </c>
      <c r="V6" s="105">
        <v>74.205025086999996</v>
      </c>
      <c r="W6" s="105">
        <v>74.637325763999996</v>
      </c>
      <c r="X6" s="105">
        <v>74.982616204999999</v>
      </c>
      <c r="Y6" s="105">
        <v>75.706200875999997</v>
      </c>
      <c r="Z6" s="105">
        <v>75.773295069</v>
      </c>
      <c r="AA6" s="105">
        <v>73.549950655999993</v>
      </c>
      <c r="AB6" s="105">
        <v>74.487099592999996</v>
      </c>
      <c r="AC6" s="105">
        <v>74.964298447000004</v>
      </c>
      <c r="AD6" s="105">
        <v>74.889473214999995</v>
      </c>
      <c r="AE6" s="105">
        <v>74.676319133000007</v>
      </c>
      <c r="AF6" s="105">
        <v>75.066425390999996</v>
      </c>
      <c r="AG6" s="105">
        <v>74.734579310000001</v>
      </c>
      <c r="AH6" s="105">
        <v>75.199100997000002</v>
      </c>
      <c r="AI6" s="105">
        <v>74.766605654000003</v>
      </c>
      <c r="AJ6" s="105">
        <v>75.612494990000002</v>
      </c>
      <c r="AK6" s="105">
        <v>75.700787153999997</v>
      </c>
      <c r="AL6" s="105">
        <v>75.434802970000007</v>
      </c>
      <c r="AM6" s="105">
        <v>74.380973570999998</v>
      </c>
      <c r="AN6" s="105">
        <v>74.773401785999994</v>
      </c>
      <c r="AO6" s="105">
        <v>75.995427387000007</v>
      </c>
      <c r="AP6" s="105">
        <v>75.849644467000005</v>
      </c>
      <c r="AQ6" s="105">
        <v>75.984763645000001</v>
      </c>
      <c r="AR6" s="105">
        <v>76.738315366999998</v>
      </c>
      <c r="AS6" s="105">
        <v>78.167037355000005</v>
      </c>
      <c r="AT6" s="105">
        <v>78.696329097000003</v>
      </c>
      <c r="AU6" s="105">
        <v>78.632339599999995</v>
      </c>
      <c r="AV6" s="105">
        <v>78.596239935</v>
      </c>
      <c r="AW6" s="105">
        <v>78.889274499999999</v>
      </c>
      <c r="AX6" s="105">
        <v>78.172494516</v>
      </c>
      <c r="AY6" s="105">
        <v>76.153836962</v>
      </c>
      <c r="AZ6" s="906">
        <v>78.082000445999995</v>
      </c>
      <c r="BA6" s="906">
        <v>74.783076812999994</v>
      </c>
      <c r="BB6" s="906">
        <v>74.055872241000003</v>
      </c>
      <c r="BC6" s="388">
        <v>74.240371198000005</v>
      </c>
      <c r="BD6" s="388">
        <v>75.190752488000001</v>
      </c>
      <c r="BE6" s="388">
        <v>75.709620900000004</v>
      </c>
      <c r="BF6" s="388">
        <v>76.357951850000006</v>
      </c>
      <c r="BG6" s="388">
        <v>76.734991257000004</v>
      </c>
      <c r="BH6" s="388">
        <v>77.555768618000002</v>
      </c>
      <c r="BI6" s="388">
        <v>78.634559873000001</v>
      </c>
      <c r="BJ6" s="388">
        <v>78.869848751000006</v>
      </c>
      <c r="BK6" s="388">
        <v>78.683218357000001</v>
      </c>
      <c r="BL6" s="388">
        <v>78.902346989999998</v>
      </c>
      <c r="BM6" s="388">
        <v>79.056238554999993</v>
      </c>
      <c r="BN6" s="388">
        <v>79.359828540999999</v>
      </c>
      <c r="BO6" s="388">
        <v>79.403147943999997</v>
      </c>
      <c r="BP6" s="388">
        <v>80.027297584999999</v>
      </c>
      <c r="BQ6" s="388">
        <v>80.348483145000003</v>
      </c>
      <c r="BR6" s="388">
        <v>80.621819207000001</v>
      </c>
      <c r="BS6" s="388">
        <v>80.561227062</v>
      </c>
      <c r="BT6" s="388">
        <v>81.287437327000006</v>
      </c>
      <c r="BU6" s="388">
        <v>81.647073347000003</v>
      </c>
      <c r="BV6" s="388">
        <v>81.634960371999995</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906"/>
      <c r="BA7" s="906"/>
      <c r="BB7" s="906"/>
      <c r="BC7" s="388"/>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200</v>
      </c>
      <c r="B8" s="392" t="s">
        <v>956</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31.624115367000002</v>
      </c>
      <c r="AS8" s="105">
        <v>32.203937355000001</v>
      </c>
      <c r="AT8" s="105">
        <v>32.367329097000002</v>
      </c>
      <c r="AU8" s="105">
        <v>32.413139600000001</v>
      </c>
      <c r="AV8" s="105">
        <v>32.299139934999999</v>
      </c>
      <c r="AW8" s="105">
        <v>32.710674500000003</v>
      </c>
      <c r="AX8" s="105">
        <v>32.394694516000001</v>
      </c>
      <c r="AY8" s="105">
        <v>31.292496805999999</v>
      </c>
      <c r="AZ8" s="906">
        <v>32.172045242000003</v>
      </c>
      <c r="BA8" s="906">
        <v>32.250817142999999</v>
      </c>
      <c r="BB8" s="906">
        <v>32.045149023</v>
      </c>
      <c r="BC8" s="388">
        <v>31.977667402000002</v>
      </c>
      <c r="BD8" s="388">
        <v>32.216518180000001</v>
      </c>
      <c r="BE8" s="388">
        <v>32.382635377</v>
      </c>
      <c r="BF8" s="388">
        <v>32.465567919999998</v>
      </c>
      <c r="BG8" s="388">
        <v>32.190309786</v>
      </c>
      <c r="BH8" s="388">
        <v>32.461965548000002</v>
      </c>
      <c r="BI8" s="388">
        <v>32.850466472000001</v>
      </c>
      <c r="BJ8" s="388">
        <v>32.849243723999997</v>
      </c>
      <c r="BK8" s="388">
        <v>32.798493569999998</v>
      </c>
      <c r="BL8" s="388">
        <v>32.659570606000003</v>
      </c>
      <c r="BM8" s="388">
        <v>33.058475833999999</v>
      </c>
      <c r="BN8" s="388">
        <v>33.025969676000003</v>
      </c>
      <c r="BO8" s="388">
        <v>33.013338394999998</v>
      </c>
      <c r="BP8" s="388">
        <v>33.16961414</v>
      </c>
      <c r="BQ8" s="388">
        <v>33.350240108999998</v>
      </c>
      <c r="BR8" s="388">
        <v>33.454957554000003</v>
      </c>
      <c r="BS8" s="388">
        <v>33.206969082000001</v>
      </c>
      <c r="BT8" s="388">
        <v>33.421613598</v>
      </c>
      <c r="BU8" s="388">
        <v>33.746522550000002</v>
      </c>
      <c r="BV8" s="388">
        <v>33.672425949999997</v>
      </c>
    </row>
    <row r="9" spans="1:74" ht="11.1" customHeight="1" x14ac:dyDescent="0.2">
      <c r="A9" s="323" t="s">
        <v>144</v>
      </c>
      <c r="B9" s="393" t="s">
        <v>937</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6.4265999999999996</v>
      </c>
      <c r="AT9" s="289">
        <v>6.3663999999999996</v>
      </c>
      <c r="AU9" s="289">
        <v>6.2403000000000004</v>
      </c>
      <c r="AV9" s="289">
        <v>6.2885</v>
      </c>
      <c r="AW9" s="289">
        <v>6.6398000000000001</v>
      </c>
      <c r="AX9" s="289">
        <v>6.5971000000000002</v>
      </c>
      <c r="AY9" s="289">
        <v>6.4461000000000004</v>
      </c>
      <c r="AZ9" s="894">
        <v>6.4548009149999999</v>
      </c>
      <c r="BA9" s="894">
        <v>6.4447945729000002</v>
      </c>
      <c r="BB9" s="894">
        <v>6.2087385230000001</v>
      </c>
      <c r="BC9" s="355">
        <v>6.0552329524999999</v>
      </c>
      <c r="BD9" s="355">
        <v>6.1431250875999996</v>
      </c>
      <c r="BE9" s="355">
        <v>6.3658730086000004</v>
      </c>
      <c r="BF9" s="355">
        <v>6.3690804294000003</v>
      </c>
      <c r="BG9" s="355">
        <v>6.2430998174000001</v>
      </c>
      <c r="BH9" s="355">
        <v>6.3940625300000002</v>
      </c>
      <c r="BI9" s="355">
        <v>6.5502431073</v>
      </c>
      <c r="BJ9" s="355">
        <v>6.6060611617999996</v>
      </c>
      <c r="BK9" s="355">
        <v>6.5372682692000001</v>
      </c>
      <c r="BL9" s="355">
        <v>6.5694632091000003</v>
      </c>
      <c r="BM9" s="355">
        <v>6.5470632032999996</v>
      </c>
      <c r="BN9" s="355">
        <v>6.3200586728000001</v>
      </c>
      <c r="BO9" s="355">
        <v>6.1807841295000001</v>
      </c>
      <c r="BP9" s="355">
        <v>6.2779786042000003</v>
      </c>
      <c r="BQ9" s="355">
        <v>6.5068982465999996</v>
      </c>
      <c r="BR9" s="355">
        <v>6.5145311456000004</v>
      </c>
      <c r="BS9" s="355">
        <v>6.3917932288000001</v>
      </c>
      <c r="BT9" s="355">
        <v>6.5052383214000002</v>
      </c>
      <c r="BU9" s="355">
        <v>6.6400199433999996</v>
      </c>
      <c r="BV9" s="355">
        <v>6.6837531950000004</v>
      </c>
    </row>
    <row r="10" spans="1:74" ht="11.1" customHeight="1" x14ac:dyDescent="0.2">
      <c r="A10" s="323" t="s">
        <v>145</v>
      </c>
      <c r="B10" s="393" t="s">
        <v>193</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1.8621000000000001</v>
      </c>
      <c r="AX10" s="289">
        <v>1.8904000000000001</v>
      </c>
      <c r="AY10" s="289">
        <v>1.8888</v>
      </c>
      <c r="AZ10" s="894">
        <v>1.8619457911999999</v>
      </c>
      <c r="BA10" s="894">
        <v>1.8289329175</v>
      </c>
      <c r="BB10" s="894">
        <v>1.8125971915000001</v>
      </c>
      <c r="BC10" s="355">
        <v>1.8057211492</v>
      </c>
      <c r="BD10" s="355">
        <v>1.8008083926</v>
      </c>
      <c r="BE10" s="355">
        <v>1.7903110684000001</v>
      </c>
      <c r="BF10" s="355">
        <v>1.7895536903</v>
      </c>
      <c r="BG10" s="355">
        <v>1.7859444684000001</v>
      </c>
      <c r="BH10" s="355">
        <v>1.7718921182</v>
      </c>
      <c r="BI10" s="355">
        <v>1.7591708645999999</v>
      </c>
      <c r="BJ10" s="355">
        <v>1.7582496623999999</v>
      </c>
      <c r="BK10" s="355">
        <v>1.7670047012000001</v>
      </c>
      <c r="BL10" s="355">
        <v>1.7691720971</v>
      </c>
      <c r="BM10" s="355">
        <v>1.7656871304999999</v>
      </c>
      <c r="BN10" s="355">
        <v>1.7499958034</v>
      </c>
      <c r="BO10" s="355">
        <v>1.743716265</v>
      </c>
      <c r="BP10" s="355">
        <v>1.7393333357</v>
      </c>
      <c r="BQ10" s="355">
        <v>1.7292929619999999</v>
      </c>
      <c r="BR10" s="355">
        <v>1.7289957085000001</v>
      </c>
      <c r="BS10" s="355">
        <v>1.7258212529000001</v>
      </c>
      <c r="BT10" s="355">
        <v>1.7121744764</v>
      </c>
      <c r="BU10" s="355">
        <v>1.6998433063</v>
      </c>
      <c r="BV10" s="355">
        <v>1.6992807553</v>
      </c>
    </row>
    <row r="11" spans="1:74" ht="11.1" customHeight="1" x14ac:dyDescent="0.2">
      <c r="A11" s="323" t="s">
        <v>146</v>
      </c>
      <c r="B11" s="393" t="s">
        <v>194</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23.712115366999999</v>
      </c>
      <c r="AS11" s="289">
        <v>23.890237355</v>
      </c>
      <c r="AT11" s="289">
        <v>24.116929097</v>
      </c>
      <c r="AU11" s="289">
        <v>24.295439600000002</v>
      </c>
      <c r="AV11" s="289">
        <v>24.146539935</v>
      </c>
      <c r="AW11" s="289">
        <v>24.208774500000001</v>
      </c>
      <c r="AX11" s="289">
        <v>23.907194516000001</v>
      </c>
      <c r="AY11" s="289">
        <v>22.957596806000002</v>
      </c>
      <c r="AZ11" s="894">
        <v>23.855298535999999</v>
      </c>
      <c r="BA11" s="894">
        <v>23.977089653</v>
      </c>
      <c r="BB11" s="894">
        <v>24.023813309000001</v>
      </c>
      <c r="BC11" s="355">
        <v>24.116713300000001</v>
      </c>
      <c r="BD11" s="355">
        <v>24.272584699999999</v>
      </c>
      <c r="BE11" s="355">
        <v>24.226451300000001</v>
      </c>
      <c r="BF11" s="355">
        <v>24.306933799999999</v>
      </c>
      <c r="BG11" s="355">
        <v>24.161265499999999</v>
      </c>
      <c r="BH11" s="355">
        <v>24.296010899999999</v>
      </c>
      <c r="BI11" s="355">
        <v>24.541052499999999</v>
      </c>
      <c r="BJ11" s="355">
        <v>24.4849329</v>
      </c>
      <c r="BK11" s="355">
        <v>24.494220599999998</v>
      </c>
      <c r="BL11" s="355">
        <v>24.320935299999999</v>
      </c>
      <c r="BM11" s="355">
        <v>24.745725499999999</v>
      </c>
      <c r="BN11" s="355">
        <v>24.9559152</v>
      </c>
      <c r="BO11" s="355">
        <v>25.088837999999999</v>
      </c>
      <c r="BP11" s="355">
        <v>25.152302200000001</v>
      </c>
      <c r="BQ11" s="355">
        <v>25.1140489</v>
      </c>
      <c r="BR11" s="355">
        <v>25.211430700000001</v>
      </c>
      <c r="BS11" s="355">
        <v>25.0893546</v>
      </c>
      <c r="BT11" s="355">
        <v>25.204200799999999</v>
      </c>
      <c r="BU11" s="355">
        <v>25.406659300000001</v>
      </c>
      <c r="BV11" s="355">
        <v>25.289391999999999</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894"/>
      <c r="BA12" s="894"/>
      <c r="BB12" s="894"/>
      <c r="BC12" s="35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199</v>
      </c>
      <c r="B13" s="392" t="s">
        <v>957</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8.1547999999999998</v>
      </c>
      <c r="AX13" s="105">
        <v>8.1843000000000004</v>
      </c>
      <c r="AY13" s="105">
        <v>7.9462401557</v>
      </c>
      <c r="AZ13" s="906">
        <v>8.1104119090999998</v>
      </c>
      <c r="BA13" s="906">
        <v>8.0029757114999995</v>
      </c>
      <c r="BB13" s="906">
        <v>8.3888744566</v>
      </c>
      <c r="BC13" s="388">
        <v>8.6496453790000007</v>
      </c>
      <c r="BD13" s="388">
        <v>8.8621246494000001</v>
      </c>
      <c r="BE13" s="388">
        <v>8.9398374229000002</v>
      </c>
      <c r="BF13" s="388">
        <v>8.9769027980999994</v>
      </c>
      <c r="BG13" s="388">
        <v>9.0614950731999997</v>
      </c>
      <c r="BH13" s="388">
        <v>8.7603473995000005</v>
      </c>
      <c r="BI13" s="388">
        <v>8.6649567520000002</v>
      </c>
      <c r="BJ13" s="388">
        <v>8.3834693272000003</v>
      </c>
      <c r="BK13" s="388">
        <v>8.2358397537000005</v>
      </c>
      <c r="BL13" s="388">
        <v>8.5077973826999997</v>
      </c>
      <c r="BM13" s="388">
        <v>8.2828666844000001</v>
      </c>
      <c r="BN13" s="388">
        <v>8.6417103119000007</v>
      </c>
      <c r="BO13" s="388">
        <v>8.8924556027000001</v>
      </c>
      <c r="BP13" s="388">
        <v>9.1140837252000004</v>
      </c>
      <c r="BQ13" s="388">
        <v>9.1809185030999991</v>
      </c>
      <c r="BR13" s="388">
        <v>9.3671287152999998</v>
      </c>
      <c r="BS13" s="388">
        <v>9.5597706774999995</v>
      </c>
      <c r="BT13" s="388">
        <v>9.3013368246999999</v>
      </c>
      <c r="BU13" s="388">
        <v>9.2145829683000002</v>
      </c>
      <c r="BV13" s="388">
        <v>8.9253499446000006</v>
      </c>
    </row>
    <row r="14" spans="1:74" ht="11.1" customHeight="1" x14ac:dyDescent="0.2">
      <c r="A14" s="323" t="s">
        <v>147</v>
      </c>
      <c r="B14" s="393" t="s">
        <v>945</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1.0366</v>
      </c>
      <c r="AX14" s="289">
        <v>1.0461</v>
      </c>
      <c r="AY14" s="289">
        <v>1.0605</v>
      </c>
      <c r="AZ14" s="894">
        <v>1.0506099837</v>
      </c>
      <c r="BA14" s="894">
        <v>1.0357933075000001</v>
      </c>
      <c r="BB14" s="894">
        <v>1.0610264097</v>
      </c>
      <c r="BC14" s="355">
        <v>1.0463223787</v>
      </c>
      <c r="BD14" s="355">
        <v>1.0721846934000001</v>
      </c>
      <c r="BE14" s="355">
        <v>1.0598528884</v>
      </c>
      <c r="BF14" s="355">
        <v>1.0729443809999999</v>
      </c>
      <c r="BG14" s="355">
        <v>1.1020767446999999</v>
      </c>
      <c r="BH14" s="355">
        <v>1.086166908</v>
      </c>
      <c r="BI14" s="355">
        <v>1.1135686631999999</v>
      </c>
      <c r="BJ14" s="355">
        <v>1.0955597239999999</v>
      </c>
      <c r="BK14" s="355">
        <v>1.0824627842000001</v>
      </c>
      <c r="BL14" s="355">
        <v>1.1619168821000001</v>
      </c>
      <c r="BM14" s="355">
        <v>1.0899714515000001</v>
      </c>
      <c r="BN14" s="355">
        <v>1.1170042886</v>
      </c>
      <c r="BO14" s="355">
        <v>1.1005036517</v>
      </c>
      <c r="BP14" s="355">
        <v>1.1281551003000001</v>
      </c>
      <c r="BQ14" s="355">
        <v>1.1139943402000001</v>
      </c>
      <c r="BR14" s="355">
        <v>1.1270814839000001</v>
      </c>
      <c r="BS14" s="355">
        <v>1.1580129747000001</v>
      </c>
      <c r="BT14" s="355">
        <v>1.1403063171000001</v>
      </c>
      <c r="BU14" s="355">
        <v>1.1695154848</v>
      </c>
      <c r="BV14" s="355">
        <v>1.1497120555</v>
      </c>
    </row>
    <row r="15" spans="1:74" ht="11.1" customHeight="1" x14ac:dyDescent="0.2">
      <c r="A15" s="323" t="s">
        <v>148</v>
      </c>
      <c r="B15" s="393" t="s">
        <v>946</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4.6661999999999999</v>
      </c>
      <c r="AX15" s="289">
        <v>4.6863999999999999</v>
      </c>
      <c r="AY15" s="289">
        <v>4.4454000000000002</v>
      </c>
      <c r="AZ15" s="894">
        <v>4.6175007893000002</v>
      </c>
      <c r="BA15" s="894">
        <v>4.5541854182000003</v>
      </c>
      <c r="BB15" s="894">
        <v>4.8814248080000002</v>
      </c>
      <c r="BC15" s="355">
        <v>5.1531466157999999</v>
      </c>
      <c r="BD15" s="355">
        <v>5.3459695957999998</v>
      </c>
      <c r="BE15" s="355">
        <v>5.4397244872000003</v>
      </c>
      <c r="BF15" s="355">
        <v>5.4640403617000004</v>
      </c>
      <c r="BG15" s="355">
        <v>5.5230718786999997</v>
      </c>
      <c r="BH15" s="355">
        <v>5.2386301996000002</v>
      </c>
      <c r="BI15" s="355">
        <v>5.1175276836999997</v>
      </c>
      <c r="BJ15" s="355">
        <v>4.8126376356999998</v>
      </c>
      <c r="BK15" s="355">
        <v>4.6617195645000002</v>
      </c>
      <c r="BL15" s="355">
        <v>4.8578192257000001</v>
      </c>
      <c r="BM15" s="355">
        <v>4.7072923063000003</v>
      </c>
      <c r="BN15" s="355">
        <v>5.0421947786999999</v>
      </c>
      <c r="BO15" s="355">
        <v>5.3060079877000002</v>
      </c>
      <c r="BP15" s="355">
        <v>5.5050223881999996</v>
      </c>
      <c r="BQ15" s="355">
        <v>5.5897544034999997</v>
      </c>
      <c r="BR15" s="355">
        <v>5.6135469679999996</v>
      </c>
      <c r="BS15" s="355">
        <v>5.6788129918000001</v>
      </c>
      <c r="BT15" s="355">
        <v>5.3887829370000002</v>
      </c>
      <c r="BU15" s="355">
        <v>5.2748175755000002</v>
      </c>
      <c r="BV15" s="355">
        <v>5.0037953527000001</v>
      </c>
    </row>
    <row r="16" spans="1:74" ht="11.1" customHeight="1" x14ac:dyDescent="0.2">
      <c r="A16" s="323" t="s">
        <v>149</v>
      </c>
      <c r="B16" s="393" t="s">
        <v>947</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0.77500000000000002</v>
      </c>
      <c r="AX16" s="289">
        <v>0.77759999999999996</v>
      </c>
      <c r="AY16" s="289">
        <v>0.77669999999999995</v>
      </c>
      <c r="AZ16" s="894">
        <v>0.7653665744</v>
      </c>
      <c r="BA16" s="894">
        <v>0.76504806161000005</v>
      </c>
      <c r="BB16" s="894">
        <v>0.76560886901000003</v>
      </c>
      <c r="BC16" s="355">
        <v>0.76488481366000005</v>
      </c>
      <c r="BD16" s="355">
        <v>0.76158082451999998</v>
      </c>
      <c r="BE16" s="355">
        <v>0.75945406346</v>
      </c>
      <c r="BF16" s="355">
        <v>0.76017978269999997</v>
      </c>
      <c r="BG16" s="355">
        <v>0.75953042424999995</v>
      </c>
      <c r="BH16" s="355">
        <v>0.75624168563000005</v>
      </c>
      <c r="BI16" s="355">
        <v>0.75432207984999999</v>
      </c>
      <c r="BJ16" s="355">
        <v>0.75454578029999997</v>
      </c>
      <c r="BK16" s="355">
        <v>0.77464900697000005</v>
      </c>
      <c r="BL16" s="355">
        <v>0.77097417294000004</v>
      </c>
      <c r="BM16" s="355">
        <v>0.76898352530000003</v>
      </c>
      <c r="BN16" s="355">
        <v>0.76954499837000001</v>
      </c>
      <c r="BO16" s="355">
        <v>0.76882215909999996</v>
      </c>
      <c r="BP16" s="355">
        <v>0.76551246033999998</v>
      </c>
      <c r="BQ16" s="355">
        <v>0.76336746113999998</v>
      </c>
      <c r="BR16" s="355">
        <v>0.76409056494000005</v>
      </c>
      <c r="BS16" s="355">
        <v>0.76344150672</v>
      </c>
      <c r="BT16" s="355">
        <v>0.76015385484999998</v>
      </c>
      <c r="BU16" s="355">
        <v>0.75823953190000004</v>
      </c>
      <c r="BV16" s="355">
        <v>0.75846572077999996</v>
      </c>
    </row>
    <row r="17" spans="1:74" ht="11.1" customHeight="1" x14ac:dyDescent="0.2">
      <c r="A17" s="323" t="s">
        <v>761</v>
      </c>
      <c r="B17" s="402" t="s">
        <v>948</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0.89490000000000003</v>
      </c>
      <c r="AX17" s="289">
        <v>0.89490000000000003</v>
      </c>
      <c r="AY17" s="289">
        <v>0.89490000000000003</v>
      </c>
      <c r="AZ17" s="894">
        <v>0.91</v>
      </c>
      <c r="BA17" s="894">
        <v>0.91</v>
      </c>
      <c r="BB17" s="894">
        <v>0.91</v>
      </c>
      <c r="BC17" s="355">
        <v>0.91</v>
      </c>
      <c r="BD17" s="355">
        <v>0.91</v>
      </c>
      <c r="BE17" s="355">
        <v>0.91</v>
      </c>
      <c r="BF17" s="355">
        <v>0.91</v>
      </c>
      <c r="BG17" s="355">
        <v>0.91</v>
      </c>
      <c r="BH17" s="355">
        <v>0.91</v>
      </c>
      <c r="BI17" s="355">
        <v>0.91</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4"/>
      <c r="BA18" s="894"/>
      <c r="BB18" s="894"/>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195</v>
      </c>
      <c r="B19" s="401" t="s">
        <v>958</v>
      </c>
      <c r="C19" s="105">
        <v>4.0445000000000002</v>
      </c>
      <c r="D19" s="105">
        <v>4.1075999999999997</v>
      </c>
      <c r="E19" s="105">
        <v>4.0103999999999997</v>
      </c>
      <c r="F19" s="105">
        <v>3.9379</v>
      </c>
      <c r="G19" s="105">
        <v>3.8325999999999998</v>
      </c>
      <c r="H19" s="105">
        <v>3.5186999999999999</v>
      </c>
      <c r="I19" s="105">
        <v>3.9207999999999998</v>
      </c>
      <c r="J19" s="105">
        <v>3.8302</v>
      </c>
      <c r="K19" s="105">
        <v>3.6808999999999998</v>
      </c>
      <c r="L19" s="105">
        <v>3.9037000000000002</v>
      </c>
      <c r="M19" s="105">
        <v>3.9908000000000001</v>
      </c>
      <c r="N19" s="105">
        <v>3.9458000000000002</v>
      </c>
      <c r="O19" s="105">
        <v>3.9218000000000002</v>
      </c>
      <c r="P19" s="105">
        <v>4.0879000000000003</v>
      </c>
      <c r="Q19" s="105">
        <v>4.0884</v>
      </c>
      <c r="R19" s="105">
        <v>3.9836999999999998</v>
      </c>
      <c r="S19" s="105">
        <v>3.9445999999999999</v>
      </c>
      <c r="T19" s="105">
        <v>3.9489000000000001</v>
      </c>
      <c r="U19" s="105">
        <v>3.9571999999999998</v>
      </c>
      <c r="V19" s="105">
        <v>3.8595000000000002</v>
      </c>
      <c r="W19" s="105">
        <v>3.7155999999999998</v>
      </c>
      <c r="X19" s="105">
        <v>3.8769999999999998</v>
      </c>
      <c r="Y19" s="105">
        <v>3.9803000000000002</v>
      </c>
      <c r="Z19" s="105">
        <v>4.0377000000000001</v>
      </c>
      <c r="AA19" s="105">
        <v>3.9622999999999999</v>
      </c>
      <c r="AB19" s="105">
        <v>3.8727999999999998</v>
      </c>
      <c r="AC19" s="105">
        <v>4.0065999999999997</v>
      </c>
      <c r="AD19" s="105">
        <v>3.9883000000000002</v>
      </c>
      <c r="AE19" s="105">
        <v>3.8494000000000002</v>
      </c>
      <c r="AF19" s="105">
        <v>3.7551999999999999</v>
      </c>
      <c r="AG19" s="105">
        <v>3.9123000000000001</v>
      </c>
      <c r="AH19" s="105">
        <v>3.6795</v>
      </c>
      <c r="AI19" s="105">
        <v>3.5659999999999998</v>
      </c>
      <c r="AJ19" s="105">
        <v>3.8742000000000001</v>
      </c>
      <c r="AK19" s="105">
        <v>3.8378999999999999</v>
      </c>
      <c r="AL19" s="105">
        <v>4.0048000000000004</v>
      </c>
      <c r="AM19" s="105">
        <v>3.9790999999999999</v>
      </c>
      <c r="AN19" s="105">
        <v>3.9352999999999998</v>
      </c>
      <c r="AO19" s="105">
        <v>3.9464000000000001</v>
      </c>
      <c r="AP19" s="105">
        <v>4.0148999999999999</v>
      </c>
      <c r="AQ19" s="105">
        <v>3.9411</v>
      </c>
      <c r="AR19" s="105">
        <v>3.7505000000000002</v>
      </c>
      <c r="AS19" s="105">
        <v>4.1481000000000003</v>
      </c>
      <c r="AT19" s="105">
        <v>4.0010000000000003</v>
      </c>
      <c r="AU19" s="105">
        <v>3.8612000000000002</v>
      </c>
      <c r="AV19" s="105">
        <v>4.0366999999999997</v>
      </c>
      <c r="AW19" s="105">
        <v>4.0475000000000003</v>
      </c>
      <c r="AX19" s="105">
        <v>4.1916000000000002</v>
      </c>
      <c r="AY19" s="105">
        <v>4.0812999999999997</v>
      </c>
      <c r="AZ19" s="906">
        <v>4.0709240262000002</v>
      </c>
      <c r="BA19" s="906">
        <v>4.0028742297999997</v>
      </c>
      <c r="BB19" s="906">
        <v>3.9581683408999999</v>
      </c>
      <c r="BC19" s="388">
        <v>3.9220965909999999</v>
      </c>
      <c r="BD19" s="388">
        <v>3.8934969561999999</v>
      </c>
      <c r="BE19" s="388">
        <v>3.8903777045000001</v>
      </c>
      <c r="BF19" s="388">
        <v>3.8146969916</v>
      </c>
      <c r="BG19" s="388">
        <v>3.7700076143999999</v>
      </c>
      <c r="BH19" s="388">
        <v>3.8978926697</v>
      </c>
      <c r="BI19" s="388">
        <v>3.8965034681000001</v>
      </c>
      <c r="BJ19" s="388">
        <v>3.9070320649000001</v>
      </c>
      <c r="BK19" s="388">
        <v>3.8852951419999999</v>
      </c>
      <c r="BL19" s="388">
        <v>3.8668423140999999</v>
      </c>
      <c r="BM19" s="388">
        <v>3.8379868026000001</v>
      </c>
      <c r="BN19" s="388">
        <v>3.8142198842999999</v>
      </c>
      <c r="BO19" s="388">
        <v>3.6996084050000002</v>
      </c>
      <c r="BP19" s="388">
        <v>3.7048415192999999</v>
      </c>
      <c r="BQ19" s="388">
        <v>3.7666436643000001</v>
      </c>
      <c r="BR19" s="388">
        <v>3.7266938624999999</v>
      </c>
      <c r="BS19" s="388">
        <v>3.5235081229</v>
      </c>
      <c r="BT19" s="388">
        <v>3.9492520980000001</v>
      </c>
      <c r="BU19" s="388">
        <v>3.9874889438999999</v>
      </c>
      <c r="BV19" s="388">
        <v>4.0433080942000004</v>
      </c>
    </row>
    <row r="20" spans="1:74" ht="11.1" customHeight="1" x14ac:dyDescent="0.2">
      <c r="A20" s="323" t="s">
        <v>150</v>
      </c>
      <c r="B20" s="402" t="s">
        <v>949</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1.9843</v>
      </c>
      <c r="AN20" s="289">
        <v>1.9363999999999999</v>
      </c>
      <c r="AO20" s="289">
        <v>1.9811000000000001</v>
      </c>
      <c r="AP20" s="289">
        <v>2.0347</v>
      </c>
      <c r="AQ20" s="289">
        <v>1.9745999999999999</v>
      </c>
      <c r="AR20" s="289">
        <v>1.8668</v>
      </c>
      <c r="AS20" s="289">
        <v>2.1791999999999998</v>
      </c>
      <c r="AT20" s="289">
        <v>2.1652</v>
      </c>
      <c r="AU20" s="289">
        <v>2.0815999999999999</v>
      </c>
      <c r="AV20" s="289">
        <v>2.1074000000000002</v>
      </c>
      <c r="AW20" s="289">
        <v>2.0943000000000001</v>
      </c>
      <c r="AX20" s="289">
        <v>2.1987999999999999</v>
      </c>
      <c r="AY20" s="289">
        <v>2.2048000000000001</v>
      </c>
      <c r="AZ20" s="894">
        <v>2.1765397704999998</v>
      </c>
      <c r="BA20" s="894">
        <v>2.1573108741000002</v>
      </c>
      <c r="BB20" s="894">
        <v>2.1325949293000002</v>
      </c>
      <c r="BC20" s="355">
        <v>2.0938136350000001</v>
      </c>
      <c r="BD20" s="355">
        <v>2.0828123434000001</v>
      </c>
      <c r="BE20" s="355">
        <v>2.1251621212999998</v>
      </c>
      <c r="BF20" s="355">
        <v>2.1004922961000001</v>
      </c>
      <c r="BG20" s="355">
        <v>1.9665514901000001</v>
      </c>
      <c r="BH20" s="355">
        <v>2.0725017867000002</v>
      </c>
      <c r="BI20" s="355">
        <v>2.0662930646</v>
      </c>
      <c r="BJ20" s="355">
        <v>2.0726743783999999</v>
      </c>
      <c r="BK20" s="355">
        <v>2.0627750765999999</v>
      </c>
      <c r="BL20" s="355">
        <v>2.0422795242</v>
      </c>
      <c r="BM20" s="355">
        <v>2.0321018104999999</v>
      </c>
      <c r="BN20" s="355">
        <v>2.0137636629000002</v>
      </c>
      <c r="BO20" s="355">
        <v>1.9159459967000001</v>
      </c>
      <c r="BP20" s="355">
        <v>1.9173400933</v>
      </c>
      <c r="BQ20" s="355">
        <v>2.0266861258</v>
      </c>
      <c r="BR20" s="355">
        <v>2.0243854295000001</v>
      </c>
      <c r="BS20" s="355">
        <v>1.7250688883</v>
      </c>
      <c r="BT20" s="355">
        <v>2.1303858991000002</v>
      </c>
      <c r="BU20" s="355">
        <v>2.1637527921999999</v>
      </c>
      <c r="BV20" s="355">
        <v>2.2154483328999999</v>
      </c>
    </row>
    <row r="21" spans="1:74" ht="11.1" customHeight="1" x14ac:dyDescent="0.2">
      <c r="A21" s="323" t="s">
        <v>553</v>
      </c>
      <c r="B21" s="402" t="s">
        <v>950</v>
      </c>
      <c r="C21" s="289">
        <v>0.97450000000000003</v>
      </c>
      <c r="D21" s="289">
        <v>0.98829999999999996</v>
      </c>
      <c r="E21" s="289">
        <v>0.94679999999999997</v>
      </c>
      <c r="F21" s="289">
        <v>0.94920000000000004</v>
      </c>
      <c r="G21" s="289">
        <v>0.90439999999999998</v>
      </c>
      <c r="H21" s="289">
        <v>0.85519999999999996</v>
      </c>
      <c r="I21" s="289">
        <v>0.93879999999999997</v>
      </c>
      <c r="J21" s="289">
        <v>0.71679999999999999</v>
      </c>
      <c r="K21" s="289">
        <v>0.74399999999999999</v>
      </c>
      <c r="L21" s="289">
        <v>0.84140000000000004</v>
      </c>
      <c r="M21" s="289">
        <v>0.90659999999999996</v>
      </c>
      <c r="N21" s="289">
        <v>0.83620000000000005</v>
      </c>
      <c r="O21" s="289">
        <v>0.79730000000000001</v>
      </c>
      <c r="P21" s="289">
        <v>0.9466</v>
      </c>
      <c r="Q21" s="289">
        <v>0.88490000000000002</v>
      </c>
      <c r="R21" s="289">
        <v>0.80579999999999996</v>
      </c>
      <c r="S21" s="289">
        <v>0.82720000000000005</v>
      </c>
      <c r="T21" s="289">
        <v>0.77110000000000001</v>
      </c>
      <c r="U21" s="289">
        <v>0.7923</v>
      </c>
      <c r="V21" s="289">
        <v>0.70079999999999998</v>
      </c>
      <c r="W21" s="289">
        <v>0.71850000000000003</v>
      </c>
      <c r="X21" s="289">
        <v>0.77339999999999998</v>
      </c>
      <c r="Y21" s="289">
        <v>0.79569999999999996</v>
      </c>
      <c r="Z21" s="289">
        <v>0.78680000000000005</v>
      </c>
      <c r="AA21" s="289">
        <v>0.77080000000000004</v>
      </c>
      <c r="AB21" s="289">
        <v>0.74639999999999995</v>
      </c>
      <c r="AC21" s="289">
        <v>0.80269999999999997</v>
      </c>
      <c r="AD21" s="289">
        <v>0.78239999999999998</v>
      </c>
      <c r="AE21" s="289">
        <v>0.78029999999999999</v>
      </c>
      <c r="AF21" s="289">
        <v>0.65200000000000002</v>
      </c>
      <c r="AG21" s="289">
        <v>0.74660000000000004</v>
      </c>
      <c r="AH21" s="289">
        <v>0.5827</v>
      </c>
      <c r="AI21" s="289">
        <v>0.70040000000000002</v>
      </c>
      <c r="AJ21" s="289">
        <v>0.74629999999999996</v>
      </c>
      <c r="AK21" s="289">
        <v>0.73880000000000001</v>
      </c>
      <c r="AL21" s="289">
        <v>0.81089999999999995</v>
      </c>
      <c r="AM21" s="289">
        <v>0.83299999999999996</v>
      </c>
      <c r="AN21" s="289">
        <v>0.82950000000000002</v>
      </c>
      <c r="AO21" s="289">
        <v>0.8014</v>
      </c>
      <c r="AP21" s="289">
        <v>0.82050000000000001</v>
      </c>
      <c r="AQ21" s="289">
        <v>0.79400000000000004</v>
      </c>
      <c r="AR21" s="289">
        <v>0.71160000000000001</v>
      </c>
      <c r="AS21" s="289">
        <v>0.80830000000000002</v>
      </c>
      <c r="AT21" s="289">
        <v>0.66910000000000003</v>
      </c>
      <c r="AU21" s="289">
        <v>0.61839999999999995</v>
      </c>
      <c r="AV21" s="289">
        <v>0.76470000000000005</v>
      </c>
      <c r="AW21" s="289">
        <v>0.75160000000000005</v>
      </c>
      <c r="AX21" s="289">
        <v>0.81820000000000004</v>
      </c>
      <c r="AY21" s="289">
        <v>0.71860000000000002</v>
      </c>
      <c r="AZ21" s="894">
        <v>0.77481146001000001</v>
      </c>
      <c r="BA21" s="894">
        <v>0.73217704205</v>
      </c>
      <c r="BB21" s="894">
        <v>0.72469080714</v>
      </c>
      <c r="BC21" s="355">
        <v>0.72828303633000002</v>
      </c>
      <c r="BD21" s="355">
        <v>0.71462143049000004</v>
      </c>
      <c r="BE21" s="355">
        <v>0.65675358587999999</v>
      </c>
      <c r="BF21" s="355">
        <v>0.59877461778999996</v>
      </c>
      <c r="BG21" s="355">
        <v>0.68768411249000005</v>
      </c>
      <c r="BH21" s="355">
        <v>0.71077121056000003</v>
      </c>
      <c r="BI21" s="355">
        <v>0.71381843132</v>
      </c>
      <c r="BJ21" s="355">
        <v>0.71772217484</v>
      </c>
      <c r="BK21" s="355">
        <v>0.71272297963999998</v>
      </c>
      <c r="BL21" s="355">
        <v>0.71062064148000004</v>
      </c>
      <c r="BM21" s="355">
        <v>0.70149123813000003</v>
      </c>
      <c r="BN21" s="355">
        <v>0.69359253551</v>
      </c>
      <c r="BO21" s="355">
        <v>0.69593926725999999</v>
      </c>
      <c r="BP21" s="355">
        <v>0.68191257623000001</v>
      </c>
      <c r="BQ21" s="355">
        <v>0.63387691953000003</v>
      </c>
      <c r="BR21" s="355">
        <v>0.58915717353999997</v>
      </c>
      <c r="BS21" s="355">
        <v>0.68550726100000003</v>
      </c>
      <c r="BT21" s="355">
        <v>0.70666320806000005</v>
      </c>
      <c r="BU21" s="355">
        <v>0.70967789564999995</v>
      </c>
      <c r="BV21" s="355">
        <v>0.71362869572999998</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894"/>
      <c r="BA22" s="894"/>
      <c r="BB22" s="894"/>
      <c r="BC22" s="35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204</v>
      </c>
      <c r="B23" s="401" t="s">
        <v>959</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13.8169</v>
      </c>
      <c r="AX23" s="105">
        <v>13.5692</v>
      </c>
      <c r="AY23" s="105">
        <v>12.985300000000001</v>
      </c>
      <c r="AZ23" s="906">
        <v>13.475428032</v>
      </c>
      <c r="BA23" s="906">
        <v>13.527293767</v>
      </c>
      <c r="BB23" s="906">
        <v>13.37833899</v>
      </c>
      <c r="BC23" s="388">
        <v>13.327943642999999</v>
      </c>
      <c r="BD23" s="388">
        <v>13.397709522</v>
      </c>
      <c r="BE23" s="388">
        <v>13.373423879000001</v>
      </c>
      <c r="BF23" s="388">
        <v>13.411343671999999</v>
      </c>
      <c r="BG23" s="388">
        <v>13.453497422</v>
      </c>
      <c r="BH23" s="388">
        <v>13.640508461</v>
      </c>
      <c r="BI23" s="388">
        <v>13.717448917</v>
      </c>
      <c r="BJ23" s="388">
        <v>13.782039512000001</v>
      </c>
      <c r="BK23" s="388">
        <v>13.798526686000001</v>
      </c>
      <c r="BL23" s="388">
        <v>13.796653157</v>
      </c>
      <c r="BM23" s="388">
        <v>13.793111214</v>
      </c>
      <c r="BN23" s="388">
        <v>13.770925707</v>
      </c>
      <c r="BO23" s="388">
        <v>13.533364625999999</v>
      </c>
      <c r="BP23" s="388">
        <v>13.695931055999999</v>
      </c>
      <c r="BQ23" s="388">
        <v>13.623419901</v>
      </c>
      <c r="BR23" s="388">
        <v>13.48153452</v>
      </c>
      <c r="BS23" s="388">
        <v>13.610219191000001</v>
      </c>
      <c r="BT23" s="388">
        <v>13.748672315</v>
      </c>
      <c r="BU23" s="388">
        <v>13.775627221000001</v>
      </c>
      <c r="BV23" s="388">
        <v>13.790222947</v>
      </c>
    </row>
    <row r="24" spans="1:74" ht="11.1" customHeight="1" x14ac:dyDescent="0.2">
      <c r="A24" s="323" t="s">
        <v>151</v>
      </c>
      <c r="B24" s="402" t="s">
        <v>201</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0.55610000000000004</v>
      </c>
      <c r="AX24" s="289">
        <v>0.5534</v>
      </c>
      <c r="AY24" s="289">
        <v>0.55049999999999999</v>
      </c>
      <c r="AZ24" s="894">
        <v>0.54829460476000003</v>
      </c>
      <c r="BA24" s="894">
        <v>0.54555744555999997</v>
      </c>
      <c r="BB24" s="894">
        <v>0.54306034675000003</v>
      </c>
      <c r="BC24" s="355">
        <v>0.54063897138999994</v>
      </c>
      <c r="BD24" s="355">
        <v>0.53821975963000002</v>
      </c>
      <c r="BE24" s="355">
        <v>0.53575992607</v>
      </c>
      <c r="BF24" s="355">
        <v>0.53334028679000001</v>
      </c>
      <c r="BG24" s="355">
        <v>0.53095508103</v>
      </c>
      <c r="BH24" s="355">
        <v>0.52854136120999995</v>
      </c>
      <c r="BI24" s="355">
        <v>0.52624910980999995</v>
      </c>
      <c r="BJ24" s="355">
        <v>0.52399249739999998</v>
      </c>
      <c r="BK24" s="355">
        <v>0.55078244208000005</v>
      </c>
      <c r="BL24" s="355">
        <v>0.54832437895999997</v>
      </c>
      <c r="BM24" s="355">
        <v>0.54564621314999995</v>
      </c>
      <c r="BN24" s="355">
        <v>0.54314956239000001</v>
      </c>
      <c r="BO24" s="355">
        <v>0.54072900553000003</v>
      </c>
      <c r="BP24" s="355">
        <v>0.53830595081999999</v>
      </c>
      <c r="BQ24" s="355">
        <v>0.53583384179000004</v>
      </c>
      <c r="BR24" s="355">
        <v>0.53341244214000005</v>
      </c>
      <c r="BS24" s="355">
        <v>0.53102743846</v>
      </c>
      <c r="BT24" s="355">
        <v>0.52861445008999997</v>
      </c>
      <c r="BU24" s="355">
        <v>0.52632575437999995</v>
      </c>
      <c r="BV24" s="355">
        <v>0.52407081686000001</v>
      </c>
    </row>
    <row r="25" spans="1:74" ht="11.1" customHeight="1" x14ac:dyDescent="0.2">
      <c r="A25" s="323" t="s">
        <v>152</v>
      </c>
      <c r="B25" s="402" t="s">
        <v>202</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2.1318000000000001</v>
      </c>
      <c r="AX25" s="289">
        <v>1.9639</v>
      </c>
      <c r="AY25" s="289">
        <v>1.3828</v>
      </c>
      <c r="AZ25" s="894">
        <v>1.9116995312</v>
      </c>
      <c r="BA25" s="894">
        <v>1.9677974564</v>
      </c>
      <c r="BB25" s="894">
        <v>2.1965326793000002</v>
      </c>
      <c r="BC25" s="355">
        <v>2.1340557906000002</v>
      </c>
      <c r="BD25" s="355">
        <v>2.1912936128</v>
      </c>
      <c r="BE25" s="355">
        <v>2.1896335343</v>
      </c>
      <c r="BF25" s="355">
        <v>2.1859184396</v>
      </c>
      <c r="BG25" s="355">
        <v>2.1330795335000001</v>
      </c>
      <c r="BH25" s="355">
        <v>2.1905758530999999</v>
      </c>
      <c r="BI25" s="355">
        <v>2.1878150907</v>
      </c>
      <c r="BJ25" s="355">
        <v>2.1850719097</v>
      </c>
      <c r="BK25" s="355">
        <v>2.1820318935</v>
      </c>
      <c r="BL25" s="355">
        <v>2.1792662815999999</v>
      </c>
      <c r="BM25" s="355">
        <v>2.1764587161</v>
      </c>
      <c r="BN25" s="355">
        <v>2.178945847</v>
      </c>
      <c r="BO25" s="355">
        <v>1.9762840911999999</v>
      </c>
      <c r="BP25" s="355">
        <v>2.1733417926</v>
      </c>
      <c r="BQ25" s="355">
        <v>2.1705445366</v>
      </c>
      <c r="BR25" s="355">
        <v>2.0350278517999998</v>
      </c>
      <c r="BS25" s="355">
        <v>2.1157076008</v>
      </c>
      <c r="BT25" s="355">
        <v>2.1716305316</v>
      </c>
      <c r="BU25" s="355">
        <v>2.1688456128000002</v>
      </c>
      <c r="BV25" s="355">
        <v>2.1660851324000001</v>
      </c>
    </row>
    <row r="26" spans="1:74" ht="11.1" customHeight="1" x14ac:dyDescent="0.2">
      <c r="A26" s="323" t="s">
        <v>153</v>
      </c>
      <c r="B26" s="402" t="s">
        <v>203</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10.757999999999999</v>
      </c>
      <c r="AX26" s="289">
        <v>10.6793</v>
      </c>
      <c r="AY26" s="289">
        <v>10.6785</v>
      </c>
      <c r="AZ26" s="894">
        <v>10.629175559</v>
      </c>
      <c r="BA26" s="894">
        <v>10.628612542999999</v>
      </c>
      <c r="BB26" s="894">
        <v>10.253964929</v>
      </c>
      <c r="BC26" s="355">
        <v>10.269155982999999</v>
      </c>
      <c r="BD26" s="355">
        <v>10.284721052</v>
      </c>
      <c r="BE26" s="355">
        <v>10.264823838</v>
      </c>
      <c r="BF26" s="355">
        <v>10.309506388000001</v>
      </c>
      <c r="BG26" s="355">
        <v>10.407147638</v>
      </c>
      <c r="BH26" s="355">
        <v>10.540020833</v>
      </c>
      <c r="BI26" s="355">
        <v>10.622507773000001</v>
      </c>
      <c r="BJ26" s="355">
        <v>10.69310027</v>
      </c>
      <c r="BK26" s="355">
        <v>10.686570082999999</v>
      </c>
      <c r="BL26" s="355">
        <v>10.690174764</v>
      </c>
      <c r="BM26" s="355">
        <v>10.692940398999999</v>
      </c>
      <c r="BN26" s="355">
        <v>10.671295281000001</v>
      </c>
      <c r="BO26" s="355">
        <v>10.639490894</v>
      </c>
      <c r="BP26" s="355">
        <v>10.608034554</v>
      </c>
      <c r="BQ26" s="355">
        <v>10.541068955</v>
      </c>
      <c r="BR26" s="355">
        <v>10.537741697</v>
      </c>
      <c r="BS26" s="355">
        <v>10.588384073</v>
      </c>
      <c r="BT26" s="355">
        <v>10.674261343</v>
      </c>
      <c r="BU26" s="355">
        <v>10.706768092000001</v>
      </c>
      <c r="BV26" s="355">
        <v>10.727369918999999</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894"/>
      <c r="BA27" s="894"/>
      <c r="BB27" s="894"/>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206</v>
      </c>
      <c r="B28" s="401" t="s">
        <v>960</v>
      </c>
      <c r="C28" s="105">
        <v>7.2117000000000004</v>
      </c>
      <c r="D28" s="105">
        <v>7.4486999999999997</v>
      </c>
      <c r="E28" s="105">
        <v>7.4896000000000003</v>
      </c>
      <c r="F28" s="105">
        <v>7.6414999999999997</v>
      </c>
      <c r="G28" s="105">
        <v>7.6871</v>
      </c>
      <c r="H28" s="105">
        <v>7.8087999999999997</v>
      </c>
      <c r="I28" s="105">
        <v>7.7484000000000002</v>
      </c>
      <c r="J28" s="105">
        <v>7.8032000000000004</v>
      </c>
      <c r="K28" s="105">
        <v>7.8472</v>
      </c>
      <c r="L28" s="105">
        <v>7.9222000000000001</v>
      </c>
      <c r="M28" s="105">
        <v>7.7511999999999999</v>
      </c>
      <c r="N28" s="105">
        <v>7.6976000000000004</v>
      </c>
      <c r="O28" s="105">
        <v>7.6955</v>
      </c>
      <c r="P28" s="105">
        <v>7.7222999999999997</v>
      </c>
      <c r="Q28" s="105">
        <v>7.7729999999999997</v>
      </c>
      <c r="R28" s="105">
        <v>7.6675000000000004</v>
      </c>
      <c r="S28" s="105">
        <v>7.6237000000000004</v>
      </c>
      <c r="T28" s="105">
        <v>7.5663999999999998</v>
      </c>
      <c r="U28" s="105">
        <v>7.4705000000000004</v>
      </c>
      <c r="V28" s="105">
        <v>7.4550000000000001</v>
      </c>
      <c r="W28" s="105">
        <v>7.4740000000000002</v>
      </c>
      <c r="X28" s="105">
        <v>7.5362</v>
      </c>
      <c r="Y28" s="105">
        <v>7.5702999999999996</v>
      </c>
      <c r="Z28" s="105">
        <v>7.5983000000000001</v>
      </c>
      <c r="AA28" s="105">
        <v>7.6761999999999997</v>
      </c>
      <c r="AB28" s="105">
        <v>7.5955000000000004</v>
      </c>
      <c r="AC28" s="105">
        <v>7.5739999999999998</v>
      </c>
      <c r="AD28" s="105">
        <v>7.6022999999999996</v>
      </c>
      <c r="AE28" s="105">
        <v>7.6387999999999998</v>
      </c>
      <c r="AF28" s="105">
        <v>7.6214000000000004</v>
      </c>
      <c r="AG28" s="105">
        <v>7.6182999999999996</v>
      </c>
      <c r="AH28" s="105">
        <v>7.6045999999999996</v>
      </c>
      <c r="AI28" s="105">
        <v>7.7191999999999998</v>
      </c>
      <c r="AJ28" s="105">
        <v>7.7590000000000003</v>
      </c>
      <c r="AK28" s="105">
        <v>7.7603999999999997</v>
      </c>
      <c r="AL28" s="105">
        <v>7.6848000000000001</v>
      </c>
      <c r="AM28" s="105">
        <v>7.5628000000000002</v>
      </c>
      <c r="AN28" s="105">
        <v>7.5439999999999996</v>
      </c>
      <c r="AO28" s="105">
        <v>7.5735000000000001</v>
      </c>
      <c r="AP28" s="105">
        <v>7.5765000000000002</v>
      </c>
      <c r="AQ28" s="105">
        <v>7.7293000000000003</v>
      </c>
      <c r="AR28" s="105">
        <v>7.7737999999999996</v>
      </c>
      <c r="AS28" s="105">
        <v>7.9066999999999998</v>
      </c>
      <c r="AT28" s="105">
        <v>7.9466999999999999</v>
      </c>
      <c r="AU28" s="105">
        <v>8.0128000000000004</v>
      </c>
      <c r="AV28" s="105">
        <v>7.9817</v>
      </c>
      <c r="AW28" s="105">
        <v>8.0730000000000004</v>
      </c>
      <c r="AX28" s="105">
        <v>7.9275000000000002</v>
      </c>
      <c r="AY28" s="105">
        <v>7.8871000000000002</v>
      </c>
      <c r="AZ28" s="906">
        <v>8.0575863076999994</v>
      </c>
      <c r="BA28" s="906">
        <v>4.6253899162999996</v>
      </c>
      <c r="BB28" s="906">
        <v>4.0725667771999996</v>
      </c>
      <c r="BC28" s="388">
        <v>4.1325065493000004</v>
      </c>
      <c r="BD28" s="388">
        <v>4.5230113806999999</v>
      </c>
      <c r="BE28" s="388">
        <v>4.9029738259000002</v>
      </c>
      <c r="BF28" s="388">
        <v>5.4229382005</v>
      </c>
      <c r="BG28" s="388">
        <v>5.9480379301999999</v>
      </c>
      <c r="BH28" s="388">
        <v>6.4826390070000004</v>
      </c>
      <c r="BI28" s="388">
        <v>7.1428566036000003</v>
      </c>
      <c r="BJ28" s="388">
        <v>7.6353094273000002</v>
      </c>
      <c r="BK28" s="388">
        <v>7.6969860630999998</v>
      </c>
      <c r="BL28" s="388">
        <v>7.7470359378999998</v>
      </c>
      <c r="BM28" s="388">
        <v>7.8463675128999997</v>
      </c>
      <c r="BN28" s="388">
        <v>7.8465399774</v>
      </c>
      <c r="BO28" s="388">
        <v>8.0066211167999999</v>
      </c>
      <c r="BP28" s="388">
        <v>8.0271020818000007</v>
      </c>
      <c r="BQ28" s="388">
        <v>8.2169841828999992</v>
      </c>
      <c r="BR28" s="388">
        <v>8.3469384608000006</v>
      </c>
      <c r="BS28" s="388">
        <v>8.3820411441000005</v>
      </c>
      <c r="BT28" s="388">
        <v>8.6016486435000008</v>
      </c>
      <c r="BU28" s="388">
        <v>8.6218914827000006</v>
      </c>
      <c r="BV28" s="388">
        <v>8.9423569044000004</v>
      </c>
    </row>
    <row r="29" spans="1:74" ht="11.1" customHeight="1" x14ac:dyDescent="0.2">
      <c r="A29" s="323" t="s">
        <v>154</v>
      </c>
      <c r="B29" s="402" t="s">
        <v>205</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1.0326</v>
      </c>
      <c r="AX29" s="289">
        <v>1.0355000000000001</v>
      </c>
      <c r="AY29" s="289">
        <v>1.0334000000000001</v>
      </c>
      <c r="AZ29" s="894">
        <v>1.0320508275</v>
      </c>
      <c r="BA29" s="894">
        <v>1.0596193544000001</v>
      </c>
      <c r="BB29" s="894">
        <v>1.0492162630999999</v>
      </c>
      <c r="BC29" s="355">
        <v>1.0492040476</v>
      </c>
      <c r="BD29" s="355">
        <v>1.0491925715999999</v>
      </c>
      <c r="BE29" s="355">
        <v>1.0491730234000001</v>
      </c>
      <c r="BF29" s="355">
        <v>1.0491457538</v>
      </c>
      <c r="BG29" s="355">
        <v>1.0491869776</v>
      </c>
      <c r="BH29" s="355">
        <v>1.0491549195000001</v>
      </c>
      <c r="BI29" s="355">
        <v>1.0491474398</v>
      </c>
      <c r="BJ29" s="355">
        <v>1.0492540705</v>
      </c>
      <c r="BK29" s="355">
        <v>1.0354122473</v>
      </c>
      <c r="BL29" s="355">
        <v>1.0353570135000001</v>
      </c>
      <c r="BM29" s="355">
        <v>1.0353208298000001</v>
      </c>
      <c r="BN29" s="355">
        <v>1.0352793177999999</v>
      </c>
      <c r="BO29" s="355">
        <v>1.0352699714</v>
      </c>
      <c r="BP29" s="355">
        <v>1.0352600431000001</v>
      </c>
      <c r="BQ29" s="355">
        <v>1.0352397396999999</v>
      </c>
      <c r="BR29" s="355">
        <v>1.0352143669</v>
      </c>
      <c r="BS29" s="355">
        <v>1.0352579082</v>
      </c>
      <c r="BT29" s="355">
        <v>1.0352282178000001</v>
      </c>
      <c r="BU29" s="355">
        <v>1.0352237586999999</v>
      </c>
      <c r="BV29" s="355">
        <v>1.0353328370999999</v>
      </c>
    </row>
    <row r="30" spans="1:74" ht="11.1" customHeight="1" x14ac:dyDescent="0.2">
      <c r="A30" s="323" t="s">
        <v>573</v>
      </c>
      <c r="B30" s="402" t="s">
        <v>951</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1.8762000000000001</v>
      </c>
      <c r="AN30" s="289">
        <v>1.8773</v>
      </c>
      <c r="AO30" s="289">
        <v>1.877</v>
      </c>
      <c r="AP30" s="289">
        <v>1.8569</v>
      </c>
      <c r="AQ30" s="289">
        <v>1.8768</v>
      </c>
      <c r="AR30" s="289">
        <v>1.8768</v>
      </c>
      <c r="AS30" s="289">
        <v>1.8885000000000001</v>
      </c>
      <c r="AT30" s="289">
        <v>1.8904000000000001</v>
      </c>
      <c r="AU30" s="289">
        <v>1.8833</v>
      </c>
      <c r="AV30" s="289">
        <v>1.8620000000000001</v>
      </c>
      <c r="AW30" s="289">
        <v>1.8873</v>
      </c>
      <c r="AX30" s="289">
        <v>1.8857999999999999</v>
      </c>
      <c r="AY30" s="289">
        <v>1.8593999999999999</v>
      </c>
      <c r="AZ30" s="289">
        <v>1.8477860509999999</v>
      </c>
      <c r="BA30" s="289">
        <v>0.40725856758000001</v>
      </c>
      <c r="BB30" s="289">
        <v>0.19231789616</v>
      </c>
      <c r="BC30" s="355">
        <v>0.19233429747</v>
      </c>
      <c r="BD30" s="355">
        <v>0.30745021656999999</v>
      </c>
      <c r="BE30" s="355">
        <v>0.48744313180999999</v>
      </c>
      <c r="BF30" s="355">
        <v>0.63743848864999997</v>
      </c>
      <c r="BG30" s="355">
        <v>0.81244946440999999</v>
      </c>
      <c r="BH30" s="355">
        <v>0.98736250841999995</v>
      </c>
      <c r="BI30" s="355">
        <v>1.2874122492</v>
      </c>
      <c r="BJ30" s="355">
        <v>1.5174900766999999</v>
      </c>
      <c r="BK30" s="355">
        <v>1.5173087138000001</v>
      </c>
      <c r="BL30" s="355">
        <v>1.517469607</v>
      </c>
      <c r="BM30" s="355">
        <v>1.5173901499</v>
      </c>
      <c r="BN30" s="355">
        <v>1.5174501426</v>
      </c>
      <c r="BO30" s="355">
        <v>1.5774677572</v>
      </c>
      <c r="BP30" s="355">
        <v>1.5975779798</v>
      </c>
      <c r="BQ30" s="355">
        <v>1.6875526988</v>
      </c>
      <c r="BR30" s="355">
        <v>1.7175454462999999</v>
      </c>
      <c r="BS30" s="355">
        <v>1.7525567215</v>
      </c>
      <c r="BT30" s="355">
        <v>1.7724708497999999</v>
      </c>
      <c r="BU30" s="355">
        <v>1.7925258611999999</v>
      </c>
      <c r="BV30" s="355">
        <v>1.8126061714999999</v>
      </c>
    </row>
    <row r="31" spans="1:74" ht="11.1" customHeight="1" x14ac:dyDescent="0.2">
      <c r="A31" s="323" t="s">
        <v>845</v>
      </c>
      <c r="B31" s="393" t="s">
        <v>976</v>
      </c>
      <c r="C31" s="289">
        <v>4.1265000000000001</v>
      </c>
      <c r="D31" s="289">
        <v>4.3164999999999996</v>
      </c>
      <c r="E31" s="289">
        <v>4.2965</v>
      </c>
      <c r="F31" s="289">
        <v>4.4165000000000001</v>
      </c>
      <c r="G31" s="289">
        <v>4.4810999999999996</v>
      </c>
      <c r="H31" s="289">
        <v>4.5557999999999996</v>
      </c>
      <c r="I31" s="289">
        <v>4.4804000000000004</v>
      </c>
      <c r="J31" s="289">
        <v>4.5304000000000002</v>
      </c>
      <c r="K31" s="289">
        <v>4.5704000000000002</v>
      </c>
      <c r="L31" s="289">
        <v>4.6403999999999996</v>
      </c>
      <c r="M31" s="289">
        <v>4.5603999999999996</v>
      </c>
      <c r="N31" s="289">
        <v>4.5204000000000004</v>
      </c>
      <c r="O31" s="289">
        <v>4.5488</v>
      </c>
      <c r="P31" s="289">
        <v>4.5491999999999999</v>
      </c>
      <c r="Q31" s="289">
        <v>4.5690999999999997</v>
      </c>
      <c r="R31" s="289">
        <v>4.4688999999999997</v>
      </c>
      <c r="S31" s="289">
        <v>4.4390000000000001</v>
      </c>
      <c r="T31" s="289">
        <v>4.3792999999999997</v>
      </c>
      <c r="U31" s="289">
        <v>4.3692000000000002</v>
      </c>
      <c r="V31" s="289">
        <v>4.2792000000000003</v>
      </c>
      <c r="W31" s="289">
        <v>4.2892999999999999</v>
      </c>
      <c r="X31" s="289">
        <v>4.3490000000000002</v>
      </c>
      <c r="Y31" s="289">
        <v>4.3891999999999998</v>
      </c>
      <c r="Z31" s="289">
        <v>4.4494999999999996</v>
      </c>
      <c r="AA31" s="289">
        <v>4.5090000000000003</v>
      </c>
      <c r="AB31" s="289">
        <v>4.4896000000000003</v>
      </c>
      <c r="AC31" s="289">
        <v>4.4592999999999998</v>
      </c>
      <c r="AD31" s="289">
        <v>4.4493</v>
      </c>
      <c r="AE31" s="289">
        <v>4.4893000000000001</v>
      </c>
      <c r="AF31" s="289">
        <v>4.4793000000000003</v>
      </c>
      <c r="AG31" s="289">
        <v>4.4683999999999999</v>
      </c>
      <c r="AH31" s="289">
        <v>4.4782999999999999</v>
      </c>
      <c r="AI31" s="289">
        <v>4.5892999999999997</v>
      </c>
      <c r="AJ31" s="289">
        <v>4.6092000000000004</v>
      </c>
      <c r="AK31" s="289">
        <v>4.6093000000000002</v>
      </c>
      <c r="AL31" s="289">
        <v>4.5393999999999997</v>
      </c>
      <c r="AM31" s="289">
        <v>4.4090999999999996</v>
      </c>
      <c r="AN31" s="289">
        <v>4.3990999999999998</v>
      </c>
      <c r="AO31" s="289">
        <v>4.4089999999999998</v>
      </c>
      <c r="AP31" s="289">
        <v>4.4191000000000003</v>
      </c>
      <c r="AQ31" s="289">
        <v>4.5391000000000004</v>
      </c>
      <c r="AR31" s="289">
        <v>4.5095999999999998</v>
      </c>
      <c r="AS31" s="289">
        <v>4.6795</v>
      </c>
      <c r="AT31" s="289">
        <v>4.7192999999999996</v>
      </c>
      <c r="AU31" s="289">
        <v>4.7895000000000003</v>
      </c>
      <c r="AV31" s="289">
        <v>4.7592999999999996</v>
      </c>
      <c r="AW31" s="289">
        <v>4.8193000000000001</v>
      </c>
      <c r="AX31" s="289">
        <v>4.7595999999999998</v>
      </c>
      <c r="AY31" s="289">
        <v>4.7790999999999997</v>
      </c>
      <c r="AZ31" s="289">
        <v>4.8395027938000004</v>
      </c>
      <c r="BA31" s="289">
        <v>2.9667239080000001</v>
      </c>
      <c r="BB31" s="289">
        <v>2.6968606024000001</v>
      </c>
      <c r="BC31" s="355">
        <v>2.7468983913999998</v>
      </c>
      <c r="BD31" s="355">
        <v>2.9771654716999998</v>
      </c>
      <c r="BE31" s="355">
        <v>3.1571491481999998</v>
      </c>
      <c r="BF31" s="355">
        <v>3.5071384502999998</v>
      </c>
      <c r="BG31" s="355">
        <v>3.8371637387000002</v>
      </c>
      <c r="BH31" s="355">
        <v>4.1769633901000001</v>
      </c>
      <c r="BI31" s="355">
        <v>4.5070779939000003</v>
      </c>
      <c r="BJ31" s="355">
        <v>4.7392573103000002</v>
      </c>
      <c r="BK31" s="355">
        <v>4.7892337801</v>
      </c>
      <c r="BL31" s="355">
        <v>4.8396044819000004</v>
      </c>
      <c r="BM31" s="355">
        <v>4.9394214107999996</v>
      </c>
      <c r="BN31" s="355">
        <v>4.9395596355000002</v>
      </c>
      <c r="BO31" s="355">
        <v>5.0396002198999996</v>
      </c>
      <c r="BP31" s="355">
        <v>5.0398541753000003</v>
      </c>
      <c r="BQ31" s="355">
        <v>5.1397959272999998</v>
      </c>
      <c r="BR31" s="355">
        <v>5.2397792171999997</v>
      </c>
      <c r="BS31" s="355">
        <v>5.2398051956999998</v>
      </c>
      <c r="BT31" s="355">
        <v>5.4396073452999998</v>
      </c>
      <c r="BU31" s="355">
        <v>5.4397340929000002</v>
      </c>
      <c r="BV31" s="355">
        <v>5.7399191294999996</v>
      </c>
    </row>
    <row r="32" spans="1:74" ht="11.1" customHeight="1" x14ac:dyDescent="0.2">
      <c r="A32" s="323"/>
      <c r="B32" s="402"/>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894"/>
      <c r="BA32" s="894"/>
      <c r="BB32" s="894"/>
      <c r="BC32" s="355"/>
      <c r="BD32" s="355"/>
      <c r="BE32" s="355"/>
      <c r="BF32" s="355"/>
      <c r="BG32" s="355"/>
      <c r="BH32" s="355"/>
      <c r="BI32" s="355"/>
      <c r="BJ32" s="355"/>
      <c r="BK32" s="355"/>
      <c r="BL32" s="355"/>
      <c r="BM32" s="355"/>
      <c r="BN32" s="355"/>
      <c r="BO32" s="355"/>
      <c r="BP32" s="355"/>
      <c r="BQ32" s="355"/>
      <c r="BR32" s="355"/>
      <c r="BS32" s="355"/>
      <c r="BT32" s="355"/>
      <c r="BU32" s="355"/>
      <c r="BV32" s="355"/>
    </row>
    <row r="33" spans="1:74" s="272" customFormat="1" ht="11.1" customHeight="1" x14ac:dyDescent="0.2">
      <c r="A33" s="395" t="s">
        <v>208</v>
      </c>
      <c r="B33" s="401" t="s">
        <v>961</v>
      </c>
      <c r="C33" s="105">
        <v>2.5653000000000001</v>
      </c>
      <c r="D33" s="105">
        <v>2.6335999999999999</v>
      </c>
      <c r="E33" s="105">
        <v>2.6027</v>
      </c>
      <c r="F33" s="105">
        <v>2.6473</v>
      </c>
      <c r="G33" s="105">
        <v>2.6698</v>
      </c>
      <c r="H33" s="105">
        <v>2.7065999999999999</v>
      </c>
      <c r="I33" s="105">
        <v>2.6126</v>
      </c>
      <c r="J33" s="105">
        <v>2.6593</v>
      </c>
      <c r="K33" s="105">
        <v>2.6297999999999999</v>
      </c>
      <c r="L33" s="105">
        <v>2.5918999999999999</v>
      </c>
      <c r="M33" s="105">
        <v>2.5495999999999999</v>
      </c>
      <c r="N33" s="105">
        <v>2.5827</v>
      </c>
      <c r="O33" s="105">
        <v>2.6101999999999999</v>
      </c>
      <c r="P33" s="105">
        <v>2.5394000000000001</v>
      </c>
      <c r="Q33" s="105">
        <v>2.4784999999999999</v>
      </c>
      <c r="R33" s="105">
        <v>2.5769000000000002</v>
      </c>
      <c r="S33" s="105">
        <v>2.6577000000000002</v>
      </c>
      <c r="T33" s="105">
        <v>2.6455000000000002</v>
      </c>
      <c r="U33" s="105">
        <v>2.6608999999999998</v>
      </c>
      <c r="V33" s="105">
        <v>2.6042999999999998</v>
      </c>
      <c r="W33" s="105">
        <v>2.5960000000000001</v>
      </c>
      <c r="X33" s="105">
        <v>2.6749999999999998</v>
      </c>
      <c r="Y33" s="105">
        <v>2.6532</v>
      </c>
      <c r="Z33" s="105">
        <v>2.7381000000000002</v>
      </c>
      <c r="AA33" s="105">
        <v>2.6602000000000001</v>
      </c>
      <c r="AB33" s="105">
        <v>2.6781000000000001</v>
      </c>
      <c r="AC33" s="105">
        <v>2.5550000000000002</v>
      </c>
      <c r="AD33" s="105">
        <v>2.4842</v>
      </c>
      <c r="AE33" s="105">
        <v>2.4773999999999998</v>
      </c>
      <c r="AF33" s="105">
        <v>2.5459000000000001</v>
      </c>
      <c r="AG33" s="105">
        <v>2.4971000000000001</v>
      </c>
      <c r="AH33" s="105">
        <v>2.6061999999999999</v>
      </c>
      <c r="AI33" s="105">
        <v>2.54</v>
      </c>
      <c r="AJ33" s="105">
        <v>2.5468999999999999</v>
      </c>
      <c r="AK33" s="105">
        <v>2.5954000000000002</v>
      </c>
      <c r="AL33" s="105">
        <v>2.5432000000000001</v>
      </c>
      <c r="AM33" s="105">
        <v>2.5291999999999999</v>
      </c>
      <c r="AN33" s="105">
        <v>2.5773999999999999</v>
      </c>
      <c r="AO33" s="105">
        <v>2.5590000000000002</v>
      </c>
      <c r="AP33" s="105">
        <v>2.5543</v>
      </c>
      <c r="AQ33" s="105">
        <v>2.5543</v>
      </c>
      <c r="AR33" s="105">
        <v>2.5207000000000002</v>
      </c>
      <c r="AS33" s="105">
        <v>2.7056</v>
      </c>
      <c r="AT33" s="105">
        <v>2.6505000000000001</v>
      </c>
      <c r="AU33" s="105">
        <v>2.6789000000000001</v>
      </c>
      <c r="AV33" s="105">
        <v>2.6577000000000002</v>
      </c>
      <c r="AW33" s="105">
        <v>2.6625999999999999</v>
      </c>
      <c r="AX33" s="105">
        <v>2.6137999999999999</v>
      </c>
      <c r="AY33" s="105">
        <v>2.5070000000000001</v>
      </c>
      <c r="AZ33" s="906">
        <v>2.5534477308999999</v>
      </c>
      <c r="BA33" s="906">
        <v>2.6622675616000002</v>
      </c>
      <c r="BB33" s="906">
        <v>2.6165737060000001</v>
      </c>
      <c r="BC33" s="388">
        <v>2.6257815206999999</v>
      </c>
      <c r="BD33" s="388">
        <v>2.6262006956000001</v>
      </c>
      <c r="BE33" s="388">
        <v>2.6453479065000001</v>
      </c>
      <c r="BF33" s="388">
        <v>2.6554958895</v>
      </c>
      <c r="BG33" s="388">
        <v>2.6646734349000001</v>
      </c>
      <c r="BH33" s="388">
        <v>2.6756339696000002</v>
      </c>
      <c r="BI33" s="388">
        <v>2.6918874423000001</v>
      </c>
      <c r="BJ33" s="388">
        <v>2.7091980016999999</v>
      </c>
      <c r="BK33" s="388">
        <v>2.6365093256000001</v>
      </c>
      <c r="BL33" s="388">
        <v>2.6379398001999999</v>
      </c>
      <c r="BM33" s="388">
        <v>2.6389060388000001</v>
      </c>
      <c r="BN33" s="388">
        <v>2.6341710223999999</v>
      </c>
      <c r="BO33" s="388">
        <v>2.6353398401999999</v>
      </c>
      <c r="BP33" s="388">
        <v>2.6367059517000002</v>
      </c>
      <c r="BQ33" s="388">
        <v>2.6317738639999999</v>
      </c>
      <c r="BR33" s="388">
        <v>2.6328773177999998</v>
      </c>
      <c r="BS33" s="388">
        <v>2.6340175351999999</v>
      </c>
      <c r="BT33" s="388">
        <v>2.6339433064</v>
      </c>
      <c r="BU33" s="388">
        <v>2.6376719510000002</v>
      </c>
      <c r="BV33" s="388">
        <v>2.6414524437</v>
      </c>
    </row>
    <row r="34" spans="1:74" ht="11.1" customHeight="1" x14ac:dyDescent="0.2">
      <c r="A34" s="323" t="s">
        <v>806</v>
      </c>
      <c r="B34" s="402" t="s">
        <v>952</v>
      </c>
      <c r="C34" s="289">
        <v>1.1579999999999999</v>
      </c>
      <c r="D34" s="289">
        <v>1.218</v>
      </c>
      <c r="E34" s="289">
        <v>1.1879999999999999</v>
      </c>
      <c r="F34" s="289">
        <v>1.238</v>
      </c>
      <c r="G34" s="289">
        <v>1.198</v>
      </c>
      <c r="H34" s="289">
        <v>1.238</v>
      </c>
      <c r="I34" s="289">
        <v>1.1779999999999999</v>
      </c>
      <c r="J34" s="289">
        <v>1.218</v>
      </c>
      <c r="K34" s="289">
        <v>1.1879999999999999</v>
      </c>
      <c r="L34" s="289">
        <v>1.1479999999999999</v>
      </c>
      <c r="M34" s="289">
        <v>1.1080000000000001</v>
      </c>
      <c r="N34" s="289">
        <v>1.1479999999999999</v>
      </c>
      <c r="O34" s="289">
        <v>1.1854</v>
      </c>
      <c r="P34" s="289">
        <v>1.1153999999999999</v>
      </c>
      <c r="Q34" s="289">
        <v>1.0553999999999999</v>
      </c>
      <c r="R34" s="289">
        <v>1.1354</v>
      </c>
      <c r="S34" s="289">
        <v>1.2154</v>
      </c>
      <c r="T34" s="289">
        <v>1.1854</v>
      </c>
      <c r="U34" s="289">
        <v>1.2154</v>
      </c>
      <c r="V34" s="289">
        <v>1.1554</v>
      </c>
      <c r="W34" s="289">
        <v>1.1554</v>
      </c>
      <c r="X34" s="289">
        <v>1.2154</v>
      </c>
      <c r="Y34" s="289">
        <v>1.1854</v>
      </c>
      <c r="Z34" s="289">
        <v>1.2654000000000001</v>
      </c>
      <c r="AA34" s="289">
        <v>1.1934</v>
      </c>
      <c r="AB34" s="289">
        <v>1.2334000000000001</v>
      </c>
      <c r="AC34" s="289">
        <v>1.1834</v>
      </c>
      <c r="AD34" s="289">
        <v>1.1334</v>
      </c>
      <c r="AE34" s="289">
        <v>1.1434</v>
      </c>
      <c r="AF34" s="289">
        <v>1.2034</v>
      </c>
      <c r="AG34" s="289">
        <v>1.1535</v>
      </c>
      <c r="AH34" s="289">
        <v>1.2135</v>
      </c>
      <c r="AI34" s="289">
        <v>1.1334</v>
      </c>
      <c r="AJ34" s="289">
        <v>1.1334</v>
      </c>
      <c r="AK34" s="289">
        <v>1.1534</v>
      </c>
      <c r="AL34" s="289">
        <v>1.0933999999999999</v>
      </c>
      <c r="AM34" s="289">
        <v>1.0637000000000001</v>
      </c>
      <c r="AN34" s="289">
        <v>1.0936999999999999</v>
      </c>
      <c r="AO34" s="289">
        <v>1.0837000000000001</v>
      </c>
      <c r="AP34" s="289">
        <v>1.0737000000000001</v>
      </c>
      <c r="AQ34" s="289">
        <v>1.0337000000000001</v>
      </c>
      <c r="AR34" s="289">
        <v>0.93359999999999999</v>
      </c>
      <c r="AS34" s="289">
        <v>1.1335999999999999</v>
      </c>
      <c r="AT34" s="289">
        <v>1.0637000000000001</v>
      </c>
      <c r="AU34" s="289">
        <v>1.0736000000000001</v>
      </c>
      <c r="AV34" s="289">
        <v>1.0537000000000001</v>
      </c>
      <c r="AW34" s="289">
        <v>1.0737000000000001</v>
      </c>
      <c r="AX34" s="289">
        <v>1.0336000000000001</v>
      </c>
      <c r="AY34" s="289">
        <v>0.98019999999999996</v>
      </c>
      <c r="AZ34" s="894">
        <v>1.0101608795000001</v>
      </c>
      <c r="BA34" s="894">
        <v>1.1001797406</v>
      </c>
      <c r="BB34" s="894">
        <v>1.0601730360999999</v>
      </c>
      <c r="BC34" s="355">
        <v>1.0701711827</v>
      </c>
      <c r="BD34" s="355">
        <v>1.0701580831999999</v>
      </c>
      <c r="BE34" s="355">
        <v>1.0961588838</v>
      </c>
      <c r="BF34" s="355">
        <v>1.1061594084999999</v>
      </c>
      <c r="BG34" s="355">
        <v>1.1161581681999999</v>
      </c>
      <c r="BH34" s="355">
        <v>1.1261679947000001</v>
      </c>
      <c r="BI34" s="355">
        <v>1.1361623737</v>
      </c>
      <c r="BJ34" s="355">
        <v>1.1461535787999999</v>
      </c>
      <c r="BK34" s="355">
        <v>1.1461740737999999</v>
      </c>
      <c r="BL34" s="355">
        <v>1.1461558919999999</v>
      </c>
      <c r="BM34" s="355">
        <v>1.1461648711000001</v>
      </c>
      <c r="BN34" s="355">
        <v>1.1461580915</v>
      </c>
      <c r="BO34" s="355">
        <v>1.1461561010000001</v>
      </c>
      <c r="BP34" s="355">
        <v>1.1461436452</v>
      </c>
      <c r="BQ34" s="355">
        <v>1.1461465020999999</v>
      </c>
      <c r="BR34" s="355">
        <v>1.1461473217</v>
      </c>
      <c r="BS34" s="355">
        <v>1.1461460475</v>
      </c>
      <c r="BT34" s="355">
        <v>1.1461557515</v>
      </c>
      <c r="BU34" s="355">
        <v>1.1461495348999999</v>
      </c>
      <c r="BV34" s="355">
        <v>1.1461404594</v>
      </c>
    </row>
    <row r="35" spans="1:74" ht="11.1" customHeight="1" x14ac:dyDescent="0.2">
      <c r="A35" s="323" t="s">
        <v>158</v>
      </c>
      <c r="B35" s="402" t="s">
        <v>953</v>
      </c>
      <c r="C35" s="289">
        <v>0.65280000000000005</v>
      </c>
      <c r="D35" s="289">
        <v>0.65369999999999995</v>
      </c>
      <c r="E35" s="289">
        <v>0.66090000000000004</v>
      </c>
      <c r="F35" s="289">
        <v>0.65429999999999999</v>
      </c>
      <c r="G35" s="289">
        <v>0.68969999999999998</v>
      </c>
      <c r="H35" s="289">
        <v>0.68810000000000004</v>
      </c>
      <c r="I35" s="289">
        <v>0.6633</v>
      </c>
      <c r="J35" s="289">
        <v>0.67179999999999995</v>
      </c>
      <c r="K35" s="289">
        <v>0.66479999999999995</v>
      </c>
      <c r="L35" s="289">
        <v>0.66320000000000001</v>
      </c>
      <c r="M35" s="289">
        <v>0.66810000000000003</v>
      </c>
      <c r="N35" s="289">
        <v>0.66769999999999996</v>
      </c>
      <c r="O35" s="289">
        <v>0.65629999999999999</v>
      </c>
      <c r="P35" s="289">
        <v>0.66180000000000005</v>
      </c>
      <c r="Q35" s="289">
        <v>0.66700000000000004</v>
      </c>
      <c r="R35" s="289">
        <v>0.68330000000000002</v>
      </c>
      <c r="S35" s="289">
        <v>0.66769999999999996</v>
      </c>
      <c r="T35" s="289">
        <v>0.66910000000000003</v>
      </c>
      <c r="U35" s="289">
        <v>0.66839999999999999</v>
      </c>
      <c r="V35" s="289">
        <v>0.67100000000000004</v>
      </c>
      <c r="W35" s="289">
        <v>0.65890000000000004</v>
      </c>
      <c r="X35" s="289">
        <v>0.66539999999999999</v>
      </c>
      <c r="Y35" s="289">
        <v>0.66420000000000001</v>
      </c>
      <c r="Z35" s="289">
        <v>0.66180000000000005</v>
      </c>
      <c r="AA35" s="289">
        <v>0.6593</v>
      </c>
      <c r="AB35" s="289">
        <v>0.65359999999999996</v>
      </c>
      <c r="AC35" s="289">
        <v>0.65400000000000003</v>
      </c>
      <c r="AD35" s="289">
        <v>0.64529999999999998</v>
      </c>
      <c r="AE35" s="289">
        <v>0.64359999999999995</v>
      </c>
      <c r="AF35" s="289">
        <v>0.6462</v>
      </c>
      <c r="AG35" s="289">
        <v>0.63939999999999997</v>
      </c>
      <c r="AH35" s="289">
        <v>0.62690000000000001</v>
      </c>
      <c r="AI35" s="289">
        <v>0.62790000000000001</v>
      </c>
      <c r="AJ35" s="289">
        <v>0.61839999999999995</v>
      </c>
      <c r="AK35" s="289">
        <v>0.62719999999999998</v>
      </c>
      <c r="AL35" s="289">
        <v>0.62490000000000001</v>
      </c>
      <c r="AM35" s="289">
        <v>0.61799999999999999</v>
      </c>
      <c r="AN35" s="289">
        <v>0.6109</v>
      </c>
      <c r="AO35" s="289">
        <v>0.6099</v>
      </c>
      <c r="AP35" s="289">
        <v>0.6099</v>
      </c>
      <c r="AQ35" s="289">
        <v>0.6099</v>
      </c>
      <c r="AR35" s="289">
        <v>0.6099</v>
      </c>
      <c r="AS35" s="289">
        <v>0.58889999999999998</v>
      </c>
      <c r="AT35" s="289">
        <v>0.60389999999999999</v>
      </c>
      <c r="AU35" s="289">
        <v>0.62219999999999998</v>
      </c>
      <c r="AV35" s="289">
        <v>0.62219999999999998</v>
      </c>
      <c r="AW35" s="289">
        <v>0.62219999999999998</v>
      </c>
      <c r="AX35" s="289">
        <v>0.62219999999999998</v>
      </c>
      <c r="AY35" s="289">
        <v>0.59940000000000004</v>
      </c>
      <c r="AZ35" s="894">
        <v>0.59939997566000003</v>
      </c>
      <c r="BA35" s="894">
        <v>0.59942034346999995</v>
      </c>
      <c r="BB35" s="894">
        <v>0.59941310343999998</v>
      </c>
      <c r="BC35" s="355">
        <v>0.59941110195000002</v>
      </c>
      <c r="BD35" s="355">
        <v>0.59939695601999998</v>
      </c>
      <c r="BE35" s="355">
        <v>0.59939782059000002</v>
      </c>
      <c r="BF35" s="355">
        <v>0.59939838721000005</v>
      </c>
      <c r="BG35" s="355">
        <v>0.59939704781000003</v>
      </c>
      <c r="BH35" s="355">
        <v>0.59940765928999995</v>
      </c>
      <c r="BI35" s="355">
        <v>0.59940158928999998</v>
      </c>
      <c r="BJ35" s="355">
        <v>0.59939209177999997</v>
      </c>
      <c r="BK35" s="355">
        <v>0.53998533867999998</v>
      </c>
      <c r="BL35" s="355">
        <v>0.53996570444000003</v>
      </c>
      <c r="BM35" s="355">
        <v>0.53997540080999995</v>
      </c>
      <c r="BN35" s="355">
        <v>0.53996807973000005</v>
      </c>
      <c r="BO35" s="355">
        <v>0.53996593017000005</v>
      </c>
      <c r="BP35" s="355">
        <v>0.53995247940000002</v>
      </c>
      <c r="BQ35" s="355">
        <v>0.53995556451000004</v>
      </c>
      <c r="BR35" s="355">
        <v>0.53995644957</v>
      </c>
      <c r="BS35" s="355">
        <v>0.53995507360999995</v>
      </c>
      <c r="BT35" s="355">
        <v>0.53996555278000002</v>
      </c>
      <c r="BU35" s="355">
        <v>0.53995883958000002</v>
      </c>
      <c r="BV35" s="355">
        <v>0.53994903910000003</v>
      </c>
    </row>
    <row r="36" spans="1:74" ht="11.1" customHeight="1" x14ac:dyDescent="0.2">
      <c r="A36" s="323"/>
      <c r="B36" s="402"/>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894"/>
      <c r="BA36" s="894"/>
      <c r="BB36" s="894"/>
      <c r="BC36" s="355"/>
      <c r="BD36" s="355"/>
      <c r="BE36" s="355"/>
      <c r="BF36" s="355"/>
      <c r="BG36" s="355"/>
      <c r="BH36" s="355"/>
      <c r="BI36" s="355"/>
      <c r="BJ36" s="355"/>
      <c r="BK36" s="355"/>
      <c r="BL36" s="355"/>
      <c r="BM36" s="355"/>
      <c r="BN36" s="355"/>
      <c r="BO36" s="355"/>
      <c r="BP36" s="355"/>
      <c r="BQ36" s="355"/>
      <c r="BR36" s="355"/>
      <c r="BS36" s="355"/>
      <c r="BT36" s="355"/>
      <c r="BU36" s="355"/>
      <c r="BV36" s="355"/>
    </row>
    <row r="37" spans="1:74" s="272" customFormat="1" ht="11.1" customHeight="1" x14ac:dyDescent="0.2">
      <c r="A37" s="395" t="s">
        <v>207</v>
      </c>
      <c r="B37" s="401" t="s">
        <v>962</v>
      </c>
      <c r="C37" s="105">
        <v>9.1826000000000008</v>
      </c>
      <c r="D37" s="105">
        <v>9.1837</v>
      </c>
      <c r="E37" s="105">
        <v>9.2070000000000007</v>
      </c>
      <c r="F37" s="105">
        <v>9.1669999999999998</v>
      </c>
      <c r="G37" s="105">
        <v>9.1554000000000002</v>
      </c>
      <c r="H37" s="105">
        <v>9.2151999999999994</v>
      </c>
      <c r="I37" s="105">
        <v>8.8331</v>
      </c>
      <c r="J37" s="105">
        <v>8.8595000000000006</v>
      </c>
      <c r="K37" s="105">
        <v>8.9925999999999995</v>
      </c>
      <c r="L37" s="105">
        <v>8.9997000000000007</v>
      </c>
      <c r="M37" s="105">
        <v>9.0892999999999997</v>
      </c>
      <c r="N37" s="105">
        <v>9.0023999999999997</v>
      </c>
      <c r="O37" s="105">
        <v>9.2164999999999999</v>
      </c>
      <c r="P37" s="105">
        <v>9.3538999999999994</v>
      </c>
      <c r="Q37" s="105">
        <v>9.3292999999999999</v>
      </c>
      <c r="R37" s="105">
        <v>9.2273999999999994</v>
      </c>
      <c r="S37" s="105">
        <v>9.2414000000000005</v>
      </c>
      <c r="T37" s="105">
        <v>9.3139000000000003</v>
      </c>
      <c r="U37" s="105">
        <v>9.0881000000000007</v>
      </c>
      <c r="V37" s="105">
        <v>9.0888000000000009</v>
      </c>
      <c r="W37" s="105">
        <v>9.0920000000000005</v>
      </c>
      <c r="X37" s="105">
        <v>9.0747999999999998</v>
      </c>
      <c r="Y37" s="105">
        <v>9.1661000000000001</v>
      </c>
      <c r="Z37" s="105">
        <v>9.2164000000000001</v>
      </c>
      <c r="AA37" s="105">
        <v>9.3373000000000008</v>
      </c>
      <c r="AB37" s="105">
        <v>9.2927999999999997</v>
      </c>
      <c r="AC37" s="105">
        <v>9.3482000000000003</v>
      </c>
      <c r="AD37" s="105">
        <v>9.2561</v>
      </c>
      <c r="AE37" s="105">
        <v>9.2257999999999996</v>
      </c>
      <c r="AF37" s="105">
        <v>9.2485999999999997</v>
      </c>
      <c r="AG37" s="105">
        <v>9.1902000000000008</v>
      </c>
      <c r="AH37" s="105">
        <v>9.1143999999999998</v>
      </c>
      <c r="AI37" s="105">
        <v>8.9841999999999995</v>
      </c>
      <c r="AJ37" s="105">
        <v>9.1</v>
      </c>
      <c r="AK37" s="105">
        <v>9.1753999999999998</v>
      </c>
      <c r="AL37" s="105">
        <v>9.2337000000000007</v>
      </c>
      <c r="AM37" s="105">
        <v>9.3621999999999996</v>
      </c>
      <c r="AN37" s="105">
        <v>9.3704000000000001</v>
      </c>
      <c r="AO37" s="105">
        <v>9.5396999999999998</v>
      </c>
      <c r="AP37" s="105">
        <v>9.3890999999999991</v>
      </c>
      <c r="AQ37" s="105">
        <v>9.4163999999999994</v>
      </c>
      <c r="AR37" s="105">
        <v>9.5253999999999994</v>
      </c>
      <c r="AS37" s="105">
        <v>9.4547000000000008</v>
      </c>
      <c r="AT37" s="105">
        <v>9.4155999999999995</v>
      </c>
      <c r="AU37" s="105">
        <v>9.2764000000000006</v>
      </c>
      <c r="AV37" s="105">
        <v>9.2894000000000005</v>
      </c>
      <c r="AW37" s="105">
        <v>9.4238</v>
      </c>
      <c r="AX37" s="105">
        <v>9.2913999999999994</v>
      </c>
      <c r="AY37" s="105">
        <v>9.4543999999999997</v>
      </c>
      <c r="AZ37" s="906">
        <v>9.6421571981999996</v>
      </c>
      <c r="BA37" s="906">
        <v>9.7114584827999995</v>
      </c>
      <c r="BB37" s="906">
        <v>9.5962009465999998</v>
      </c>
      <c r="BC37" s="388">
        <v>9.6047301135000005</v>
      </c>
      <c r="BD37" s="388">
        <v>9.6716911049000007</v>
      </c>
      <c r="BE37" s="388">
        <v>9.5750247837</v>
      </c>
      <c r="BF37" s="388">
        <v>9.6110063786000008</v>
      </c>
      <c r="BG37" s="388">
        <v>9.6469699969999994</v>
      </c>
      <c r="BH37" s="388">
        <v>9.6367815629999996</v>
      </c>
      <c r="BI37" s="388">
        <v>9.6704402184999996</v>
      </c>
      <c r="BJ37" s="388">
        <v>9.6035566936999999</v>
      </c>
      <c r="BK37" s="388">
        <v>9.6315678158000004</v>
      </c>
      <c r="BL37" s="388">
        <v>9.6865077919000004</v>
      </c>
      <c r="BM37" s="388">
        <v>9.5985244683000008</v>
      </c>
      <c r="BN37" s="388">
        <v>9.6262919609999997</v>
      </c>
      <c r="BO37" s="388">
        <v>9.6224199585000001</v>
      </c>
      <c r="BP37" s="388">
        <v>9.6790191111000006</v>
      </c>
      <c r="BQ37" s="388">
        <v>9.5785029217000002</v>
      </c>
      <c r="BR37" s="388">
        <v>9.6116887761999994</v>
      </c>
      <c r="BS37" s="388">
        <v>9.6447013099000003</v>
      </c>
      <c r="BT37" s="388">
        <v>9.6309705412</v>
      </c>
      <c r="BU37" s="388">
        <v>9.6632882307999992</v>
      </c>
      <c r="BV37" s="388">
        <v>9.6198440877000007</v>
      </c>
    </row>
    <row r="38" spans="1:74" ht="11.1" customHeight="1" x14ac:dyDescent="0.2">
      <c r="A38" s="323" t="s">
        <v>155</v>
      </c>
      <c r="B38" s="402" t="s">
        <v>941</v>
      </c>
      <c r="C38" s="289">
        <v>5.2068000000000003</v>
      </c>
      <c r="D38" s="289">
        <v>5.1158000000000001</v>
      </c>
      <c r="E38" s="289">
        <v>5.1947999999999999</v>
      </c>
      <c r="F38" s="289">
        <v>5.1647999999999996</v>
      </c>
      <c r="G38" s="289">
        <v>5.1627000000000001</v>
      </c>
      <c r="H38" s="289">
        <v>5.2096999999999998</v>
      </c>
      <c r="I38" s="289">
        <v>5.0576999999999996</v>
      </c>
      <c r="J38" s="289">
        <v>5.0178000000000003</v>
      </c>
      <c r="K38" s="289">
        <v>5.0717999999999996</v>
      </c>
      <c r="L38" s="289">
        <v>5.0909000000000004</v>
      </c>
      <c r="M38" s="289">
        <v>5.1128</v>
      </c>
      <c r="N38" s="289">
        <v>5.0068999999999999</v>
      </c>
      <c r="O38" s="289">
        <v>5.2336999999999998</v>
      </c>
      <c r="P38" s="289">
        <v>5.3691000000000004</v>
      </c>
      <c r="Q38" s="289">
        <v>5.3560999999999996</v>
      </c>
      <c r="R38" s="289">
        <v>5.282</v>
      </c>
      <c r="S38" s="289">
        <v>5.3300999999999998</v>
      </c>
      <c r="T38" s="289">
        <v>5.3438999999999997</v>
      </c>
      <c r="U38" s="289">
        <v>5.1562999999999999</v>
      </c>
      <c r="V38" s="289">
        <v>5.194</v>
      </c>
      <c r="W38" s="289">
        <v>5.2043999999999997</v>
      </c>
      <c r="X38" s="289">
        <v>5.1790000000000003</v>
      </c>
      <c r="Y38" s="289">
        <v>5.2343000000000002</v>
      </c>
      <c r="Z38" s="289">
        <v>5.2628000000000004</v>
      </c>
      <c r="AA38" s="289">
        <v>5.3803000000000001</v>
      </c>
      <c r="AB38" s="289">
        <v>5.3590999999999998</v>
      </c>
      <c r="AC38" s="289">
        <v>5.4238999999999997</v>
      </c>
      <c r="AD38" s="289">
        <v>5.3486000000000002</v>
      </c>
      <c r="AE38" s="289">
        <v>5.3734000000000002</v>
      </c>
      <c r="AF38" s="289">
        <v>5.3493000000000004</v>
      </c>
      <c r="AG38" s="289">
        <v>5.3220999999999998</v>
      </c>
      <c r="AH38" s="289">
        <v>5.3037999999999998</v>
      </c>
      <c r="AI38" s="289">
        <v>5.2530000000000001</v>
      </c>
      <c r="AJ38" s="289">
        <v>5.2823000000000002</v>
      </c>
      <c r="AK38" s="289">
        <v>5.2961</v>
      </c>
      <c r="AL38" s="289">
        <v>5.3170000000000002</v>
      </c>
      <c r="AM38" s="289">
        <v>5.4579000000000004</v>
      </c>
      <c r="AN38" s="289">
        <v>5.4587000000000003</v>
      </c>
      <c r="AO38" s="289">
        <v>5.6163999999999996</v>
      </c>
      <c r="AP38" s="289">
        <v>5.4287999999999998</v>
      </c>
      <c r="AQ38" s="289">
        <v>5.4687999999999999</v>
      </c>
      <c r="AR38" s="289">
        <v>5.556</v>
      </c>
      <c r="AS38" s="289">
        <v>5.3943000000000003</v>
      </c>
      <c r="AT38" s="289">
        <v>5.4207999999999998</v>
      </c>
      <c r="AU38" s="289">
        <v>5.4447000000000001</v>
      </c>
      <c r="AV38" s="289">
        <v>5.3613999999999997</v>
      </c>
      <c r="AW38" s="289">
        <v>5.4318999999999997</v>
      </c>
      <c r="AX38" s="289">
        <v>5.3163999999999998</v>
      </c>
      <c r="AY38" s="289">
        <v>5.5545</v>
      </c>
      <c r="AZ38" s="894">
        <v>5.5593908477999996</v>
      </c>
      <c r="BA38" s="894">
        <v>5.62295356</v>
      </c>
      <c r="BB38" s="894">
        <v>5.5019186618999996</v>
      </c>
      <c r="BC38" s="355">
        <v>5.5250848001000001</v>
      </c>
      <c r="BD38" s="355">
        <v>5.5612379647000001</v>
      </c>
      <c r="BE38" s="355">
        <v>5.4899158799999999</v>
      </c>
      <c r="BF38" s="355">
        <v>5.5275926923999998</v>
      </c>
      <c r="BG38" s="355">
        <v>5.5490081774000002</v>
      </c>
      <c r="BH38" s="355">
        <v>5.5678522381000004</v>
      </c>
      <c r="BI38" s="355">
        <v>5.5854627481000003</v>
      </c>
      <c r="BJ38" s="355">
        <v>5.5364244954000004</v>
      </c>
      <c r="BK38" s="355">
        <v>5.5386156373000004</v>
      </c>
      <c r="BL38" s="355">
        <v>5.5261725560999997</v>
      </c>
      <c r="BM38" s="355">
        <v>5.5196562854</v>
      </c>
      <c r="BN38" s="355">
        <v>5.5306314343</v>
      </c>
      <c r="BO38" s="355">
        <v>5.5539350442000002</v>
      </c>
      <c r="BP38" s="355">
        <v>5.5900161368000001</v>
      </c>
      <c r="BQ38" s="355">
        <v>5.5175003007000001</v>
      </c>
      <c r="BR38" s="355">
        <v>5.5552625412000003</v>
      </c>
      <c r="BS38" s="355">
        <v>5.5767706593000002</v>
      </c>
      <c r="BT38" s="355">
        <v>5.5957451247999996</v>
      </c>
      <c r="BU38" s="355">
        <v>5.6136070018000002</v>
      </c>
      <c r="BV38" s="355">
        <v>5.5642909026999998</v>
      </c>
    </row>
    <row r="39" spans="1:74" ht="11.1" customHeight="1" x14ac:dyDescent="0.2">
      <c r="A39" s="323" t="s">
        <v>156</v>
      </c>
      <c r="B39" s="402" t="s">
        <v>954</v>
      </c>
      <c r="C39" s="289">
        <v>0.9153</v>
      </c>
      <c r="D39" s="289">
        <v>0.91359999999999997</v>
      </c>
      <c r="E39" s="289">
        <v>0.9234</v>
      </c>
      <c r="F39" s="289">
        <v>0.92559999999999998</v>
      </c>
      <c r="G39" s="289">
        <v>0.93330000000000002</v>
      </c>
      <c r="H39" s="289">
        <v>0.93830000000000002</v>
      </c>
      <c r="I39" s="289">
        <v>0.91690000000000005</v>
      </c>
      <c r="J39" s="289">
        <v>0.89329999999999998</v>
      </c>
      <c r="K39" s="289">
        <v>0.92510000000000003</v>
      </c>
      <c r="L39" s="289">
        <v>0.90229999999999999</v>
      </c>
      <c r="M39" s="289">
        <v>0.91510000000000002</v>
      </c>
      <c r="N39" s="289">
        <v>0.91469999999999996</v>
      </c>
      <c r="O39" s="289">
        <v>0.9304</v>
      </c>
      <c r="P39" s="289">
        <v>0.89690000000000003</v>
      </c>
      <c r="Q39" s="289">
        <v>0.90700000000000003</v>
      </c>
      <c r="R39" s="289">
        <v>0.92730000000000001</v>
      </c>
      <c r="S39" s="289">
        <v>0.9375</v>
      </c>
      <c r="T39" s="289">
        <v>0.93379999999999996</v>
      </c>
      <c r="U39" s="289">
        <v>0.93810000000000004</v>
      </c>
      <c r="V39" s="289">
        <v>0.93330000000000002</v>
      </c>
      <c r="W39" s="289">
        <v>0.92810000000000004</v>
      </c>
      <c r="X39" s="289">
        <v>0.92659999999999998</v>
      </c>
      <c r="Y39" s="289">
        <v>0.93810000000000004</v>
      </c>
      <c r="Z39" s="289">
        <v>0.92630000000000001</v>
      </c>
      <c r="AA39" s="289">
        <v>0.95</v>
      </c>
      <c r="AB39" s="289">
        <v>0.94620000000000004</v>
      </c>
      <c r="AC39" s="289">
        <v>0.95140000000000002</v>
      </c>
      <c r="AD39" s="289">
        <v>0.94220000000000004</v>
      </c>
      <c r="AE39" s="289">
        <v>0.94259999999999999</v>
      </c>
      <c r="AF39" s="289">
        <v>0.93530000000000002</v>
      </c>
      <c r="AG39" s="289">
        <v>0.9375</v>
      </c>
      <c r="AH39" s="289">
        <v>0.92049999999999998</v>
      </c>
      <c r="AI39" s="289">
        <v>0.91810000000000003</v>
      </c>
      <c r="AJ39" s="289">
        <v>0.91639999999999999</v>
      </c>
      <c r="AK39" s="289">
        <v>0.94740000000000002</v>
      </c>
      <c r="AL39" s="289">
        <v>0.95399999999999996</v>
      </c>
      <c r="AM39" s="289">
        <v>1.0112000000000001</v>
      </c>
      <c r="AN39" s="289">
        <v>0.9929</v>
      </c>
      <c r="AO39" s="289">
        <v>1.0016</v>
      </c>
      <c r="AP39" s="289">
        <v>0.98560000000000003</v>
      </c>
      <c r="AQ39" s="289">
        <v>0.99029999999999996</v>
      </c>
      <c r="AR39" s="289">
        <v>0.99260000000000004</v>
      </c>
      <c r="AS39" s="289">
        <v>0.99039999999999995</v>
      </c>
      <c r="AT39" s="289">
        <v>0.99139999999999995</v>
      </c>
      <c r="AU39" s="289">
        <v>0.9728</v>
      </c>
      <c r="AV39" s="289">
        <v>0.9768</v>
      </c>
      <c r="AW39" s="289">
        <v>0.9889</v>
      </c>
      <c r="AX39" s="289">
        <v>0.98609999999999998</v>
      </c>
      <c r="AY39" s="289">
        <v>0.98229999999999995</v>
      </c>
      <c r="AZ39" s="894">
        <v>1.0061614915999999</v>
      </c>
      <c r="BA39" s="894">
        <v>1.0000349756</v>
      </c>
      <c r="BB39" s="894">
        <v>1.0139208646</v>
      </c>
      <c r="BC39" s="355">
        <v>0.99449250815000001</v>
      </c>
      <c r="BD39" s="355">
        <v>1.0142274021</v>
      </c>
      <c r="BE39" s="355">
        <v>0.99539297727999998</v>
      </c>
      <c r="BF39" s="355">
        <v>0.99535159746000001</v>
      </c>
      <c r="BG39" s="355">
        <v>1.0123274443000001</v>
      </c>
      <c r="BH39" s="355">
        <v>0.99212514751000003</v>
      </c>
      <c r="BI39" s="355">
        <v>1.0107015750999999</v>
      </c>
      <c r="BJ39" s="355">
        <v>0.99321063822</v>
      </c>
      <c r="BK39" s="355">
        <v>1.0194672084</v>
      </c>
      <c r="BL39" s="355">
        <v>1.0815845126000001</v>
      </c>
      <c r="BM39" s="355">
        <v>1.0174984304000001</v>
      </c>
      <c r="BN39" s="355">
        <v>1.0345645736</v>
      </c>
      <c r="BO39" s="355">
        <v>1.0147758471999999</v>
      </c>
      <c r="BP39" s="355">
        <v>1.0342180847</v>
      </c>
      <c r="BQ39" s="355">
        <v>1.0148095596</v>
      </c>
      <c r="BR39" s="355">
        <v>1.0145308134</v>
      </c>
      <c r="BS39" s="355">
        <v>1.0313764273999999</v>
      </c>
      <c r="BT39" s="355">
        <v>1.0109998948000001</v>
      </c>
      <c r="BU39" s="355">
        <v>1.0295509372</v>
      </c>
      <c r="BV39" s="355">
        <v>1.0119472009999999</v>
      </c>
    </row>
    <row r="40" spans="1:74" ht="11.1" customHeight="1" x14ac:dyDescent="0.2">
      <c r="A40" s="323" t="s">
        <v>551</v>
      </c>
      <c r="B40" s="402" t="s">
        <v>955</v>
      </c>
      <c r="C40" s="289">
        <v>0.82040000000000002</v>
      </c>
      <c r="D40" s="289">
        <v>0.89549999999999996</v>
      </c>
      <c r="E40" s="289">
        <v>0.82950000000000002</v>
      </c>
      <c r="F40" s="289">
        <v>0.83250000000000002</v>
      </c>
      <c r="G40" s="289">
        <v>0.83350000000000002</v>
      </c>
      <c r="H40" s="289">
        <v>0.84450000000000003</v>
      </c>
      <c r="I40" s="289">
        <v>0.82050000000000001</v>
      </c>
      <c r="J40" s="289">
        <v>0.8175</v>
      </c>
      <c r="K40" s="289">
        <v>0.81950000000000001</v>
      </c>
      <c r="L40" s="289">
        <v>0.83050000000000002</v>
      </c>
      <c r="M40" s="289">
        <v>0.84650000000000003</v>
      </c>
      <c r="N40" s="289">
        <v>0.83650000000000002</v>
      </c>
      <c r="O40" s="289">
        <v>0.87250000000000005</v>
      </c>
      <c r="P40" s="289">
        <v>0.87890000000000001</v>
      </c>
      <c r="Q40" s="289">
        <v>0.87680000000000002</v>
      </c>
      <c r="R40" s="289">
        <v>0.86870000000000003</v>
      </c>
      <c r="S40" s="289">
        <v>0.86880000000000002</v>
      </c>
      <c r="T40" s="289">
        <v>0.88700000000000001</v>
      </c>
      <c r="U40" s="289">
        <v>0.85799999999999998</v>
      </c>
      <c r="V40" s="289">
        <v>0.8589</v>
      </c>
      <c r="W40" s="289">
        <v>0.84799999999999998</v>
      </c>
      <c r="X40" s="289">
        <v>0.84179999999999999</v>
      </c>
      <c r="Y40" s="289">
        <v>0.83979999999999999</v>
      </c>
      <c r="Z40" s="289">
        <v>0.86019999999999996</v>
      </c>
      <c r="AA40" s="289">
        <v>0.83779999999999999</v>
      </c>
      <c r="AB40" s="289">
        <v>0.83630000000000004</v>
      </c>
      <c r="AC40" s="289">
        <v>0.83</v>
      </c>
      <c r="AD40" s="289">
        <v>0.86599999999999999</v>
      </c>
      <c r="AE40" s="289">
        <v>0.84099999999999997</v>
      </c>
      <c r="AF40" s="289">
        <v>0.84199999999999997</v>
      </c>
      <c r="AG40" s="289">
        <v>0.84099999999999997</v>
      </c>
      <c r="AH40" s="289">
        <v>0.83489999999999998</v>
      </c>
      <c r="AI40" s="289">
        <v>0.82599999999999996</v>
      </c>
      <c r="AJ40" s="289">
        <v>0.83599999999999997</v>
      </c>
      <c r="AK40" s="289">
        <v>0.85199999999999998</v>
      </c>
      <c r="AL40" s="289">
        <v>0.85709999999999997</v>
      </c>
      <c r="AM40" s="289">
        <v>0.8488</v>
      </c>
      <c r="AN40" s="289">
        <v>0.84660000000000002</v>
      </c>
      <c r="AO40" s="289">
        <v>0.85029999999999994</v>
      </c>
      <c r="AP40" s="289">
        <v>0.84930000000000005</v>
      </c>
      <c r="AQ40" s="289">
        <v>0.8508</v>
      </c>
      <c r="AR40" s="289">
        <v>0.85619999999999996</v>
      </c>
      <c r="AS40" s="289">
        <v>0.86809999999999998</v>
      </c>
      <c r="AT40" s="289">
        <v>0.8669</v>
      </c>
      <c r="AU40" s="289">
        <v>0.83520000000000005</v>
      </c>
      <c r="AV40" s="289">
        <v>0.85599999999999998</v>
      </c>
      <c r="AW40" s="289">
        <v>0.85899999999999999</v>
      </c>
      <c r="AX40" s="289">
        <v>0.84330000000000005</v>
      </c>
      <c r="AY40" s="289">
        <v>0.78069999999999995</v>
      </c>
      <c r="AZ40" s="894">
        <v>0.84207624758999999</v>
      </c>
      <c r="BA40" s="894">
        <v>0.84791656391000003</v>
      </c>
      <c r="BB40" s="894">
        <v>0.84689501107999998</v>
      </c>
      <c r="BC40" s="355">
        <v>0.84578052013000005</v>
      </c>
      <c r="BD40" s="355">
        <v>0.84488148655999995</v>
      </c>
      <c r="BE40" s="355">
        <v>0.84371614795000005</v>
      </c>
      <c r="BF40" s="355">
        <v>0.84255609545999999</v>
      </c>
      <c r="BG40" s="355">
        <v>0.84142985812000004</v>
      </c>
      <c r="BH40" s="355">
        <v>0.84009159722000004</v>
      </c>
      <c r="BI40" s="355">
        <v>0.8390492866</v>
      </c>
      <c r="BJ40" s="355">
        <v>0.83806778421000006</v>
      </c>
      <c r="BK40" s="355">
        <v>0.84052513111000005</v>
      </c>
      <c r="BL40" s="355">
        <v>0.83972346714000001</v>
      </c>
      <c r="BM40" s="355">
        <v>0.83840144140999995</v>
      </c>
      <c r="BN40" s="355">
        <v>0.83738132646999996</v>
      </c>
      <c r="BO40" s="355">
        <v>0.83626946229999999</v>
      </c>
      <c r="BP40" s="355">
        <v>0.83535809572999997</v>
      </c>
      <c r="BQ40" s="355">
        <v>0.83415336204000001</v>
      </c>
      <c r="BR40" s="355">
        <v>0.83298766011000003</v>
      </c>
      <c r="BS40" s="355">
        <v>0.83186207126</v>
      </c>
      <c r="BT40" s="355">
        <v>0.83052615779000005</v>
      </c>
      <c r="BU40" s="355">
        <v>0.82949525829000004</v>
      </c>
      <c r="BV40" s="355">
        <v>0.82851913099999996</v>
      </c>
    </row>
    <row r="41" spans="1:74" ht="11.1" customHeight="1" x14ac:dyDescent="0.2">
      <c r="A41" s="323" t="s">
        <v>157</v>
      </c>
      <c r="B41" s="402" t="s">
        <v>192</v>
      </c>
      <c r="C41" s="289">
        <v>0.59909999999999997</v>
      </c>
      <c r="D41" s="289">
        <v>0.6431</v>
      </c>
      <c r="E41" s="289">
        <v>0.61109999999999998</v>
      </c>
      <c r="F41" s="289">
        <v>0.60209999999999997</v>
      </c>
      <c r="G41" s="289">
        <v>0.58389999999999997</v>
      </c>
      <c r="H41" s="289">
        <v>0.60870000000000002</v>
      </c>
      <c r="I41" s="289">
        <v>0.54559999999999997</v>
      </c>
      <c r="J41" s="289">
        <v>0.59240000000000004</v>
      </c>
      <c r="K41" s="289">
        <v>0.59619999999999995</v>
      </c>
      <c r="L41" s="289">
        <v>0.60109999999999997</v>
      </c>
      <c r="M41" s="289">
        <v>0.62690000000000001</v>
      </c>
      <c r="N41" s="289">
        <v>0.62470000000000003</v>
      </c>
      <c r="O41" s="289">
        <v>0.60560000000000003</v>
      </c>
      <c r="P41" s="289">
        <v>0.62280000000000002</v>
      </c>
      <c r="Q41" s="289">
        <v>0.60650000000000004</v>
      </c>
      <c r="R41" s="289">
        <v>0.60229999999999995</v>
      </c>
      <c r="S41" s="289">
        <v>0.55220000000000002</v>
      </c>
      <c r="T41" s="289">
        <v>0.59219999999999995</v>
      </c>
      <c r="U41" s="289">
        <v>0.59699999999999998</v>
      </c>
      <c r="V41" s="289">
        <v>0.54779999999999995</v>
      </c>
      <c r="W41" s="289">
        <v>0.59870000000000001</v>
      </c>
      <c r="X41" s="289">
        <v>0.60840000000000005</v>
      </c>
      <c r="Y41" s="289">
        <v>0.61439999999999995</v>
      </c>
      <c r="Z41" s="289">
        <v>0.62039999999999995</v>
      </c>
      <c r="AA41" s="289">
        <v>0.60089999999999999</v>
      </c>
      <c r="AB41" s="289">
        <v>0.60119999999999996</v>
      </c>
      <c r="AC41" s="289">
        <v>0.59370000000000001</v>
      </c>
      <c r="AD41" s="289">
        <v>0.58260000000000001</v>
      </c>
      <c r="AE41" s="289">
        <v>0.57840000000000003</v>
      </c>
      <c r="AF41" s="289">
        <v>0.5867</v>
      </c>
      <c r="AG41" s="289">
        <v>0.55110000000000003</v>
      </c>
      <c r="AH41" s="289">
        <v>0.53180000000000005</v>
      </c>
      <c r="AI41" s="289">
        <v>0.50670000000000004</v>
      </c>
      <c r="AJ41" s="289">
        <v>0.5625</v>
      </c>
      <c r="AK41" s="289">
        <v>0.59240000000000004</v>
      </c>
      <c r="AL41" s="289">
        <v>0.5534</v>
      </c>
      <c r="AM41" s="289">
        <v>0.55979999999999996</v>
      </c>
      <c r="AN41" s="289">
        <v>0.58589999999999998</v>
      </c>
      <c r="AO41" s="289">
        <v>0.57730000000000004</v>
      </c>
      <c r="AP41" s="289">
        <v>0.58220000000000005</v>
      </c>
      <c r="AQ41" s="289">
        <v>0.61509999999999998</v>
      </c>
      <c r="AR41" s="289">
        <v>0.61229999999999996</v>
      </c>
      <c r="AS41" s="289">
        <v>0.62809999999999999</v>
      </c>
      <c r="AT41" s="289">
        <v>0.63319999999999999</v>
      </c>
      <c r="AU41" s="289">
        <v>0.63190000000000002</v>
      </c>
      <c r="AV41" s="289">
        <v>0.62070000000000003</v>
      </c>
      <c r="AW41" s="289">
        <v>0.62029999999999996</v>
      </c>
      <c r="AX41" s="289">
        <v>0.62029999999999996</v>
      </c>
      <c r="AY41" s="289">
        <v>0.62370000000000003</v>
      </c>
      <c r="AZ41" s="894">
        <v>0.62952858661</v>
      </c>
      <c r="BA41" s="894">
        <v>0.63101532409000005</v>
      </c>
      <c r="BB41" s="894">
        <v>0.63243520344000004</v>
      </c>
      <c r="BC41" s="355">
        <v>0.63628974190999998</v>
      </c>
      <c r="BD41" s="355">
        <v>0.63634404586000004</v>
      </c>
      <c r="BE41" s="355">
        <v>0.6341500645</v>
      </c>
      <c r="BF41" s="355">
        <v>0.63196041193999997</v>
      </c>
      <c r="BG41" s="355">
        <v>0.62980163894999996</v>
      </c>
      <c r="BH41" s="355">
        <v>0.62744511688000004</v>
      </c>
      <c r="BI41" s="355">
        <v>0.62536330883000002</v>
      </c>
      <c r="BJ41" s="355">
        <v>0.62333753375000001</v>
      </c>
      <c r="BK41" s="355">
        <v>0.62248528441999995</v>
      </c>
      <c r="BL41" s="355">
        <v>0.62029206739999998</v>
      </c>
      <c r="BM41" s="355">
        <v>0.61796182041000003</v>
      </c>
      <c r="BN41" s="355">
        <v>0.61538976822000002</v>
      </c>
      <c r="BO41" s="355">
        <v>0.61325328589999994</v>
      </c>
      <c r="BP41" s="355">
        <v>0.61130246617999995</v>
      </c>
      <c r="BQ41" s="355">
        <v>0.60907800788999999</v>
      </c>
      <c r="BR41" s="355">
        <v>0.60688908538999997</v>
      </c>
      <c r="BS41" s="355">
        <v>0.60473672656999999</v>
      </c>
      <c r="BT41" s="355">
        <v>0.60238803044</v>
      </c>
      <c r="BU41" s="355">
        <v>0.60032231466999997</v>
      </c>
      <c r="BV41" s="355">
        <v>0.59830685926000005</v>
      </c>
    </row>
    <row r="42" spans="1:74" ht="11.1" customHeight="1" x14ac:dyDescent="0.2">
      <c r="A42" s="323"/>
      <c r="B42" s="328"/>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94"/>
      <c r="BA42" s="894"/>
      <c r="BB42" s="894"/>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ht="11.1" customHeight="1" x14ac:dyDescent="0.2">
      <c r="A43" s="323"/>
      <c r="B43" s="324" t="s">
        <v>829</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94"/>
      <c r="BA43" s="894"/>
      <c r="BB43" s="894"/>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s="272" customFormat="1" ht="11.1" customHeight="1" x14ac:dyDescent="0.2">
      <c r="A44" s="395" t="s">
        <v>830</v>
      </c>
      <c r="B44" s="397" t="s">
        <v>831</v>
      </c>
      <c r="C44" s="106">
        <v>1.0609999999999999</v>
      </c>
      <c r="D44" s="106">
        <v>0.41599999999999998</v>
      </c>
      <c r="E44" s="106">
        <v>0.76100000000000001</v>
      </c>
      <c r="F44" s="106">
        <v>1.746</v>
      </c>
      <c r="G44" s="106">
        <v>1.4410000000000001</v>
      </c>
      <c r="H44" s="106">
        <v>0.73350000000000004</v>
      </c>
      <c r="I44" s="106">
        <v>0.65600000000000003</v>
      </c>
      <c r="J44" s="106">
        <v>0.90300000000000002</v>
      </c>
      <c r="K44" s="106">
        <v>0.78500000000000003</v>
      </c>
      <c r="L44" s="106">
        <v>0.55400000000000005</v>
      </c>
      <c r="M44" s="106">
        <v>0.46400000000000002</v>
      </c>
      <c r="N44" s="106">
        <v>0.66641935484000003</v>
      </c>
      <c r="O44" s="106">
        <v>0.55700000000000005</v>
      </c>
      <c r="P44" s="106">
        <v>0.44600000000000001</v>
      </c>
      <c r="Q44" s="106">
        <v>0.73</v>
      </c>
      <c r="R44" s="106">
        <v>0.88200000000000001</v>
      </c>
      <c r="S44" s="106">
        <v>1.159</v>
      </c>
      <c r="T44" s="106">
        <v>1.1379999999999999</v>
      </c>
      <c r="U44" s="106">
        <v>0.97899999999999998</v>
      </c>
      <c r="V44" s="106">
        <v>0.95899999999999996</v>
      </c>
      <c r="W44" s="106">
        <v>0.95599999999999996</v>
      </c>
      <c r="X44" s="106">
        <v>0.84099999999999997</v>
      </c>
      <c r="Y44" s="106">
        <v>1.0589999999999999</v>
      </c>
      <c r="Z44" s="106">
        <v>0.82799999999999996</v>
      </c>
      <c r="AA44" s="106">
        <v>1.425</v>
      </c>
      <c r="AB44" s="106">
        <v>0.81599999999999995</v>
      </c>
      <c r="AC44" s="106">
        <v>0.94599999999999995</v>
      </c>
      <c r="AD44" s="106">
        <v>1.0660000000000001</v>
      </c>
      <c r="AE44" s="106">
        <v>1.101</v>
      </c>
      <c r="AF44" s="106">
        <v>1.2126209999999999</v>
      </c>
      <c r="AG44" s="106">
        <v>1.3779999999999999</v>
      </c>
      <c r="AH44" s="106">
        <v>1.1859999999999999</v>
      </c>
      <c r="AI44" s="106">
        <v>1.4886999999999999</v>
      </c>
      <c r="AJ44" s="106">
        <v>1.2350000000000001</v>
      </c>
      <c r="AK44" s="106">
        <v>1.4419999999999999</v>
      </c>
      <c r="AL44" s="106">
        <v>1.3560000000000001</v>
      </c>
      <c r="AM44" s="106">
        <v>1.3979999999999999</v>
      </c>
      <c r="AN44" s="106">
        <v>1.1859999999999999</v>
      </c>
      <c r="AO44" s="106">
        <v>1.1859999999999999</v>
      </c>
      <c r="AP44" s="106">
        <v>1.1759999999999999</v>
      </c>
      <c r="AQ44" s="106">
        <v>1.143</v>
      </c>
      <c r="AR44" s="106">
        <v>1.0660000000000001</v>
      </c>
      <c r="AS44" s="106">
        <v>1.1240000000000001</v>
      </c>
      <c r="AT44" s="106">
        <v>0.96899999999999997</v>
      </c>
      <c r="AU44" s="106">
        <v>0.86599999999999999</v>
      </c>
      <c r="AV44" s="106">
        <v>0.85799999999999998</v>
      </c>
      <c r="AW44" s="106">
        <v>0.77600000000000002</v>
      </c>
      <c r="AX44" s="106">
        <v>1.0649999999999999</v>
      </c>
      <c r="AY44" s="106">
        <v>2.0329999999999999</v>
      </c>
      <c r="AZ44" s="907">
        <v>1.5249999999999999</v>
      </c>
      <c r="BA44" s="907">
        <v>4.2910000000000004</v>
      </c>
      <c r="BB44" s="907">
        <v>5.1859999999999999</v>
      </c>
      <c r="BC44" s="403" t="s">
        <v>1611</v>
      </c>
      <c r="BD44" s="403" t="s">
        <v>1611</v>
      </c>
      <c r="BE44" s="403" t="s">
        <v>1611</v>
      </c>
      <c r="BF44" s="403" t="s">
        <v>1611</v>
      </c>
      <c r="BG44" s="403" t="s">
        <v>1611</v>
      </c>
      <c r="BH44" s="403" t="s">
        <v>1611</v>
      </c>
      <c r="BI44" s="403" t="s">
        <v>1611</v>
      </c>
      <c r="BJ44" s="403" t="s">
        <v>1611</v>
      </c>
      <c r="BK44" s="403" t="s">
        <v>1611</v>
      </c>
      <c r="BL44" s="403" t="s">
        <v>1611</v>
      </c>
      <c r="BM44" s="403" t="s">
        <v>1611</v>
      </c>
      <c r="BN44" s="403" t="s">
        <v>1611</v>
      </c>
      <c r="BO44" s="403" t="s">
        <v>1611</v>
      </c>
      <c r="BP44" s="403" t="s">
        <v>1611</v>
      </c>
      <c r="BQ44" s="403" t="s">
        <v>1611</v>
      </c>
      <c r="BR44" s="403" t="s">
        <v>1611</v>
      </c>
      <c r="BS44" s="403" t="s">
        <v>1611</v>
      </c>
      <c r="BT44" s="403" t="s">
        <v>1611</v>
      </c>
      <c r="BU44" s="403" t="s">
        <v>1611</v>
      </c>
      <c r="BV44" s="403" t="s">
        <v>1611</v>
      </c>
    </row>
    <row r="45" spans="1:74" ht="12" customHeight="1" x14ac:dyDescent="0.2">
      <c r="B45" s="1029" t="s">
        <v>824</v>
      </c>
      <c r="C45" s="1018"/>
      <c r="D45" s="1018"/>
      <c r="E45" s="1018"/>
      <c r="F45" s="1018"/>
      <c r="G45" s="1018"/>
      <c r="H45" s="1018"/>
      <c r="I45" s="1018"/>
      <c r="J45" s="1018"/>
      <c r="K45" s="1018"/>
      <c r="L45" s="1018"/>
      <c r="M45" s="1018"/>
      <c r="N45" s="1018"/>
      <c r="O45" s="1018"/>
      <c r="P45" s="1018"/>
      <c r="Q45" s="1018"/>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BD45" s="637"/>
      <c r="BE45" s="637"/>
      <c r="BF45" s="637"/>
    </row>
    <row r="46" spans="1:74" x14ac:dyDescent="0.2">
      <c r="B46" s="1016" t="s">
        <v>1610</v>
      </c>
      <c r="C46" s="1016"/>
      <c r="D46" s="1016"/>
      <c r="E46" s="1016"/>
      <c r="F46" s="1016"/>
      <c r="G46" s="1016"/>
      <c r="H46" s="1016"/>
      <c r="I46" s="1016"/>
      <c r="J46" s="1016"/>
      <c r="K46" s="1016"/>
      <c r="L46" s="1016"/>
      <c r="M46" s="1016"/>
      <c r="N46" s="1016"/>
      <c r="O46" s="1016"/>
      <c r="P46" s="1016"/>
      <c r="Q46" s="1016"/>
      <c r="R46" s="764"/>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c r="AR46" s="641"/>
      <c r="AS46" s="641"/>
      <c r="AT46" s="641"/>
      <c r="AU46" s="641"/>
      <c r="AV46" s="641"/>
      <c r="AW46" s="641"/>
      <c r="AX46" s="641"/>
      <c r="BD46" s="637"/>
      <c r="BE46" s="637"/>
      <c r="BF46" s="637"/>
    </row>
    <row r="47" spans="1:74" s="161" customFormat="1" ht="12" customHeight="1" x14ac:dyDescent="0.2">
      <c r="A47" s="162"/>
      <c r="B47" s="773" t="s">
        <v>808</v>
      </c>
      <c r="C47" s="788"/>
      <c r="D47" s="788"/>
      <c r="E47" s="788"/>
      <c r="F47" s="788"/>
      <c r="G47" s="788"/>
      <c r="H47" s="800"/>
      <c r="I47" s="788"/>
      <c r="J47" s="788"/>
      <c r="K47" s="788"/>
      <c r="L47" s="788"/>
      <c r="M47" s="788"/>
      <c r="N47" s="788"/>
      <c r="O47" s="788"/>
      <c r="P47" s="788"/>
      <c r="Q47" s="788"/>
      <c r="R47" s="764"/>
      <c r="S47" s="763"/>
      <c r="T47" s="763"/>
      <c r="U47" s="763"/>
      <c r="V47" s="763"/>
      <c r="W47" s="763"/>
      <c r="X47" s="763"/>
      <c r="Y47" s="763"/>
      <c r="Z47" s="763"/>
      <c r="AA47" s="763"/>
      <c r="AB47" s="763"/>
      <c r="AC47" s="763"/>
      <c r="AD47" s="763"/>
      <c r="AE47" s="763"/>
      <c r="AF47" s="763"/>
      <c r="AG47" s="763"/>
      <c r="AH47" s="763"/>
      <c r="AI47" s="763"/>
      <c r="AJ47" s="763"/>
      <c r="AK47" s="763"/>
      <c r="AL47" s="763"/>
      <c r="AM47" s="763"/>
      <c r="AN47" s="763"/>
      <c r="AO47" s="763"/>
      <c r="AP47" s="763"/>
      <c r="AQ47" s="763"/>
      <c r="AR47" s="763"/>
      <c r="AS47" s="763"/>
      <c r="AT47" s="763"/>
      <c r="AU47" s="763"/>
      <c r="AV47" s="763"/>
      <c r="AW47" s="763"/>
      <c r="AX47" s="763"/>
      <c r="AY47" s="638"/>
      <c r="AZ47" s="638"/>
      <c r="BA47" s="638"/>
      <c r="BB47" s="638"/>
      <c r="BC47" s="638"/>
      <c r="BD47" s="638"/>
      <c r="BE47" s="638"/>
      <c r="BF47" s="638"/>
      <c r="BG47" s="638"/>
      <c r="BH47" s="638"/>
      <c r="BI47" s="638"/>
      <c r="BJ47" s="220"/>
    </row>
    <row r="48" spans="1:74" s="161" customFormat="1" ht="12" customHeight="1" x14ac:dyDescent="0.2">
      <c r="A48" s="162"/>
      <c r="B48" s="993" t="str">
        <f>Dates!$G$2</f>
        <v>EIA completed modeling and analysis for this report on Thursday, May 7, 2026.</v>
      </c>
      <c r="C48" s="980"/>
      <c r="D48" s="980"/>
      <c r="E48" s="980"/>
      <c r="F48" s="980"/>
      <c r="G48" s="980"/>
      <c r="H48" s="980"/>
      <c r="I48" s="980"/>
      <c r="J48" s="980"/>
      <c r="K48" s="980"/>
      <c r="L48" s="980"/>
      <c r="M48" s="980"/>
      <c r="N48" s="980"/>
      <c r="O48" s="980"/>
      <c r="P48" s="980"/>
      <c r="Q48" s="980"/>
      <c r="R48" s="641"/>
      <c r="S48" s="763"/>
      <c r="T48" s="763"/>
      <c r="U48" s="763"/>
      <c r="V48" s="763"/>
      <c r="W48" s="763"/>
      <c r="X48" s="763"/>
      <c r="Y48" s="763"/>
      <c r="Z48" s="763"/>
      <c r="AA48" s="763"/>
      <c r="AB48" s="763"/>
      <c r="AC48" s="763"/>
      <c r="AD48" s="763"/>
      <c r="AE48" s="763"/>
      <c r="AF48" s="763"/>
      <c r="AG48" s="763"/>
      <c r="AH48" s="763"/>
      <c r="AI48" s="763"/>
      <c r="AJ48" s="763"/>
      <c r="AK48" s="763"/>
      <c r="AL48" s="763"/>
      <c r="AM48" s="763"/>
      <c r="AN48" s="763"/>
      <c r="AO48" s="763"/>
      <c r="AP48" s="763"/>
      <c r="AQ48" s="763"/>
      <c r="AR48" s="763"/>
      <c r="AS48" s="763"/>
      <c r="AT48" s="763"/>
      <c r="AU48" s="763"/>
      <c r="AV48" s="763"/>
      <c r="AW48" s="763"/>
      <c r="AX48" s="763"/>
      <c r="AY48" s="638"/>
      <c r="AZ48" s="638"/>
      <c r="BA48" s="638"/>
      <c r="BB48" s="638"/>
      <c r="BC48" s="638"/>
      <c r="BD48" s="638"/>
      <c r="BE48" s="638"/>
      <c r="BF48" s="638"/>
      <c r="BG48" s="638"/>
      <c r="BH48" s="638"/>
      <c r="BI48" s="638"/>
      <c r="BJ48" s="220"/>
    </row>
    <row r="49" spans="1:74" s="161" customFormat="1" ht="12" customHeight="1" x14ac:dyDescent="0.2">
      <c r="A49" s="162"/>
      <c r="B49" s="1026" t="s">
        <v>481</v>
      </c>
      <c r="C49" s="1027"/>
      <c r="D49" s="1027"/>
      <c r="E49" s="1027"/>
      <c r="F49" s="1027"/>
      <c r="G49" s="1027"/>
      <c r="H49" s="1027"/>
      <c r="I49" s="1027"/>
      <c r="J49" s="1027"/>
      <c r="K49" s="1027"/>
      <c r="L49" s="1027"/>
      <c r="M49" s="1027"/>
      <c r="N49" s="1027"/>
      <c r="O49" s="1027"/>
      <c r="P49" s="1027"/>
      <c r="Q49" s="1027"/>
      <c r="R49" s="641"/>
      <c r="S49" s="763"/>
      <c r="T49" s="763"/>
      <c r="U49" s="763"/>
      <c r="V49" s="763"/>
      <c r="W49" s="763"/>
      <c r="X49" s="763"/>
      <c r="Y49" s="763"/>
      <c r="Z49" s="763"/>
      <c r="AA49" s="763"/>
      <c r="AB49" s="763"/>
      <c r="AC49" s="763"/>
      <c r="AD49" s="763"/>
      <c r="AE49" s="763"/>
      <c r="AF49" s="763"/>
      <c r="AG49" s="763"/>
      <c r="AH49" s="763"/>
      <c r="AI49" s="763"/>
      <c r="AJ49" s="763"/>
      <c r="AK49" s="763"/>
      <c r="AL49" s="763"/>
      <c r="AM49" s="763"/>
      <c r="AN49" s="763"/>
      <c r="AO49" s="763"/>
      <c r="AP49" s="763"/>
      <c r="AQ49" s="763"/>
      <c r="AR49" s="763"/>
      <c r="AS49" s="763"/>
      <c r="AT49" s="763"/>
      <c r="AU49" s="763"/>
      <c r="AV49" s="763"/>
      <c r="AW49" s="763"/>
      <c r="AX49" s="763"/>
      <c r="AY49" s="638"/>
      <c r="AZ49" s="638"/>
      <c r="BA49" s="638"/>
      <c r="BB49" s="638"/>
      <c r="BC49" s="638"/>
      <c r="BD49" s="638"/>
      <c r="BE49" s="638"/>
      <c r="BF49" s="638"/>
      <c r="BG49" s="638"/>
      <c r="BH49" s="638"/>
      <c r="BI49" s="638"/>
      <c r="BJ49" s="220"/>
    </row>
    <row r="50" spans="1:74" s="161" customFormat="1" ht="12.75" customHeight="1" x14ac:dyDescent="0.2">
      <c r="A50" s="162"/>
      <c r="B50" s="1002" t="s">
        <v>1402</v>
      </c>
      <c r="C50" s="989"/>
      <c r="D50" s="989"/>
      <c r="E50" s="989"/>
      <c r="F50" s="989"/>
      <c r="G50" s="989"/>
      <c r="H50" s="989"/>
      <c r="I50" s="989"/>
      <c r="J50" s="989"/>
      <c r="K50" s="989"/>
      <c r="L50" s="989"/>
      <c r="M50" s="989"/>
      <c r="N50" s="989"/>
      <c r="O50" s="989"/>
      <c r="P50" s="989"/>
      <c r="Q50" s="989"/>
      <c r="R50" s="641"/>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3"/>
      <c r="AU50" s="763"/>
      <c r="AV50" s="763"/>
      <c r="AW50" s="763"/>
      <c r="AX50" s="763"/>
      <c r="AY50" s="638"/>
      <c r="AZ50" s="638"/>
      <c r="BA50" s="638"/>
      <c r="BB50" s="638"/>
      <c r="BC50" s="638"/>
      <c r="BD50" s="638"/>
      <c r="BE50" s="638"/>
      <c r="BF50" s="638"/>
      <c r="BG50" s="638"/>
      <c r="BH50" s="638"/>
      <c r="BI50" s="638"/>
      <c r="BJ50" s="220"/>
    </row>
    <row r="51" spans="1:74" s="161" customFormat="1" ht="12" customHeight="1" x14ac:dyDescent="0.2">
      <c r="A51" s="162"/>
      <c r="B51" s="997" t="s">
        <v>489</v>
      </c>
      <c r="C51" s="1018"/>
      <c r="D51" s="1018"/>
      <c r="E51" s="1018"/>
      <c r="F51" s="1018"/>
      <c r="G51" s="1018"/>
      <c r="H51" s="1018"/>
      <c r="I51" s="1018"/>
      <c r="J51" s="1018"/>
      <c r="K51" s="1018"/>
      <c r="L51" s="1018"/>
      <c r="M51" s="1018"/>
      <c r="N51" s="1018"/>
      <c r="O51" s="1018"/>
      <c r="P51" s="1018"/>
      <c r="Q51" s="1018"/>
      <c r="R51" s="641"/>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3"/>
      <c r="AU51" s="763"/>
      <c r="AV51" s="763"/>
      <c r="AW51" s="763"/>
      <c r="AX51" s="763"/>
      <c r="AY51" s="638"/>
      <c r="AZ51" s="638"/>
      <c r="BA51" s="638"/>
      <c r="BB51" s="638"/>
      <c r="BC51" s="638"/>
      <c r="BD51" s="638"/>
      <c r="BE51" s="638"/>
      <c r="BF51" s="638"/>
      <c r="BG51" s="638"/>
      <c r="BH51" s="638"/>
      <c r="BI51" s="638"/>
      <c r="BJ51" s="220"/>
    </row>
    <row r="52" spans="1:74" s="161" customFormat="1" ht="12" customHeight="1" x14ac:dyDescent="0.2">
      <c r="A52" s="158"/>
      <c r="B52" s="790" t="s">
        <v>821</v>
      </c>
      <c r="C52" s="791"/>
      <c r="D52" s="791"/>
      <c r="E52" s="791"/>
      <c r="F52" s="791"/>
      <c r="G52" s="791"/>
      <c r="H52" s="801"/>
      <c r="I52" s="791"/>
      <c r="J52" s="791"/>
      <c r="K52" s="791"/>
      <c r="L52" s="791"/>
      <c r="M52" s="791"/>
      <c r="N52" s="791"/>
      <c r="O52" s="791"/>
      <c r="P52" s="791"/>
      <c r="Q52" s="789"/>
      <c r="R52" s="636"/>
      <c r="S52" s="763"/>
      <c r="T52" s="763"/>
      <c r="U52" s="763"/>
      <c r="V52" s="763"/>
      <c r="W52" s="763"/>
      <c r="X52" s="763"/>
      <c r="Y52" s="763"/>
      <c r="Z52" s="763"/>
      <c r="AA52" s="763"/>
      <c r="AB52" s="763"/>
      <c r="AC52" s="763"/>
      <c r="AD52" s="763"/>
      <c r="AE52" s="763"/>
      <c r="AF52" s="763"/>
      <c r="AG52" s="763"/>
      <c r="AH52" s="763"/>
      <c r="AI52" s="763"/>
      <c r="AJ52" s="763"/>
      <c r="AK52" s="763"/>
      <c r="AL52" s="763"/>
      <c r="AM52" s="763"/>
      <c r="AN52" s="763"/>
      <c r="AO52" s="763"/>
      <c r="AP52" s="763"/>
      <c r="AQ52" s="763"/>
      <c r="AR52" s="763"/>
      <c r="AS52" s="763"/>
      <c r="AT52" s="763"/>
      <c r="AU52" s="763"/>
      <c r="AV52" s="763"/>
      <c r="AW52" s="763"/>
      <c r="AX52" s="763"/>
      <c r="AY52" s="638"/>
      <c r="AZ52" s="638"/>
      <c r="BA52" s="638"/>
      <c r="BB52" s="638"/>
      <c r="BC52" s="638"/>
      <c r="BD52" s="638"/>
      <c r="BE52" s="638"/>
      <c r="BF52" s="638"/>
      <c r="BG52" s="638"/>
      <c r="BH52" s="638"/>
      <c r="BI52" s="638"/>
      <c r="BJ52" s="220"/>
    </row>
    <row r="53" spans="1:74" ht="12.6" customHeight="1" x14ac:dyDescent="0.2">
      <c r="B53" s="1019" t="s">
        <v>822</v>
      </c>
      <c r="C53" s="1018"/>
      <c r="D53" s="1018"/>
      <c r="E53" s="1018"/>
      <c r="F53" s="1018"/>
      <c r="G53" s="1018"/>
      <c r="H53" s="1018"/>
      <c r="I53" s="1018"/>
      <c r="J53" s="1018"/>
      <c r="K53" s="1018"/>
      <c r="L53" s="1018"/>
      <c r="M53" s="1018"/>
      <c r="N53" s="1018"/>
      <c r="O53" s="1018"/>
      <c r="P53" s="1018"/>
      <c r="Q53" s="1018"/>
      <c r="R53" s="765"/>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c r="BK53" s="151"/>
      <c r="BL53" s="151"/>
      <c r="BM53" s="151"/>
      <c r="BN53" s="151"/>
      <c r="BO53" s="151"/>
      <c r="BP53" s="151"/>
      <c r="BQ53" s="151"/>
      <c r="BR53" s="151"/>
      <c r="BS53" s="151"/>
      <c r="BT53" s="151"/>
      <c r="BU53" s="151"/>
      <c r="BV53" s="151"/>
    </row>
    <row r="54" spans="1:74" ht="12.75" x14ac:dyDescent="0.2">
      <c r="B54" s="1004" t="s">
        <v>823</v>
      </c>
      <c r="C54" s="1018"/>
      <c r="D54" s="1018"/>
      <c r="E54" s="1018"/>
      <c r="F54" s="1018"/>
      <c r="G54" s="1018"/>
      <c r="H54" s="1018"/>
      <c r="I54" s="1018"/>
      <c r="J54" s="1018"/>
      <c r="K54" s="1018"/>
      <c r="L54" s="1018"/>
      <c r="M54" s="1018"/>
      <c r="N54" s="1018"/>
      <c r="O54" s="1018"/>
      <c r="P54" s="1018"/>
      <c r="Q54" s="1018"/>
      <c r="R54" s="160"/>
      <c r="BD54" s="637"/>
      <c r="BE54" s="637"/>
      <c r="BF54" s="637"/>
      <c r="BK54" s="151"/>
      <c r="BL54" s="151"/>
      <c r="BM54" s="151"/>
      <c r="BN54" s="151"/>
      <c r="BO54" s="151"/>
      <c r="BP54" s="151"/>
      <c r="BQ54" s="151"/>
      <c r="BR54" s="151"/>
      <c r="BS54" s="151"/>
      <c r="BT54" s="151"/>
      <c r="BU54" s="151"/>
      <c r="BV54" s="151"/>
    </row>
    <row r="55" spans="1:74" x14ac:dyDescent="0.2">
      <c r="BD55" s="637"/>
      <c r="BE55" s="637"/>
      <c r="BF55" s="637"/>
      <c r="BK55" s="151"/>
      <c r="BL55" s="151"/>
      <c r="BM55" s="151"/>
      <c r="BN55" s="151"/>
      <c r="BO55" s="151"/>
      <c r="BP55" s="151"/>
      <c r="BQ55" s="151"/>
      <c r="BR55" s="151"/>
      <c r="BS55" s="151"/>
      <c r="BT55" s="151"/>
      <c r="BU55" s="151"/>
      <c r="BV55" s="151"/>
    </row>
    <row r="56" spans="1:74" x14ac:dyDescent="0.2">
      <c r="BD56" s="637"/>
      <c r="BE56" s="637"/>
      <c r="BF56" s="637"/>
      <c r="BK56" s="151"/>
      <c r="BL56" s="151"/>
      <c r="BM56" s="151"/>
      <c r="BN56" s="151"/>
      <c r="BO56" s="151"/>
      <c r="BP56" s="151"/>
      <c r="BQ56" s="151"/>
      <c r="BR56" s="151"/>
      <c r="BS56" s="151"/>
      <c r="BT56" s="151"/>
      <c r="BU56" s="151"/>
      <c r="BV56" s="151"/>
    </row>
    <row r="57" spans="1:74" x14ac:dyDescent="0.2">
      <c r="BD57" s="637"/>
      <c r="BE57" s="637"/>
      <c r="BF57" s="637"/>
      <c r="BK57" s="151"/>
      <c r="BL57" s="151"/>
      <c r="BM57" s="151"/>
      <c r="BN57" s="151"/>
      <c r="BO57" s="151"/>
      <c r="BP57" s="151"/>
      <c r="BQ57" s="151"/>
      <c r="BR57" s="151"/>
      <c r="BS57" s="151"/>
      <c r="BT57" s="151"/>
      <c r="BU57" s="151"/>
      <c r="BV57" s="151"/>
    </row>
    <row r="58" spans="1:74" x14ac:dyDescent="0.2">
      <c r="BD58" s="637"/>
      <c r="BE58" s="637"/>
      <c r="BF58" s="637"/>
      <c r="BK58" s="151"/>
      <c r="BL58" s="151"/>
      <c r="BM58" s="151"/>
      <c r="BN58" s="151"/>
      <c r="BO58" s="151"/>
      <c r="BP58" s="151"/>
      <c r="BQ58" s="151"/>
      <c r="BR58" s="151"/>
      <c r="BS58" s="151"/>
      <c r="BT58" s="151"/>
      <c r="BU58" s="151"/>
      <c r="BV58" s="151"/>
    </row>
    <row r="59" spans="1:74" x14ac:dyDescent="0.2">
      <c r="BD59" s="637"/>
      <c r="BE59" s="637"/>
      <c r="BF59" s="637"/>
      <c r="BK59" s="151"/>
      <c r="BL59" s="151"/>
      <c r="BM59" s="151"/>
      <c r="BN59" s="151"/>
      <c r="BO59" s="151"/>
      <c r="BP59" s="151"/>
      <c r="BQ59" s="151"/>
      <c r="BR59" s="151"/>
      <c r="BS59" s="151"/>
      <c r="BT59" s="151"/>
      <c r="BU59" s="151"/>
      <c r="BV59" s="151"/>
    </row>
    <row r="60" spans="1:74" x14ac:dyDescent="0.2">
      <c r="BD60" s="637"/>
      <c r="BE60" s="637"/>
      <c r="BF60" s="637"/>
      <c r="BK60" s="151"/>
      <c r="BL60" s="151"/>
      <c r="BM60" s="151"/>
      <c r="BN60" s="151"/>
      <c r="BO60" s="151"/>
      <c r="BP60" s="151"/>
      <c r="BQ60" s="151"/>
      <c r="BR60" s="151"/>
      <c r="BS60" s="151"/>
      <c r="BT60" s="151"/>
      <c r="BU60" s="151"/>
      <c r="BV60" s="151"/>
    </row>
    <row r="61" spans="1:74" ht="12.75" x14ac:dyDescent="0.2">
      <c r="B61" s="1030"/>
      <c r="C61" s="1031"/>
      <c r="D61" s="1031"/>
      <c r="E61" s="1031"/>
      <c r="F61" s="1031"/>
      <c r="G61" s="1031"/>
      <c r="H61" s="1031"/>
      <c r="I61" s="1031"/>
      <c r="J61" s="1031"/>
      <c r="K61" s="1031"/>
      <c r="L61" s="1031"/>
      <c r="M61" s="1031"/>
      <c r="N61" s="1031"/>
      <c r="O61" s="1031"/>
      <c r="P61" s="1031"/>
      <c r="Q61" s="1031"/>
      <c r="BD61" s="637"/>
      <c r="BE61" s="637"/>
      <c r="BF61" s="637"/>
      <c r="BK61" s="151"/>
      <c r="BL61" s="151"/>
      <c r="BM61" s="151"/>
      <c r="BN61" s="151"/>
      <c r="BO61" s="151"/>
      <c r="BP61" s="151"/>
      <c r="BQ61" s="151"/>
      <c r="BR61" s="151"/>
      <c r="BS61" s="151"/>
      <c r="BT61" s="151"/>
      <c r="BU61" s="151"/>
      <c r="BV61" s="151"/>
    </row>
    <row r="62" spans="1:74" x14ac:dyDescent="0.2">
      <c r="BD62" s="637"/>
      <c r="BE62" s="637"/>
      <c r="BF62" s="637"/>
      <c r="BK62" s="151"/>
      <c r="BL62" s="151"/>
      <c r="BM62" s="151"/>
      <c r="BN62" s="151"/>
      <c r="BO62" s="151"/>
      <c r="BP62" s="151"/>
      <c r="BQ62" s="151"/>
      <c r="BR62" s="151"/>
      <c r="BS62" s="151"/>
      <c r="BT62" s="151"/>
      <c r="BU62" s="151"/>
      <c r="BV62" s="151"/>
    </row>
    <row r="63" spans="1:74" x14ac:dyDescent="0.2">
      <c r="BD63" s="637"/>
      <c r="BE63" s="637"/>
      <c r="BF63" s="637"/>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row r="137" spans="63:74" x14ac:dyDescent="0.2">
      <c r="BK137" s="151"/>
      <c r="BL137" s="151"/>
      <c r="BM137" s="151"/>
      <c r="BN137" s="151"/>
      <c r="BO137" s="151"/>
      <c r="BP137" s="151"/>
      <c r="BQ137" s="151"/>
      <c r="BR137" s="151"/>
      <c r="BS137" s="151"/>
      <c r="BT137" s="151"/>
      <c r="BU137" s="151"/>
      <c r="BV137" s="151"/>
    </row>
  </sheetData>
  <mergeCells count="17">
    <mergeCell ref="B61:Q61"/>
    <mergeCell ref="BK3:BV3"/>
    <mergeCell ref="B1:AL1"/>
    <mergeCell ref="C3:N3"/>
    <mergeCell ref="O3:Z3"/>
    <mergeCell ref="AA3:AL3"/>
    <mergeCell ref="B54:Q54"/>
    <mergeCell ref="A1:A2"/>
    <mergeCell ref="AM3:AX3"/>
    <mergeCell ref="AY3:BJ3"/>
    <mergeCell ref="B53:Q53"/>
    <mergeCell ref="B50:Q50"/>
    <mergeCell ref="B51:Q51"/>
    <mergeCell ref="B45:Q45"/>
    <mergeCell ref="B49:Q49"/>
    <mergeCell ref="B48:Q48"/>
    <mergeCell ref="B46:Q46"/>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8"/>
  <sheetViews>
    <sheetView zoomScaleNormal="100" workbookViewId="0">
      <pane xSplit="2" ySplit="4" topLeftCell="AU5" activePane="bottomRight" state="frozen"/>
      <selection pane="topRight" activeCell="C1" sqref="C1"/>
      <selection pane="bottomLeft" activeCell="A5" sqref="A5"/>
      <selection pane="bottomRight" activeCell="B39" sqref="B39:Q39"/>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5" ht="13.35" customHeight="1" x14ac:dyDescent="0.2">
      <c r="A1" s="977" t="s">
        <v>477</v>
      </c>
      <c r="B1" s="1020" t="s">
        <v>888</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75" ht="12.75" x14ac:dyDescent="0.2">
      <c r="A2" s="978"/>
      <c r="B2" s="222" t="str">
        <f>"U.S. Energy Information Administration  |  Short-Term Energy Outlook  - "&amp;Dates!D1</f>
        <v>U.S. Energy Information Administration  |  Short-Term Energy Outlook  - May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759</v>
      </c>
      <c r="B3" s="308"/>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5" s="7" customFormat="1" x14ac:dyDescent="0.2">
      <c r="A4" s="322" t="str">
        <f>TEXT(Dates!$D$2,"dddd, mmmm d, yyyy")</f>
        <v>Thursday, May 7, 2026</v>
      </c>
      <c r="B4" s="3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5" ht="11.1" customHeight="1" x14ac:dyDescent="0.2">
      <c r="A5" s="323"/>
      <c r="B5" s="327" t="s">
        <v>889</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94"/>
      <c r="BA5" s="894"/>
      <c r="BB5" s="894"/>
      <c r="BC5" s="35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809</v>
      </c>
      <c r="C6" s="105">
        <v>98.398853215000003</v>
      </c>
      <c r="D6" s="105">
        <v>99.571019041</v>
      </c>
      <c r="E6" s="105">
        <v>100.07809256</v>
      </c>
      <c r="F6" s="105">
        <v>99.474955128000005</v>
      </c>
      <c r="G6" s="105">
        <v>99.461369610000006</v>
      </c>
      <c r="H6" s="105">
        <v>99.970442796</v>
      </c>
      <c r="I6" s="105">
        <v>101.09528915999999</v>
      </c>
      <c r="J6" s="105">
        <v>101.64098263</v>
      </c>
      <c r="K6" s="105">
        <v>102.1709237</v>
      </c>
      <c r="L6" s="105">
        <v>102.34217434999999</v>
      </c>
      <c r="M6" s="105">
        <v>102.50393742999999</v>
      </c>
      <c r="N6" s="105">
        <v>100.87552518</v>
      </c>
      <c r="O6" s="105">
        <v>101.63235776</v>
      </c>
      <c r="P6" s="105">
        <v>102.22952675000001</v>
      </c>
      <c r="Q6" s="105">
        <v>102.57944533</v>
      </c>
      <c r="R6" s="105">
        <v>102.36750481</v>
      </c>
      <c r="S6" s="105">
        <v>101.85588683</v>
      </c>
      <c r="T6" s="105">
        <v>102.76131891</v>
      </c>
      <c r="U6" s="105">
        <v>102.24187143</v>
      </c>
      <c r="V6" s="105">
        <v>101.99092509</v>
      </c>
      <c r="W6" s="105">
        <v>103.09292576</v>
      </c>
      <c r="X6" s="105">
        <v>103.3475162</v>
      </c>
      <c r="Y6" s="105">
        <v>104.13750088</v>
      </c>
      <c r="Z6" s="105">
        <v>104.13439507</v>
      </c>
      <c r="AA6" s="105">
        <v>101.70135066</v>
      </c>
      <c r="AB6" s="105">
        <v>102.95329959</v>
      </c>
      <c r="AC6" s="105">
        <v>103.75889845</v>
      </c>
      <c r="AD6" s="105">
        <v>103.64277321</v>
      </c>
      <c r="AE6" s="105">
        <v>103.27851913000001</v>
      </c>
      <c r="AF6" s="105">
        <v>103.26742539</v>
      </c>
      <c r="AG6" s="105">
        <v>103.37317931</v>
      </c>
      <c r="AH6" s="105">
        <v>103.75630099999999</v>
      </c>
      <c r="AI6" s="105">
        <v>102.59400565</v>
      </c>
      <c r="AJ6" s="105">
        <v>103.93859499</v>
      </c>
      <c r="AK6" s="105">
        <v>104.04088715</v>
      </c>
      <c r="AL6" s="105">
        <v>103.92780297</v>
      </c>
      <c r="AM6" s="105">
        <v>102.82127357</v>
      </c>
      <c r="AN6" s="105">
        <v>103.33950179</v>
      </c>
      <c r="AO6" s="105">
        <v>104.80782739</v>
      </c>
      <c r="AP6" s="105">
        <v>104.49064447000001</v>
      </c>
      <c r="AQ6" s="105">
        <v>104.99776365</v>
      </c>
      <c r="AR6" s="105">
        <v>106.17891537</v>
      </c>
      <c r="AS6" s="105">
        <v>107.23463735</v>
      </c>
      <c r="AT6" s="105">
        <v>107.7957291</v>
      </c>
      <c r="AU6" s="105">
        <v>108.8939396</v>
      </c>
      <c r="AV6" s="105">
        <v>108.60963993999999</v>
      </c>
      <c r="AW6" s="105">
        <v>108.6796745</v>
      </c>
      <c r="AX6" s="105">
        <v>108.16139452</v>
      </c>
      <c r="AY6" s="105">
        <v>106.05223696</v>
      </c>
      <c r="AZ6" s="906">
        <v>108.85973556</v>
      </c>
      <c r="BA6" s="906">
        <v>97.057280087999999</v>
      </c>
      <c r="BB6" s="906">
        <v>94.548265611999994</v>
      </c>
      <c r="BC6" s="388">
        <v>94.400825478000002</v>
      </c>
      <c r="BD6" s="388">
        <v>97.249588774000003</v>
      </c>
      <c r="BE6" s="388">
        <v>98.631456626000002</v>
      </c>
      <c r="BF6" s="388">
        <v>100.67530099</v>
      </c>
      <c r="BG6" s="388">
        <v>102.32790936000001</v>
      </c>
      <c r="BH6" s="388">
        <v>104.88495211</v>
      </c>
      <c r="BI6" s="388">
        <v>107.14944694</v>
      </c>
      <c r="BJ6" s="388">
        <v>107.86303409</v>
      </c>
      <c r="BK6" s="388">
        <v>107.7676981</v>
      </c>
      <c r="BL6" s="388">
        <v>108.01032298</v>
      </c>
      <c r="BM6" s="388">
        <v>108.28695762</v>
      </c>
      <c r="BN6" s="388">
        <v>108.72373825</v>
      </c>
      <c r="BO6" s="388">
        <v>108.79012087</v>
      </c>
      <c r="BP6" s="388">
        <v>109.53763300999999</v>
      </c>
      <c r="BQ6" s="388">
        <v>109.87675900000001</v>
      </c>
      <c r="BR6" s="388">
        <v>110.15309877</v>
      </c>
      <c r="BS6" s="388">
        <v>109.99557509</v>
      </c>
      <c r="BT6" s="388">
        <v>110.72455275999999</v>
      </c>
      <c r="BU6" s="388">
        <v>111.00740764</v>
      </c>
      <c r="BV6" s="388">
        <v>110.99859941</v>
      </c>
      <c r="BW6" s="398"/>
    </row>
    <row r="7" spans="1:75" ht="11.1" customHeight="1" x14ac:dyDescent="0.2">
      <c r="A7" s="323" t="s">
        <v>832</v>
      </c>
      <c r="B7" s="391" t="s">
        <v>847</v>
      </c>
      <c r="C7" s="289">
        <v>40.969200000000001</v>
      </c>
      <c r="D7" s="289">
        <v>41.511099999999999</v>
      </c>
      <c r="E7" s="289">
        <v>41.044600000000003</v>
      </c>
      <c r="F7" s="289">
        <v>40.329900000000002</v>
      </c>
      <c r="G7" s="289">
        <v>40.402799999999999</v>
      </c>
      <c r="H7" s="289">
        <v>40.793199999999999</v>
      </c>
      <c r="I7" s="289">
        <v>41.324300000000001</v>
      </c>
      <c r="J7" s="289">
        <v>41.339399999999998</v>
      </c>
      <c r="K7" s="289">
        <v>41.542099999999998</v>
      </c>
      <c r="L7" s="289">
        <v>41.191200000000002</v>
      </c>
      <c r="M7" s="289">
        <v>41.488199999999999</v>
      </c>
      <c r="N7" s="289">
        <v>41.500599999999999</v>
      </c>
      <c r="O7" s="289">
        <v>40.8889</v>
      </c>
      <c r="P7" s="289">
        <v>41.313899999999997</v>
      </c>
      <c r="Q7" s="289">
        <v>41.157800000000002</v>
      </c>
      <c r="R7" s="289">
        <v>41.016100000000002</v>
      </c>
      <c r="S7" s="289">
        <v>40.213799999999999</v>
      </c>
      <c r="T7" s="289">
        <v>40.374899999999997</v>
      </c>
      <c r="U7" s="289">
        <v>39.192700000000002</v>
      </c>
      <c r="V7" s="289">
        <v>38.767699999999998</v>
      </c>
      <c r="W7" s="289">
        <v>39.652099999999997</v>
      </c>
      <c r="X7" s="289">
        <v>39.683999999999997</v>
      </c>
      <c r="Y7" s="289">
        <v>39.590800000000002</v>
      </c>
      <c r="Z7" s="289">
        <v>39.494300000000003</v>
      </c>
      <c r="AA7" s="289">
        <v>39.380899999999997</v>
      </c>
      <c r="AB7" s="289">
        <v>39.3491</v>
      </c>
      <c r="AC7" s="289">
        <v>39.526400000000002</v>
      </c>
      <c r="AD7" s="289">
        <v>39.233199999999997</v>
      </c>
      <c r="AE7" s="289">
        <v>38.7301</v>
      </c>
      <c r="AF7" s="289">
        <v>38.314</v>
      </c>
      <c r="AG7" s="289">
        <v>38.7468</v>
      </c>
      <c r="AH7" s="289">
        <v>38.6282</v>
      </c>
      <c r="AI7" s="289">
        <v>38.288800000000002</v>
      </c>
      <c r="AJ7" s="289">
        <v>38.168900000000001</v>
      </c>
      <c r="AK7" s="289">
        <v>38.279499999999999</v>
      </c>
      <c r="AL7" s="289">
        <v>38.268099999999997</v>
      </c>
      <c r="AM7" s="289">
        <v>38.2288</v>
      </c>
      <c r="AN7" s="289">
        <v>38.575200000000002</v>
      </c>
      <c r="AO7" s="289">
        <v>38.916699999999999</v>
      </c>
      <c r="AP7" s="289">
        <v>38.616500000000002</v>
      </c>
      <c r="AQ7" s="289">
        <v>38.832799999999999</v>
      </c>
      <c r="AR7" s="289">
        <v>39.747999999999998</v>
      </c>
      <c r="AS7" s="289">
        <v>39.233199999999997</v>
      </c>
      <c r="AT7" s="289">
        <v>39.354700000000001</v>
      </c>
      <c r="AU7" s="289">
        <v>40.432499999999997</v>
      </c>
      <c r="AV7" s="289">
        <v>40.145400000000002</v>
      </c>
      <c r="AW7" s="289">
        <v>40.1175</v>
      </c>
      <c r="AX7" s="289">
        <v>39.983199999999997</v>
      </c>
      <c r="AY7" s="289">
        <v>39.431600000000003</v>
      </c>
      <c r="AZ7" s="894">
        <v>40.768271118999998</v>
      </c>
      <c r="BA7" s="894">
        <v>32.557534230000002</v>
      </c>
      <c r="BB7" s="894">
        <v>30.719568838000001</v>
      </c>
      <c r="BC7" s="355">
        <v>30.744184575999999</v>
      </c>
      <c r="BD7" s="355">
        <v>32.609898543</v>
      </c>
      <c r="BE7" s="355">
        <v>33.486982539000003</v>
      </c>
      <c r="BF7" s="355">
        <v>34.817493009000003</v>
      </c>
      <c r="BG7" s="355">
        <v>36.180177727</v>
      </c>
      <c r="BH7" s="355">
        <v>37.938357177</v>
      </c>
      <c r="BI7" s="355">
        <v>39.076386464999999</v>
      </c>
      <c r="BJ7" s="355">
        <v>39.572367718999999</v>
      </c>
      <c r="BK7" s="355">
        <v>39.669731441000003</v>
      </c>
      <c r="BL7" s="355">
        <v>39.685888108999997</v>
      </c>
      <c r="BM7" s="355">
        <v>39.795345996999998</v>
      </c>
      <c r="BN7" s="355">
        <v>39.883313753000003</v>
      </c>
      <c r="BO7" s="355">
        <v>39.655600495999998</v>
      </c>
      <c r="BP7" s="355">
        <v>39.931168218000003</v>
      </c>
      <c r="BQ7" s="355">
        <v>39.859875213999999</v>
      </c>
      <c r="BR7" s="355">
        <v>39.713652574000001</v>
      </c>
      <c r="BS7" s="355">
        <v>39.735430227999998</v>
      </c>
      <c r="BT7" s="355">
        <v>39.856536368999997</v>
      </c>
      <c r="BU7" s="355">
        <v>39.787661016999998</v>
      </c>
      <c r="BV7" s="355">
        <v>39.799090151000001</v>
      </c>
      <c r="BW7" s="195"/>
    </row>
    <row r="8" spans="1:75" ht="11.1" customHeight="1" x14ac:dyDescent="0.2">
      <c r="A8" s="323" t="s">
        <v>174</v>
      </c>
      <c r="B8" s="391" t="s">
        <v>194</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23.712115366999999</v>
      </c>
      <c r="AS8" s="289">
        <v>23.890237355</v>
      </c>
      <c r="AT8" s="289">
        <v>24.116929097</v>
      </c>
      <c r="AU8" s="289">
        <v>24.295439600000002</v>
      </c>
      <c r="AV8" s="289">
        <v>24.146539935</v>
      </c>
      <c r="AW8" s="289">
        <v>24.208774500000001</v>
      </c>
      <c r="AX8" s="289">
        <v>23.907194516000001</v>
      </c>
      <c r="AY8" s="289">
        <v>22.957596806000002</v>
      </c>
      <c r="AZ8" s="894">
        <v>23.855298535999999</v>
      </c>
      <c r="BA8" s="894">
        <v>23.977089653</v>
      </c>
      <c r="BB8" s="894">
        <v>24.023813309000001</v>
      </c>
      <c r="BC8" s="355">
        <v>24.116713300000001</v>
      </c>
      <c r="BD8" s="355">
        <v>24.272584699999999</v>
      </c>
      <c r="BE8" s="355">
        <v>24.226451300000001</v>
      </c>
      <c r="BF8" s="355">
        <v>24.306933799999999</v>
      </c>
      <c r="BG8" s="355">
        <v>24.161265499999999</v>
      </c>
      <c r="BH8" s="355">
        <v>24.296010899999999</v>
      </c>
      <c r="BI8" s="355">
        <v>24.541052499999999</v>
      </c>
      <c r="BJ8" s="355">
        <v>24.4849329</v>
      </c>
      <c r="BK8" s="355">
        <v>24.494220599999998</v>
      </c>
      <c r="BL8" s="355">
        <v>24.320935299999999</v>
      </c>
      <c r="BM8" s="355">
        <v>24.745725499999999</v>
      </c>
      <c r="BN8" s="355">
        <v>24.9559152</v>
      </c>
      <c r="BO8" s="355">
        <v>25.088837999999999</v>
      </c>
      <c r="BP8" s="355">
        <v>25.152302200000001</v>
      </c>
      <c r="BQ8" s="355">
        <v>25.1140489</v>
      </c>
      <c r="BR8" s="355">
        <v>25.211430700000001</v>
      </c>
      <c r="BS8" s="355">
        <v>25.0893546</v>
      </c>
      <c r="BT8" s="355">
        <v>25.204200799999999</v>
      </c>
      <c r="BU8" s="355">
        <v>25.406659300000001</v>
      </c>
      <c r="BV8" s="355">
        <v>25.289391999999999</v>
      </c>
      <c r="BW8" s="195"/>
    </row>
    <row r="9" spans="1:75" ht="11.1" customHeight="1" x14ac:dyDescent="0.2">
      <c r="A9" s="323" t="s">
        <v>833</v>
      </c>
      <c r="B9" s="391" t="s">
        <v>965</v>
      </c>
      <c r="C9" s="289">
        <v>38.051389698999998</v>
      </c>
      <c r="D9" s="289">
        <v>38.763967506</v>
      </c>
      <c r="E9" s="289">
        <v>38.777029853000002</v>
      </c>
      <c r="F9" s="289">
        <v>38.964584361999997</v>
      </c>
      <c r="G9" s="289">
        <v>38.823045675000003</v>
      </c>
      <c r="H9" s="289">
        <v>38.657728296000002</v>
      </c>
      <c r="I9" s="289">
        <v>39.021382002999999</v>
      </c>
      <c r="J9" s="289">
        <v>39.685297501999997</v>
      </c>
      <c r="K9" s="289">
        <v>39.615390935000001</v>
      </c>
      <c r="L9" s="289">
        <v>40.084544061999999</v>
      </c>
      <c r="M9" s="289">
        <v>39.852690893999998</v>
      </c>
      <c r="N9" s="289">
        <v>39.182661826999997</v>
      </c>
      <c r="O9" s="289">
        <v>39.582820018</v>
      </c>
      <c r="P9" s="289">
        <v>39.789177389000002</v>
      </c>
      <c r="Q9" s="289">
        <v>39.833458035</v>
      </c>
      <c r="R9" s="289">
        <v>39.718170215000001</v>
      </c>
      <c r="S9" s="289">
        <v>40.036883025000002</v>
      </c>
      <c r="T9" s="289">
        <v>40.572849476999998</v>
      </c>
      <c r="U9" s="289">
        <v>41.045598849000001</v>
      </c>
      <c r="V9" s="289">
        <v>40.992627990000003</v>
      </c>
      <c r="W9" s="289">
        <v>40.846355764000002</v>
      </c>
      <c r="X9" s="289">
        <v>41.080983979000003</v>
      </c>
      <c r="Y9" s="289">
        <v>41.818168110000002</v>
      </c>
      <c r="Z9" s="289">
        <v>41.985272262999999</v>
      </c>
      <c r="AA9" s="289">
        <v>41.191371979000003</v>
      </c>
      <c r="AB9" s="289">
        <v>41.361177042000001</v>
      </c>
      <c r="AC9" s="289">
        <v>41.574221125000001</v>
      </c>
      <c r="AD9" s="289">
        <v>41.513989948000003</v>
      </c>
      <c r="AE9" s="289">
        <v>41.639894712999997</v>
      </c>
      <c r="AF9" s="289">
        <v>41.989356190999999</v>
      </c>
      <c r="AG9" s="289">
        <v>41.837776955000002</v>
      </c>
      <c r="AH9" s="289">
        <v>41.939220513000002</v>
      </c>
      <c r="AI9" s="289">
        <v>41.313936554000001</v>
      </c>
      <c r="AJ9" s="289">
        <v>42.254145539</v>
      </c>
      <c r="AK9" s="289">
        <v>42.262887153999998</v>
      </c>
      <c r="AL9" s="289">
        <v>42.325174582999999</v>
      </c>
      <c r="AM9" s="289">
        <v>42.245557281000004</v>
      </c>
      <c r="AN9" s="289">
        <v>42.098599999999998</v>
      </c>
      <c r="AO9" s="289">
        <v>42.671300000000002</v>
      </c>
      <c r="AP9" s="289">
        <v>42.629300000000001</v>
      </c>
      <c r="AQ9" s="289">
        <v>42.639600000000002</v>
      </c>
      <c r="AR9" s="289">
        <v>42.718800000000002</v>
      </c>
      <c r="AS9" s="289">
        <v>44.111199999999997</v>
      </c>
      <c r="AT9" s="289">
        <v>44.324100000000001</v>
      </c>
      <c r="AU9" s="289">
        <v>44.165999999999997</v>
      </c>
      <c r="AV9" s="289">
        <v>44.317700000000002</v>
      </c>
      <c r="AW9" s="289">
        <v>44.353400000000001</v>
      </c>
      <c r="AX9" s="289">
        <v>44.271000000000001</v>
      </c>
      <c r="AY9" s="289">
        <v>43.663040156000001</v>
      </c>
      <c r="AZ9" s="894">
        <v>44.236165907999997</v>
      </c>
      <c r="BA9" s="894">
        <v>40.522656204999997</v>
      </c>
      <c r="BB9" s="894">
        <v>39.804883466</v>
      </c>
      <c r="BC9" s="355">
        <v>39.539927601999999</v>
      </c>
      <c r="BD9" s="355">
        <v>40.367105531</v>
      </c>
      <c r="BE9" s="355">
        <v>40.918022786999998</v>
      </c>
      <c r="BF9" s="355">
        <v>41.550874182000001</v>
      </c>
      <c r="BG9" s="355">
        <v>41.986466129</v>
      </c>
      <c r="BH9" s="355">
        <v>42.650584029999997</v>
      </c>
      <c r="BI9" s="355">
        <v>43.532007972999999</v>
      </c>
      <c r="BJ9" s="355">
        <v>43.805733468</v>
      </c>
      <c r="BK9" s="355">
        <v>43.603746061000002</v>
      </c>
      <c r="BL9" s="355">
        <v>44.003499574000003</v>
      </c>
      <c r="BM9" s="355">
        <v>43.745886122999998</v>
      </c>
      <c r="BN9" s="355">
        <v>43.884509299000001</v>
      </c>
      <c r="BO9" s="355">
        <v>44.045682378000002</v>
      </c>
      <c r="BP9" s="355">
        <v>44.454162588000003</v>
      </c>
      <c r="BQ9" s="355">
        <v>44.902834882000001</v>
      </c>
      <c r="BR9" s="355">
        <v>45.228015491000001</v>
      </c>
      <c r="BS9" s="355">
        <v>45.170790263999997</v>
      </c>
      <c r="BT9" s="355">
        <v>45.663815595000003</v>
      </c>
      <c r="BU9" s="355">
        <v>45.813087318000001</v>
      </c>
      <c r="BV9" s="355">
        <v>45.910117262999997</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894"/>
      <c r="BA10" s="894"/>
      <c r="BB10" s="894"/>
      <c r="BC10" s="35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834</v>
      </c>
      <c r="C11" s="105">
        <v>28.2592</v>
      </c>
      <c r="D11" s="105">
        <v>28.908100000000001</v>
      </c>
      <c r="E11" s="105">
        <v>28.547000000000001</v>
      </c>
      <c r="F11" s="105">
        <v>28.849299999999999</v>
      </c>
      <c r="G11" s="105">
        <v>28.370200000000001</v>
      </c>
      <c r="H11" s="105">
        <v>28.498000000000001</v>
      </c>
      <c r="I11" s="105">
        <v>28.718</v>
      </c>
      <c r="J11" s="105">
        <v>29.628599999999999</v>
      </c>
      <c r="K11" s="105">
        <v>29.770299999999999</v>
      </c>
      <c r="L11" s="105">
        <v>29.369199999999999</v>
      </c>
      <c r="M11" s="105">
        <v>29.064299999999999</v>
      </c>
      <c r="N11" s="105">
        <v>29.047000000000001</v>
      </c>
      <c r="O11" s="105">
        <v>28.4971</v>
      </c>
      <c r="P11" s="105">
        <v>28.8</v>
      </c>
      <c r="Q11" s="105">
        <v>29.045100000000001</v>
      </c>
      <c r="R11" s="105">
        <v>29.117000000000001</v>
      </c>
      <c r="S11" s="105">
        <v>28.5837</v>
      </c>
      <c r="T11" s="105">
        <v>28.796700000000001</v>
      </c>
      <c r="U11" s="105">
        <v>27.9514</v>
      </c>
      <c r="V11" s="105">
        <v>27.785900000000002</v>
      </c>
      <c r="W11" s="105">
        <v>28.4556</v>
      </c>
      <c r="X11" s="105">
        <v>28.364899999999999</v>
      </c>
      <c r="Y11" s="105">
        <v>28.4313</v>
      </c>
      <c r="Z11" s="105">
        <v>28.3611</v>
      </c>
      <c r="AA11" s="105">
        <v>28.151399999999999</v>
      </c>
      <c r="AB11" s="105">
        <v>28.466200000000001</v>
      </c>
      <c r="AC11" s="105">
        <v>28.794599999999999</v>
      </c>
      <c r="AD11" s="105">
        <v>28.753299999999999</v>
      </c>
      <c r="AE11" s="105">
        <v>28.6022</v>
      </c>
      <c r="AF11" s="105">
        <v>28.201000000000001</v>
      </c>
      <c r="AG11" s="105">
        <v>28.6386</v>
      </c>
      <c r="AH11" s="105">
        <v>28.557200000000002</v>
      </c>
      <c r="AI11" s="105">
        <v>27.827400000000001</v>
      </c>
      <c r="AJ11" s="105">
        <v>28.3261</v>
      </c>
      <c r="AK11" s="105">
        <v>28.3401</v>
      </c>
      <c r="AL11" s="105">
        <v>28.492999999999999</v>
      </c>
      <c r="AM11" s="105">
        <v>28.440300000000001</v>
      </c>
      <c r="AN11" s="105">
        <v>28.566099999999999</v>
      </c>
      <c r="AO11" s="105">
        <v>28.8124</v>
      </c>
      <c r="AP11" s="105">
        <v>28.640999999999998</v>
      </c>
      <c r="AQ11" s="105">
        <v>29.013000000000002</v>
      </c>
      <c r="AR11" s="105">
        <v>29.4406</v>
      </c>
      <c r="AS11" s="105">
        <v>29.067599999999999</v>
      </c>
      <c r="AT11" s="105">
        <v>29.099399999999999</v>
      </c>
      <c r="AU11" s="105">
        <v>30.261600000000001</v>
      </c>
      <c r="AV11" s="105">
        <v>30.013400000000001</v>
      </c>
      <c r="AW11" s="105">
        <v>29.790400000000002</v>
      </c>
      <c r="AX11" s="105">
        <v>29.988900000000001</v>
      </c>
      <c r="AY11" s="105">
        <v>29.898399999999999</v>
      </c>
      <c r="AZ11" s="906">
        <v>30.777735115999999</v>
      </c>
      <c r="BA11" s="906">
        <v>22.274203276000001</v>
      </c>
      <c r="BB11" s="906">
        <v>20.492393371999999</v>
      </c>
      <c r="BC11" s="388">
        <v>20.16045428</v>
      </c>
      <c r="BD11" s="388">
        <v>22.058836285000002</v>
      </c>
      <c r="BE11" s="388">
        <v>22.921835726000001</v>
      </c>
      <c r="BF11" s="388">
        <v>24.317349140000001</v>
      </c>
      <c r="BG11" s="388">
        <v>25.592918098999998</v>
      </c>
      <c r="BH11" s="388">
        <v>27.329183488999998</v>
      </c>
      <c r="BI11" s="388">
        <v>28.514887064</v>
      </c>
      <c r="BJ11" s="388">
        <v>28.993185335</v>
      </c>
      <c r="BK11" s="388">
        <v>29.084479746</v>
      </c>
      <c r="BL11" s="388">
        <v>29.107975992</v>
      </c>
      <c r="BM11" s="388">
        <v>29.230719065999999</v>
      </c>
      <c r="BN11" s="388">
        <v>29.363909711000002</v>
      </c>
      <c r="BO11" s="388">
        <v>29.386972929999999</v>
      </c>
      <c r="BP11" s="388">
        <v>29.510335421000001</v>
      </c>
      <c r="BQ11" s="388">
        <v>29.528275851</v>
      </c>
      <c r="BR11" s="388">
        <v>29.531279558000001</v>
      </c>
      <c r="BS11" s="388">
        <v>29.434348030999999</v>
      </c>
      <c r="BT11" s="388">
        <v>29.437115436999999</v>
      </c>
      <c r="BU11" s="388">
        <v>29.360334288000001</v>
      </c>
      <c r="BV11" s="388">
        <v>29.363639041999999</v>
      </c>
      <c r="BW11" s="398"/>
    </row>
    <row r="12" spans="1:75" ht="11.1" customHeight="1" x14ac:dyDescent="0.2">
      <c r="A12" s="323" t="s">
        <v>835</v>
      </c>
      <c r="B12" s="393" t="s">
        <v>966</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v>
      </c>
      <c r="AX12" s="289">
        <v>1.4411</v>
      </c>
      <c r="AY12" s="289">
        <v>1.431</v>
      </c>
      <c r="AZ12" s="894">
        <v>1.4511075176999999</v>
      </c>
      <c r="BA12" s="894">
        <v>1.4410826238000001</v>
      </c>
      <c r="BB12" s="894">
        <v>1.4510914726999999</v>
      </c>
      <c r="BC12" s="355" t="s">
        <v>1611</v>
      </c>
      <c r="BD12" s="355" t="s">
        <v>1611</v>
      </c>
      <c r="BE12" s="355" t="s">
        <v>1611</v>
      </c>
      <c r="BF12" s="355" t="s">
        <v>1611</v>
      </c>
      <c r="BG12" s="355" t="s">
        <v>1611</v>
      </c>
      <c r="BH12" s="355" t="s">
        <v>1611</v>
      </c>
      <c r="BI12" s="355" t="s">
        <v>1611</v>
      </c>
      <c r="BJ12" s="355" t="s">
        <v>1611</v>
      </c>
      <c r="BK12" s="355" t="s">
        <v>1611</v>
      </c>
      <c r="BL12" s="355" t="s">
        <v>1611</v>
      </c>
      <c r="BM12" s="355" t="s">
        <v>1611</v>
      </c>
      <c r="BN12" s="355" t="s">
        <v>1611</v>
      </c>
      <c r="BO12" s="355" t="s">
        <v>1611</v>
      </c>
      <c r="BP12" s="355" t="s">
        <v>1611</v>
      </c>
      <c r="BQ12" s="355" t="s">
        <v>1611</v>
      </c>
      <c r="BR12" s="355" t="s">
        <v>1611</v>
      </c>
      <c r="BS12" s="355" t="s">
        <v>1611</v>
      </c>
      <c r="BT12" s="355" t="s">
        <v>1611</v>
      </c>
      <c r="BU12" s="355" t="s">
        <v>1611</v>
      </c>
      <c r="BV12" s="355" t="s">
        <v>1611</v>
      </c>
      <c r="BW12" s="195"/>
    </row>
    <row r="13" spans="1:75" ht="11.1" customHeight="1" x14ac:dyDescent="0.2">
      <c r="A13" s="323" t="s">
        <v>836</v>
      </c>
      <c r="B13" s="393" t="s">
        <v>967</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0.25979999999999998</v>
      </c>
      <c r="AX13" s="289">
        <v>0.26079999999999998</v>
      </c>
      <c r="AY13" s="289">
        <v>0.25290000000000001</v>
      </c>
      <c r="AZ13" s="894">
        <v>0.26282026053000002</v>
      </c>
      <c r="BA13" s="894">
        <v>0.26282440246</v>
      </c>
      <c r="BB13" s="894">
        <v>0.27282293035999999</v>
      </c>
      <c r="BC13" s="355" t="s">
        <v>1611</v>
      </c>
      <c r="BD13" s="355" t="s">
        <v>1611</v>
      </c>
      <c r="BE13" s="355" t="s">
        <v>1611</v>
      </c>
      <c r="BF13" s="355" t="s">
        <v>1611</v>
      </c>
      <c r="BG13" s="355" t="s">
        <v>1611</v>
      </c>
      <c r="BH13" s="355" t="s">
        <v>1611</v>
      </c>
      <c r="BI13" s="355" t="s">
        <v>1611</v>
      </c>
      <c r="BJ13" s="355" t="s">
        <v>1611</v>
      </c>
      <c r="BK13" s="355" t="s">
        <v>1611</v>
      </c>
      <c r="BL13" s="355" t="s">
        <v>1611</v>
      </c>
      <c r="BM13" s="355" t="s">
        <v>1611</v>
      </c>
      <c r="BN13" s="355" t="s">
        <v>1611</v>
      </c>
      <c r="BO13" s="355" t="s">
        <v>1611</v>
      </c>
      <c r="BP13" s="355" t="s">
        <v>1611</v>
      </c>
      <c r="BQ13" s="355" t="s">
        <v>1611</v>
      </c>
      <c r="BR13" s="355" t="s">
        <v>1611</v>
      </c>
      <c r="BS13" s="355" t="s">
        <v>1611</v>
      </c>
      <c r="BT13" s="355" t="s">
        <v>1611</v>
      </c>
      <c r="BU13" s="355" t="s">
        <v>1611</v>
      </c>
      <c r="BV13" s="355" t="s">
        <v>1611</v>
      </c>
      <c r="BW13" s="195"/>
    </row>
    <row r="14" spans="1:75" ht="11.1" customHeight="1" x14ac:dyDescent="0.2">
      <c r="A14" s="323" t="s">
        <v>837</v>
      </c>
      <c r="B14" s="393" t="s">
        <v>968</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7.22E-2</v>
      </c>
      <c r="AX14" s="289">
        <v>7.1800000000000003E-2</v>
      </c>
      <c r="AY14" s="289">
        <v>8.6300000000000002E-2</v>
      </c>
      <c r="AZ14" s="894">
        <v>7.0929896234000006E-2</v>
      </c>
      <c r="BA14" s="894">
        <v>8.0471950217000002E-2</v>
      </c>
      <c r="BB14" s="894">
        <v>8.0020784518999993E-2</v>
      </c>
      <c r="BC14" s="355" t="s">
        <v>1611</v>
      </c>
      <c r="BD14" s="355" t="s">
        <v>1611</v>
      </c>
      <c r="BE14" s="355" t="s">
        <v>1611</v>
      </c>
      <c r="BF14" s="355" t="s">
        <v>1611</v>
      </c>
      <c r="BG14" s="355" t="s">
        <v>1611</v>
      </c>
      <c r="BH14" s="355" t="s">
        <v>1611</v>
      </c>
      <c r="BI14" s="355" t="s">
        <v>1611</v>
      </c>
      <c r="BJ14" s="355" t="s">
        <v>1611</v>
      </c>
      <c r="BK14" s="355" t="s">
        <v>1611</v>
      </c>
      <c r="BL14" s="355" t="s">
        <v>1611</v>
      </c>
      <c r="BM14" s="355" t="s">
        <v>1611</v>
      </c>
      <c r="BN14" s="355" t="s">
        <v>1611</v>
      </c>
      <c r="BO14" s="355" t="s">
        <v>1611</v>
      </c>
      <c r="BP14" s="355" t="s">
        <v>1611</v>
      </c>
      <c r="BQ14" s="355" t="s">
        <v>1611</v>
      </c>
      <c r="BR14" s="355" t="s">
        <v>1611</v>
      </c>
      <c r="BS14" s="355" t="s">
        <v>1611</v>
      </c>
      <c r="BT14" s="355" t="s">
        <v>1611</v>
      </c>
      <c r="BU14" s="355" t="s">
        <v>1611</v>
      </c>
      <c r="BV14" s="355" t="s">
        <v>1611</v>
      </c>
      <c r="BW14" s="195"/>
    </row>
    <row r="15" spans="1:75" ht="11.1" customHeight="1" x14ac:dyDescent="0.2">
      <c r="A15" s="323" t="s">
        <v>838</v>
      </c>
      <c r="B15" s="393" t="s">
        <v>969</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0.2397</v>
      </c>
      <c r="AX15" s="289">
        <v>0.24970000000000001</v>
      </c>
      <c r="AY15" s="289">
        <v>0.23980000000000001</v>
      </c>
      <c r="AZ15" s="894">
        <v>0.23971505209999999</v>
      </c>
      <c r="BA15" s="894">
        <v>0.22972145695000001</v>
      </c>
      <c r="BB15" s="894">
        <v>0.23971918025</v>
      </c>
      <c r="BC15" s="355" t="s">
        <v>1611</v>
      </c>
      <c r="BD15" s="355" t="s">
        <v>1611</v>
      </c>
      <c r="BE15" s="355" t="s">
        <v>1611</v>
      </c>
      <c r="BF15" s="355" t="s">
        <v>1611</v>
      </c>
      <c r="BG15" s="355" t="s">
        <v>1611</v>
      </c>
      <c r="BH15" s="355" t="s">
        <v>1611</v>
      </c>
      <c r="BI15" s="355" t="s">
        <v>1611</v>
      </c>
      <c r="BJ15" s="355" t="s">
        <v>1611</v>
      </c>
      <c r="BK15" s="355" t="s">
        <v>1611</v>
      </c>
      <c r="BL15" s="355" t="s">
        <v>1611</v>
      </c>
      <c r="BM15" s="355" t="s">
        <v>1611</v>
      </c>
      <c r="BN15" s="355" t="s">
        <v>1611</v>
      </c>
      <c r="BO15" s="355" t="s">
        <v>1611</v>
      </c>
      <c r="BP15" s="355" t="s">
        <v>1611</v>
      </c>
      <c r="BQ15" s="355" t="s">
        <v>1611</v>
      </c>
      <c r="BR15" s="355" t="s">
        <v>1611</v>
      </c>
      <c r="BS15" s="355" t="s">
        <v>1611</v>
      </c>
      <c r="BT15" s="355" t="s">
        <v>1611</v>
      </c>
      <c r="BU15" s="355" t="s">
        <v>1611</v>
      </c>
      <c r="BV15" s="355" t="s">
        <v>1611</v>
      </c>
      <c r="BW15" s="195"/>
    </row>
    <row r="16" spans="1:75" ht="11.1" customHeight="1" x14ac:dyDescent="0.2">
      <c r="A16" s="323" t="s">
        <v>839</v>
      </c>
      <c r="B16" s="393" t="s">
        <v>970</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4.4973999999999998</v>
      </c>
      <c r="AS16" s="289">
        <v>4.6474000000000002</v>
      </c>
      <c r="AT16" s="289">
        <v>4.6372999999999998</v>
      </c>
      <c r="AU16" s="289">
        <v>4.7173999999999996</v>
      </c>
      <c r="AV16" s="289">
        <v>4.7873000000000001</v>
      </c>
      <c r="AW16" s="289">
        <v>4.6872999999999996</v>
      </c>
      <c r="AX16" s="289">
        <v>4.7374000000000001</v>
      </c>
      <c r="AY16" s="289">
        <v>4.6921999999999997</v>
      </c>
      <c r="AZ16" s="894">
        <v>4.7323418909999999</v>
      </c>
      <c r="BA16" s="894">
        <v>4.3771768652</v>
      </c>
      <c r="BB16" s="894">
        <v>4.1072355260000002</v>
      </c>
      <c r="BC16" s="355" t="s">
        <v>1611</v>
      </c>
      <c r="BD16" s="355" t="s">
        <v>1611</v>
      </c>
      <c r="BE16" s="355" t="s">
        <v>1611</v>
      </c>
      <c r="BF16" s="355" t="s">
        <v>1611</v>
      </c>
      <c r="BG16" s="355" t="s">
        <v>1611</v>
      </c>
      <c r="BH16" s="355" t="s">
        <v>1611</v>
      </c>
      <c r="BI16" s="355" t="s">
        <v>1611</v>
      </c>
      <c r="BJ16" s="355" t="s">
        <v>1611</v>
      </c>
      <c r="BK16" s="355" t="s">
        <v>1611</v>
      </c>
      <c r="BL16" s="355" t="s">
        <v>1611</v>
      </c>
      <c r="BM16" s="355" t="s">
        <v>1611</v>
      </c>
      <c r="BN16" s="355" t="s">
        <v>1611</v>
      </c>
      <c r="BO16" s="355" t="s">
        <v>1611</v>
      </c>
      <c r="BP16" s="355" t="s">
        <v>1611</v>
      </c>
      <c r="BQ16" s="355" t="s">
        <v>1611</v>
      </c>
      <c r="BR16" s="355" t="s">
        <v>1611</v>
      </c>
      <c r="BS16" s="355" t="s">
        <v>1611</v>
      </c>
      <c r="BT16" s="355" t="s">
        <v>1611</v>
      </c>
      <c r="BU16" s="355" t="s">
        <v>1611</v>
      </c>
      <c r="BV16" s="355" t="s">
        <v>1611</v>
      </c>
      <c r="BW16" s="195"/>
    </row>
    <row r="17" spans="1:75" ht="11.1" customHeight="1" x14ac:dyDescent="0.2">
      <c r="A17" s="323" t="s">
        <v>840</v>
      </c>
      <c r="B17" s="393" t="s">
        <v>971</v>
      </c>
      <c r="C17" s="289">
        <v>4.4166999999999996</v>
      </c>
      <c r="D17" s="289">
        <v>4.5167000000000002</v>
      </c>
      <c r="E17" s="289">
        <v>4.4667000000000003</v>
      </c>
      <c r="F17" s="289">
        <v>4.5667</v>
      </c>
      <c r="G17" s="289">
        <v>4.5667</v>
      </c>
      <c r="H17" s="289">
        <v>4.6166999999999998</v>
      </c>
      <c r="I17" s="289">
        <v>4.7167000000000003</v>
      </c>
      <c r="J17" s="289">
        <v>4.7167000000000003</v>
      </c>
      <c r="K17" s="289">
        <v>4.7167000000000003</v>
      </c>
      <c r="L17" s="289">
        <v>4.7466999999999997</v>
      </c>
      <c r="M17" s="289">
        <v>4.6467000000000001</v>
      </c>
      <c r="N17" s="289">
        <v>4.6467000000000001</v>
      </c>
      <c r="O17" s="289">
        <v>4.6006999999999998</v>
      </c>
      <c r="P17" s="289">
        <v>4.6003999999999996</v>
      </c>
      <c r="Q17" s="289">
        <v>4.5505000000000004</v>
      </c>
      <c r="R17" s="289">
        <v>4.3406000000000002</v>
      </c>
      <c r="S17" s="289">
        <v>4.3704999999999998</v>
      </c>
      <c r="T17" s="289">
        <v>4.3803000000000001</v>
      </c>
      <c r="U17" s="289">
        <v>4.4504000000000001</v>
      </c>
      <c r="V17" s="289">
        <v>4.5304000000000002</v>
      </c>
      <c r="W17" s="289">
        <v>4.5202999999999998</v>
      </c>
      <c r="X17" s="289">
        <v>4.5404999999999998</v>
      </c>
      <c r="Y17" s="289">
        <v>4.5103999999999997</v>
      </c>
      <c r="Z17" s="289">
        <v>4.5902000000000003</v>
      </c>
      <c r="AA17" s="289">
        <v>4.5705</v>
      </c>
      <c r="AB17" s="289">
        <v>4.5800999999999998</v>
      </c>
      <c r="AC17" s="289">
        <v>4.6603000000000003</v>
      </c>
      <c r="AD17" s="289">
        <v>4.6502999999999997</v>
      </c>
      <c r="AE17" s="289">
        <v>4.6402999999999999</v>
      </c>
      <c r="AF17" s="289">
        <v>4.6102999999999996</v>
      </c>
      <c r="AG17" s="289">
        <v>4.7209000000000003</v>
      </c>
      <c r="AH17" s="289">
        <v>4.641</v>
      </c>
      <c r="AI17" s="289">
        <v>4.4903000000000004</v>
      </c>
      <c r="AJ17" s="289">
        <v>4.4404000000000003</v>
      </c>
      <c r="AK17" s="289">
        <v>4.4203000000000001</v>
      </c>
      <c r="AL17" s="289">
        <v>4.3902999999999999</v>
      </c>
      <c r="AM17" s="289">
        <v>4.4734999999999996</v>
      </c>
      <c r="AN17" s="289">
        <v>4.4433999999999996</v>
      </c>
      <c r="AO17" s="289">
        <v>4.5235000000000003</v>
      </c>
      <c r="AP17" s="289">
        <v>4.4534000000000002</v>
      </c>
      <c r="AQ17" s="289">
        <v>4.4833999999999996</v>
      </c>
      <c r="AR17" s="289">
        <v>4.4931000000000001</v>
      </c>
      <c r="AS17" s="289">
        <v>4.4732000000000003</v>
      </c>
      <c r="AT17" s="289">
        <v>4.5732999999999997</v>
      </c>
      <c r="AU17" s="289">
        <v>4.5731999999999999</v>
      </c>
      <c r="AV17" s="289">
        <v>4.5732999999999997</v>
      </c>
      <c r="AW17" s="289">
        <v>4.5033000000000003</v>
      </c>
      <c r="AX17" s="289">
        <v>4.4330999999999996</v>
      </c>
      <c r="AY17" s="289">
        <v>4.5084999999999997</v>
      </c>
      <c r="AZ17" s="894">
        <v>4.5782214795999998</v>
      </c>
      <c r="BA17" s="894">
        <v>1.617508706</v>
      </c>
      <c r="BB17" s="894">
        <v>1.2424066072</v>
      </c>
      <c r="BC17" s="355" t="s">
        <v>1611</v>
      </c>
      <c r="BD17" s="355" t="s">
        <v>1611</v>
      </c>
      <c r="BE17" s="355" t="s">
        <v>1611</v>
      </c>
      <c r="BF17" s="355" t="s">
        <v>1611</v>
      </c>
      <c r="BG17" s="355" t="s">
        <v>1611</v>
      </c>
      <c r="BH17" s="355" t="s">
        <v>1611</v>
      </c>
      <c r="BI17" s="355" t="s">
        <v>1611</v>
      </c>
      <c r="BJ17" s="355" t="s">
        <v>1611</v>
      </c>
      <c r="BK17" s="355" t="s">
        <v>1611</v>
      </c>
      <c r="BL17" s="355" t="s">
        <v>1611</v>
      </c>
      <c r="BM17" s="355" t="s">
        <v>1611</v>
      </c>
      <c r="BN17" s="355" t="s">
        <v>1611</v>
      </c>
      <c r="BO17" s="355" t="s">
        <v>1611</v>
      </c>
      <c r="BP17" s="355" t="s">
        <v>1611</v>
      </c>
      <c r="BQ17" s="355" t="s">
        <v>1611</v>
      </c>
      <c r="BR17" s="355" t="s">
        <v>1611</v>
      </c>
      <c r="BS17" s="355" t="s">
        <v>1611</v>
      </c>
      <c r="BT17" s="355" t="s">
        <v>1611</v>
      </c>
      <c r="BU17" s="355" t="s">
        <v>1611</v>
      </c>
      <c r="BV17" s="355" t="s">
        <v>1611</v>
      </c>
      <c r="BW17" s="195"/>
    </row>
    <row r="18" spans="1:75" ht="11.1" customHeight="1" x14ac:dyDescent="0.2">
      <c r="A18" s="323" t="s">
        <v>841</v>
      </c>
      <c r="B18" s="393" t="s">
        <v>972</v>
      </c>
      <c r="C18" s="289">
        <v>2.8715000000000002</v>
      </c>
      <c r="D18" s="289">
        <v>2.9125000000000001</v>
      </c>
      <c r="E18" s="289">
        <v>2.9434999999999998</v>
      </c>
      <c r="F18" s="289">
        <v>2.9655</v>
      </c>
      <c r="G18" s="289">
        <v>3.0001000000000002</v>
      </c>
      <c r="H18" s="289">
        <v>3.0255000000000001</v>
      </c>
      <c r="I18" s="289">
        <v>3.0775000000000001</v>
      </c>
      <c r="J18" s="289">
        <v>3.1175000000000002</v>
      </c>
      <c r="K18" s="289">
        <v>3.1274999999999999</v>
      </c>
      <c r="L18" s="289">
        <v>3.1074999999999999</v>
      </c>
      <c r="M18" s="289">
        <v>3.0074999999999998</v>
      </c>
      <c r="N18" s="289">
        <v>2.9575</v>
      </c>
      <c r="O18" s="289">
        <v>3.0074999999999998</v>
      </c>
      <c r="P18" s="289">
        <v>2.9874000000000001</v>
      </c>
      <c r="Q18" s="289">
        <v>2.9775</v>
      </c>
      <c r="R18" s="289">
        <v>2.9375</v>
      </c>
      <c r="S18" s="289">
        <v>2.8774999999999999</v>
      </c>
      <c r="T18" s="289">
        <v>2.8774000000000002</v>
      </c>
      <c r="U18" s="289">
        <v>2.8574000000000002</v>
      </c>
      <c r="V18" s="289">
        <v>2.8473999999999999</v>
      </c>
      <c r="W18" s="289">
        <v>2.8874</v>
      </c>
      <c r="X18" s="289">
        <v>2.8275000000000001</v>
      </c>
      <c r="Y18" s="289">
        <v>2.8593999999999999</v>
      </c>
      <c r="Z18" s="289">
        <v>2.8294000000000001</v>
      </c>
      <c r="AA18" s="289">
        <v>2.7614999999999998</v>
      </c>
      <c r="AB18" s="289">
        <v>2.7614000000000001</v>
      </c>
      <c r="AC18" s="289">
        <v>2.7913999999999999</v>
      </c>
      <c r="AD18" s="289">
        <v>2.8113999999999999</v>
      </c>
      <c r="AE18" s="289">
        <v>2.8113999999999999</v>
      </c>
      <c r="AF18" s="289">
        <v>2.7913999999999999</v>
      </c>
      <c r="AG18" s="289">
        <v>2.7515999999999998</v>
      </c>
      <c r="AH18" s="289">
        <v>2.7515999999999998</v>
      </c>
      <c r="AI18" s="289">
        <v>2.7614999999999998</v>
      </c>
      <c r="AJ18" s="289">
        <v>2.7614999999999998</v>
      </c>
      <c r="AK18" s="289">
        <v>2.7315</v>
      </c>
      <c r="AL18" s="289">
        <v>2.7614000000000001</v>
      </c>
      <c r="AM18" s="289">
        <v>2.7364999999999999</v>
      </c>
      <c r="AN18" s="289">
        <v>2.7465000000000002</v>
      </c>
      <c r="AO18" s="289">
        <v>2.7665000000000002</v>
      </c>
      <c r="AP18" s="289">
        <v>2.7765</v>
      </c>
      <c r="AQ18" s="289">
        <v>2.8065000000000002</v>
      </c>
      <c r="AR18" s="289">
        <v>2.8163999999999998</v>
      </c>
      <c r="AS18" s="289">
        <v>2.7964000000000002</v>
      </c>
      <c r="AT18" s="289">
        <v>2.7665000000000002</v>
      </c>
      <c r="AU18" s="289">
        <v>2.8664000000000001</v>
      </c>
      <c r="AV18" s="289">
        <v>2.8165</v>
      </c>
      <c r="AW18" s="289">
        <v>2.8565</v>
      </c>
      <c r="AX18" s="289">
        <v>2.9064000000000001</v>
      </c>
      <c r="AY18" s="289">
        <v>2.8816000000000002</v>
      </c>
      <c r="AZ18" s="894">
        <v>2.8814424268000001</v>
      </c>
      <c r="BA18" s="894">
        <v>1.3065223913999999</v>
      </c>
      <c r="BB18" s="894">
        <v>0.62149396683000002</v>
      </c>
      <c r="BC18" s="355" t="s">
        <v>1611</v>
      </c>
      <c r="BD18" s="355" t="s">
        <v>1611</v>
      </c>
      <c r="BE18" s="355" t="s">
        <v>1611</v>
      </c>
      <c r="BF18" s="355" t="s">
        <v>1611</v>
      </c>
      <c r="BG18" s="355" t="s">
        <v>1611</v>
      </c>
      <c r="BH18" s="355" t="s">
        <v>1611</v>
      </c>
      <c r="BI18" s="355" t="s">
        <v>1611</v>
      </c>
      <c r="BJ18" s="355" t="s">
        <v>1611</v>
      </c>
      <c r="BK18" s="355" t="s">
        <v>1611</v>
      </c>
      <c r="BL18" s="355" t="s">
        <v>1611</v>
      </c>
      <c r="BM18" s="355" t="s">
        <v>1611</v>
      </c>
      <c r="BN18" s="355" t="s">
        <v>1611</v>
      </c>
      <c r="BO18" s="355" t="s">
        <v>1611</v>
      </c>
      <c r="BP18" s="355" t="s">
        <v>1611</v>
      </c>
      <c r="BQ18" s="355" t="s">
        <v>1611</v>
      </c>
      <c r="BR18" s="355" t="s">
        <v>1611</v>
      </c>
      <c r="BS18" s="355" t="s">
        <v>1611</v>
      </c>
      <c r="BT18" s="355" t="s">
        <v>1611</v>
      </c>
      <c r="BU18" s="355" t="s">
        <v>1611</v>
      </c>
      <c r="BV18" s="355" t="s">
        <v>1611</v>
      </c>
      <c r="BW18" s="195"/>
    </row>
    <row r="19" spans="1:75" ht="11.1" customHeight="1" x14ac:dyDescent="0.2">
      <c r="A19" s="323" t="s">
        <v>842</v>
      </c>
      <c r="B19" s="393" t="s">
        <v>973</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1.377</v>
      </c>
      <c r="AX19" s="289">
        <v>1.4470000000000001</v>
      </c>
      <c r="AY19" s="289">
        <v>1.4171</v>
      </c>
      <c r="AZ19" s="894">
        <v>1.3869931657000001</v>
      </c>
      <c r="BA19" s="894">
        <v>1.3470157966</v>
      </c>
      <c r="BB19" s="894">
        <v>1.3970077520999999</v>
      </c>
      <c r="BC19" s="355" t="s">
        <v>1611</v>
      </c>
      <c r="BD19" s="355" t="s">
        <v>1611</v>
      </c>
      <c r="BE19" s="355" t="s">
        <v>1611</v>
      </c>
      <c r="BF19" s="355" t="s">
        <v>1611</v>
      </c>
      <c r="BG19" s="355" t="s">
        <v>1611</v>
      </c>
      <c r="BH19" s="355" t="s">
        <v>1611</v>
      </c>
      <c r="BI19" s="355" t="s">
        <v>1611</v>
      </c>
      <c r="BJ19" s="355" t="s">
        <v>1611</v>
      </c>
      <c r="BK19" s="355" t="s">
        <v>1611</v>
      </c>
      <c r="BL19" s="355" t="s">
        <v>1611</v>
      </c>
      <c r="BM19" s="355" t="s">
        <v>1611</v>
      </c>
      <c r="BN19" s="355" t="s">
        <v>1611</v>
      </c>
      <c r="BO19" s="355" t="s">
        <v>1611</v>
      </c>
      <c r="BP19" s="355" t="s">
        <v>1611</v>
      </c>
      <c r="BQ19" s="355" t="s">
        <v>1611</v>
      </c>
      <c r="BR19" s="355" t="s">
        <v>1611</v>
      </c>
      <c r="BS19" s="355" t="s">
        <v>1611</v>
      </c>
      <c r="BT19" s="355" t="s">
        <v>1611</v>
      </c>
      <c r="BU19" s="355" t="s">
        <v>1611</v>
      </c>
      <c r="BV19" s="355" t="s">
        <v>1611</v>
      </c>
      <c r="BW19" s="195"/>
    </row>
    <row r="20" spans="1:75" ht="11.1" customHeight="1" x14ac:dyDescent="0.2">
      <c r="A20" s="323" t="s">
        <v>843</v>
      </c>
      <c r="B20" s="393" t="s">
        <v>974</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1.6293</v>
      </c>
      <c r="AX20" s="289">
        <v>1.6369</v>
      </c>
      <c r="AY20" s="289">
        <v>1.6152</v>
      </c>
      <c r="AZ20" s="894">
        <v>1.5937934401</v>
      </c>
      <c r="BA20" s="894">
        <v>1.5921601842999999</v>
      </c>
      <c r="BB20" s="894">
        <v>1.6906325021999999</v>
      </c>
      <c r="BC20" s="355" t="s">
        <v>1611</v>
      </c>
      <c r="BD20" s="355" t="s">
        <v>1611</v>
      </c>
      <c r="BE20" s="355" t="s">
        <v>1611</v>
      </c>
      <c r="BF20" s="355" t="s">
        <v>1611</v>
      </c>
      <c r="BG20" s="355" t="s">
        <v>1611</v>
      </c>
      <c r="BH20" s="355" t="s">
        <v>1611</v>
      </c>
      <c r="BI20" s="355" t="s">
        <v>1611</v>
      </c>
      <c r="BJ20" s="355" t="s">
        <v>1611</v>
      </c>
      <c r="BK20" s="355" t="s">
        <v>1611</v>
      </c>
      <c r="BL20" s="355" t="s">
        <v>1611</v>
      </c>
      <c r="BM20" s="355" t="s">
        <v>1611</v>
      </c>
      <c r="BN20" s="355" t="s">
        <v>1611</v>
      </c>
      <c r="BO20" s="355" t="s">
        <v>1611</v>
      </c>
      <c r="BP20" s="355" t="s">
        <v>1611</v>
      </c>
      <c r="BQ20" s="355" t="s">
        <v>1611</v>
      </c>
      <c r="BR20" s="355" t="s">
        <v>1611</v>
      </c>
      <c r="BS20" s="355" t="s">
        <v>1611</v>
      </c>
      <c r="BT20" s="355" t="s">
        <v>1611</v>
      </c>
      <c r="BU20" s="355" t="s">
        <v>1611</v>
      </c>
      <c r="BV20" s="355" t="s">
        <v>1611</v>
      </c>
      <c r="BW20" s="195"/>
    </row>
    <row r="21" spans="1:75" ht="11.1" customHeight="1" x14ac:dyDescent="0.2">
      <c r="A21" s="323" t="s">
        <v>844</v>
      </c>
      <c r="B21" s="393" t="s">
        <v>975</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10.879799999999999</v>
      </c>
      <c r="AR21" s="289">
        <v>11.5503</v>
      </c>
      <c r="AS21" s="289">
        <v>11.0802</v>
      </c>
      <c r="AT21" s="289">
        <v>11</v>
      </c>
      <c r="AU21" s="289">
        <v>11.920199999999999</v>
      </c>
      <c r="AV21" s="289">
        <v>11.71</v>
      </c>
      <c r="AW21" s="289">
        <v>11.68</v>
      </c>
      <c r="AX21" s="289">
        <v>11.860300000000001</v>
      </c>
      <c r="AY21" s="289">
        <v>11.9297</v>
      </c>
      <c r="AZ21" s="894">
        <v>12.60111511</v>
      </c>
      <c r="BA21" s="894">
        <v>9.0006720470000001</v>
      </c>
      <c r="BB21" s="894">
        <v>8.3308418524000007</v>
      </c>
      <c r="BC21" s="355" t="s">
        <v>1611</v>
      </c>
      <c r="BD21" s="355" t="s">
        <v>1611</v>
      </c>
      <c r="BE21" s="355" t="s">
        <v>1611</v>
      </c>
      <c r="BF21" s="355" t="s">
        <v>1611</v>
      </c>
      <c r="BG21" s="355" t="s">
        <v>1611</v>
      </c>
      <c r="BH21" s="355" t="s">
        <v>1611</v>
      </c>
      <c r="BI21" s="355" t="s">
        <v>1611</v>
      </c>
      <c r="BJ21" s="355" t="s">
        <v>1611</v>
      </c>
      <c r="BK21" s="355" t="s">
        <v>1611</v>
      </c>
      <c r="BL21" s="355" t="s">
        <v>1611</v>
      </c>
      <c r="BM21" s="355" t="s">
        <v>1611</v>
      </c>
      <c r="BN21" s="355" t="s">
        <v>1611</v>
      </c>
      <c r="BO21" s="355" t="s">
        <v>1611</v>
      </c>
      <c r="BP21" s="355" t="s">
        <v>1611</v>
      </c>
      <c r="BQ21" s="355" t="s">
        <v>1611</v>
      </c>
      <c r="BR21" s="355" t="s">
        <v>1611</v>
      </c>
      <c r="BS21" s="355" t="s">
        <v>1611</v>
      </c>
      <c r="BT21" s="355" t="s">
        <v>1611</v>
      </c>
      <c r="BU21" s="355" t="s">
        <v>1611</v>
      </c>
      <c r="BV21" s="355" t="s">
        <v>1611</v>
      </c>
      <c r="BW21" s="195"/>
    </row>
    <row r="22" spans="1:75" ht="11.1" customHeight="1" x14ac:dyDescent="0.2">
      <c r="A22" s="323" t="s">
        <v>846</v>
      </c>
      <c r="B22" s="393" t="s">
        <v>977</v>
      </c>
      <c r="C22" s="289">
        <v>0.72889999999999999</v>
      </c>
      <c r="D22" s="289">
        <v>0.74890000000000001</v>
      </c>
      <c r="E22" s="289">
        <v>0.77390000000000003</v>
      </c>
      <c r="F22" s="289">
        <v>0.79890000000000005</v>
      </c>
      <c r="G22" s="289">
        <v>0.76890000000000003</v>
      </c>
      <c r="H22" s="289">
        <v>0.74890000000000001</v>
      </c>
      <c r="I22" s="289">
        <v>0.66890000000000005</v>
      </c>
      <c r="J22" s="289">
        <v>0.74890000000000001</v>
      </c>
      <c r="K22" s="289">
        <v>0.71889999999999998</v>
      </c>
      <c r="L22" s="289">
        <v>0.76890000000000003</v>
      </c>
      <c r="M22" s="289">
        <v>0.71889999999999998</v>
      </c>
      <c r="N22" s="289">
        <v>0.71889999999999998</v>
      </c>
      <c r="O22" s="289">
        <v>0.78890000000000005</v>
      </c>
      <c r="P22" s="289">
        <v>0.73919999999999997</v>
      </c>
      <c r="Q22" s="289">
        <v>0.76910000000000001</v>
      </c>
      <c r="R22" s="289">
        <v>0.80900000000000005</v>
      </c>
      <c r="S22" s="289">
        <v>0.82909999999999995</v>
      </c>
      <c r="T22" s="289">
        <v>0.82920000000000005</v>
      </c>
      <c r="U22" s="289">
        <v>0.85919999999999996</v>
      </c>
      <c r="V22" s="289">
        <v>0.82920000000000005</v>
      </c>
      <c r="W22" s="289">
        <v>0.80420000000000003</v>
      </c>
      <c r="X22" s="289">
        <v>0.80410000000000004</v>
      </c>
      <c r="Y22" s="289">
        <v>0.81920000000000004</v>
      </c>
      <c r="Z22" s="289">
        <v>0.82930000000000004</v>
      </c>
      <c r="AA22" s="289">
        <v>0.83909999999999996</v>
      </c>
      <c r="AB22" s="289">
        <v>0.87439999999999996</v>
      </c>
      <c r="AC22" s="289">
        <v>0.87419999999999998</v>
      </c>
      <c r="AD22" s="289">
        <v>0.88919999999999999</v>
      </c>
      <c r="AE22" s="289">
        <v>0.90920000000000001</v>
      </c>
      <c r="AF22" s="289">
        <v>0.8992</v>
      </c>
      <c r="AG22" s="289">
        <v>0.90880000000000005</v>
      </c>
      <c r="AH22" s="289">
        <v>0.92869999999999997</v>
      </c>
      <c r="AI22" s="289">
        <v>0.93920000000000003</v>
      </c>
      <c r="AJ22" s="289">
        <v>0.94920000000000004</v>
      </c>
      <c r="AK22" s="289">
        <v>0.88919999999999999</v>
      </c>
      <c r="AL22" s="289">
        <v>0.92930000000000001</v>
      </c>
      <c r="AM22" s="289">
        <v>0.96909999999999996</v>
      </c>
      <c r="AN22" s="289">
        <v>0.97909999999999997</v>
      </c>
      <c r="AO22" s="289">
        <v>0.98899999999999999</v>
      </c>
      <c r="AP22" s="289">
        <v>0.99909999999999999</v>
      </c>
      <c r="AQ22" s="289">
        <v>1.0091000000000001</v>
      </c>
      <c r="AR22" s="289">
        <v>1.0193000000000001</v>
      </c>
      <c r="AS22" s="289">
        <v>1.0193000000000001</v>
      </c>
      <c r="AT22" s="289">
        <v>1.0342</v>
      </c>
      <c r="AU22" s="289">
        <v>1.0392999999999999</v>
      </c>
      <c r="AV22" s="289">
        <v>1.0442</v>
      </c>
      <c r="AW22" s="289">
        <v>1.0442</v>
      </c>
      <c r="AX22" s="289">
        <v>0.94440000000000002</v>
      </c>
      <c r="AY22" s="289">
        <v>0.84409999999999996</v>
      </c>
      <c r="AZ22" s="894">
        <v>0.97925487615999995</v>
      </c>
      <c r="BA22" s="894">
        <v>1.0190468517</v>
      </c>
      <c r="BB22" s="894">
        <v>1.0591207970000001</v>
      </c>
      <c r="BC22" s="355" t="s">
        <v>1611</v>
      </c>
      <c r="BD22" s="355" t="s">
        <v>1611</v>
      </c>
      <c r="BE22" s="355" t="s">
        <v>1611</v>
      </c>
      <c r="BF22" s="355" t="s">
        <v>1611</v>
      </c>
      <c r="BG22" s="355" t="s">
        <v>1611</v>
      </c>
      <c r="BH22" s="355" t="s">
        <v>1611</v>
      </c>
      <c r="BI22" s="355" t="s">
        <v>1611</v>
      </c>
      <c r="BJ22" s="355" t="s">
        <v>1611</v>
      </c>
      <c r="BK22" s="355" t="s">
        <v>1611</v>
      </c>
      <c r="BL22" s="355" t="s">
        <v>1611</v>
      </c>
      <c r="BM22" s="355" t="s">
        <v>1611</v>
      </c>
      <c r="BN22" s="355" t="s">
        <v>1611</v>
      </c>
      <c r="BO22" s="355" t="s">
        <v>1611</v>
      </c>
      <c r="BP22" s="355" t="s">
        <v>1611</v>
      </c>
      <c r="BQ22" s="355" t="s">
        <v>1611</v>
      </c>
      <c r="BR22" s="355" t="s">
        <v>1611</v>
      </c>
      <c r="BS22" s="355" t="s">
        <v>1611</v>
      </c>
      <c r="BT22" s="355" t="s">
        <v>1611</v>
      </c>
      <c r="BU22" s="355" t="s">
        <v>1611</v>
      </c>
      <c r="BV22" s="355" t="s">
        <v>1611</v>
      </c>
      <c r="BW22" s="195"/>
    </row>
    <row r="23" spans="1:75" ht="11.1" customHeight="1" x14ac:dyDescent="0.2">
      <c r="A23" s="323"/>
      <c r="B23" s="39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94"/>
      <c r="BA23" s="894"/>
      <c r="BB23" s="894"/>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5" s="272" customFormat="1" ht="11.1" customHeight="1" x14ac:dyDescent="0.2">
      <c r="A24" s="395" t="s">
        <v>832</v>
      </c>
      <c r="B24" s="392" t="s">
        <v>847</v>
      </c>
      <c r="C24" s="105">
        <v>40.969200000000001</v>
      </c>
      <c r="D24" s="105">
        <v>41.511099999999999</v>
      </c>
      <c r="E24" s="105">
        <v>41.044600000000003</v>
      </c>
      <c r="F24" s="105">
        <v>40.329900000000002</v>
      </c>
      <c r="G24" s="105">
        <v>40.402799999999999</v>
      </c>
      <c r="H24" s="105">
        <v>40.793199999999999</v>
      </c>
      <c r="I24" s="105">
        <v>41.324300000000001</v>
      </c>
      <c r="J24" s="105">
        <v>41.339399999999998</v>
      </c>
      <c r="K24" s="105">
        <v>41.542099999999998</v>
      </c>
      <c r="L24" s="105">
        <v>41.191200000000002</v>
      </c>
      <c r="M24" s="105">
        <v>41.488199999999999</v>
      </c>
      <c r="N24" s="105">
        <v>41.500599999999999</v>
      </c>
      <c r="O24" s="105">
        <v>40.8889</v>
      </c>
      <c r="P24" s="105">
        <v>41.313899999999997</v>
      </c>
      <c r="Q24" s="105">
        <v>41.157800000000002</v>
      </c>
      <c r="R24" s="105">
        <v>41.016100000000002</v>
      </c>
      <c r="S24" s="105">
        <v>40.213799999999999</v>
      </c>
      <c r="T24" s="105">
        <v>40.374899999999997</v>
      </c>
      <c r="U24" s="105">
        <v>39.192700000000002</v>
      </c>
      <c r="V24" s="105">
        <v>38.767699999999998</v>
      </c>
      <c r="W24" s="105">
        <v>39.652099999999997</v>
      </c>
      <c r="X24" s="105">
        <v>39.683999999999997</v>
      </c>
      <c r="Y24" s="105">
        <v>39.590800000000002</v>
      </c>
      <c r="Z24" s="105">
        <v>39.494300000000003</v>
      </c>
      <c r="AA24" s="105">
        <v>39.380899999999997</v>
      </c>
      <c r="AB24" s="105">
        <v>39.3491</v>
      </c>
      <c r="AC24" s="105">
        <v>39.526400000000002</v>
      </c>
      <c r="AD24" s="105">
        <v>39.233199999999997</v>
      </c>
      <c r="AE24" s="105">
        <v>38.7301</v>
      </c>
      <c r="AF24" s="105">
        <v>38.314</v>
      </c>
      <c r="AG24" s="105">
        <v>38.7468</v>
      </c>
      <c r="AH24" s="105">
        <v>38.6282</v>
      </c>
      <c r="AI24" s="105">
        <v>38.288800000000002</v>
      </c>
      <c r="AJ24" s="105">
        <v>38.168900000000001</v>
      </c>
      <c r="AK24" s="105">
        <v>38.279499999999999</v>
      </c>
      <c r="AL24" s="105">
        <v>38.268099999999997</v>
      </c>
      <c r="AM24" s="105">
        <v>38.2288</v>
      </c>
      <c r="AN24" s="105">
        <v>38.575200000000002</v>
      </c>
      <c r="AO24" s="105">
        <v>38.916699999999999</v>
      </c>
      <c r="AP24" s="105">
        <v>38.616500000000002</v>
      </c>
      <c r="AQ24" s="105">
        <v>38.832799999999999</v>
      </c>
      <c r="AR24" s="105">
        <v>39.747999999999998</v>
      </c>
      <c r="AS24" s="105">
        <v>39.233199999999997</v>
      </c>
      <c r="AT24" s="105">
        <v>39.354700000000001</v>
      </c>
      <c r="AU24" s="105">
        <v>40.432499999999997</v>
      </c>
      <c r="AV24" s="105">
        <v>40.145400000000002</v>
      </c>
      <c r="AW24" s="105">
        <v>40.1175</v>
      </c>
      <c r="AX24" s="105">
        <v>39.983199999999997</v>
      </c>
      <c r="AY24" s="105">
        <v>39.431600000000003</v>
      </c>
      <c r="AZ24" s="906">
        <v>40.768271118999998</v>
      </c>
      <c r="BA24" s="906">
        <v>32.557534230000002</v>
      </c>
      <c r="BB24" s="906">
        <v>30.719568838000001</v>
      </c>
      <c r="BC24" s="388">
        <v>30.744184575999999</v>
      </c>
      <c r="BD24" s="388">
        <v>32.609898543</v>
      </c>
      <c r="BE24" s="388">
        <v>33.486982539000003</v>
      </c>
      <c r="BF24" s="388">
        <v>34.817493009000003</v>
      </c>
      <c r="BG24" s="388">
        <v>36.180177727</v>
      </c>
      <c r="BH24" s="388">
        <v>37.938357177</v>
      </c>
      <c r="BI24" s="388">
        <v>39.076386464999999</v>
      </c>
      <c r="BJ24" s="388">
        <v>39.572367718999999</v>
      </c>
      <c r="BK24" s="388">
        <v>39.669731441000003</v>
      </c>
      <c r="BL24" s="388">
        <v>39.685888108999997</v>
      </c>
      <c r="BM24" s="388">
        <v>39.795345996999998</v>
      </c>
      <c r="BN24" s="388">
        <v>39.883313753000003</v>
      </c>
      <c r="BO24" s="388">
        <v>39.655600495999998</v>
      </c>
      <c r="BP24" s="388">
        <v>39.931168218000003</v>
      </c>
      <c r="BQ24" s="388">
        <v>39.859875213999999</v>
      </c>
      <c r="BR24" s="388">
        <v>39.713652574000001</v>
      </c>
      <c r="BS24" s="388">
        <v>39.735430227999998</v>
      </c>
      <c r="BT24" s="388">
        <v>39.856536368999997</v>
      </c>
      <c r="BU24" s="388">
        <v>39.787661016999998</v>
      </c>
      <c r="BV24" s="388">
        <v>39.799090151000001</v>
      </c>
      <c r="BW24" s="398"/>
    </row>
    <row r="25" spans="1:75" s="272" customFormat="1" ht="11.1" customHeight="1" x14ac:dyDescent="0.2">
      <c r="A25" s="395" t="s">
        <v>848</v>
      </c>
      <c r="B25" s="408" t="s">
        <v>963</v>
      </c>
      <c r="C25" s="105">
        <v>22.811199999999999</v>
      </c>
      <c r="D25" s="105">
        <v>23.240100000000002</v>
      </c>
      <c r="E25" s="105">
        <v>22.853999999999999</v>
      </c>
      <c r="F25" s="105">
        <v>23.301300000000001</v>
      </c>
      <c r="G25" s="105">
        <v>23.132200000000001</v>
      </c>
      <c r="H25" s="105">
        <v>23.36</v>
      </c>
      <c r="I25" s="105">
        <v>23.71</v>
      </c>
      <c r="J25" s="105">
        <v>23.970600000000001</v>
      </c>
      <c r="K25" s="105">
        <v>24.132300000000001</v>
      </c>
      <c r="L25" s="105">
        <v>23.651199999999999</v>
      </c>
      <c r="M25" s="105">
        <v>23.436299999999999</v>
      </c>
      <c r="N25" s="105">
        <v>23.388999999999999</v>
      </c>
      <c r="O25" s="105">
        <v>22.786100000000001</v>
      </c>
      <c r="P25" s="105">
        <v>23.038499999999999</v>
      </c>
      <c r="Q25" s="105">
        <v>23.1938</v>
      </c>
      <c r="R25" s="105">
        <v>23.155799999999999</v>
      </c>
      <c r="S25" s="105">
        <v>22.580400000000001</v>
      </c>
      <c r="T25" s="105">
        <v>22.700199999999999</v>
      </c>
      <c r="U25" s="105">
        <v>21.774899999999999</v>
      </c>
      <c r="V25" s="105">
        <v>21.429400000000001</v>
      </c>
      <c r="W25" s="105">
        <v>22.054099999999998</v>
      </c>
      <c r="X25" s="105">
        <v>21.903600000000001</v>
      </c>
      <c r="Y25" s="105">
        <v>21.814800000000002</v>
      </c>
      <c r="Z25" s="105">
        <v>21.704499999999999</v>
      </c>
      <c r="AA25" s="105">
        <v>21.670100000000001</v>
      </c>
      <c r="AB25" s="105">
        <v>21.819400000000002</v>
      </c>
      <c r="AC25" s="105">
        <v>22.088100000000001</v>
      </c>
      <c r="AD25" s="105">
        <v>22.006799999999998</v>
      </c>
      <c r="AE25" s="105">
        <v>21.835699999999999</v>
      </c>
      <c r="AF25" s="105">
        <v>21.424499999999998</v>
      </c>
      <c r="AG25" s="105">
        <v>21.8428</v>
      </c>
      <c r="AH25" s="105">
        <v>21.961600000000001</v>
      </c>
      <c r="AI25" s="105">
        <v>21.500900000000001</v>
      </c>
      <c r="AJ25" s="105">
        <v>21.5396</v>
      </c>
      <c r="AK25" s="105">
        <v>21.433599999999998</v>
      </c>
      <c r="AL25" s="105">
        <v>21.496400000000001</v>
      </c>
      <c r="AM25" s="105">
        <v>21.407</v>
      </c>
      <c r="AN25" s="105">
        <v>21.4328</v>
      </c>
      <c r="AO25" s="105">
        <v>21.799199999999999</v>
      </c>
      <c r="AP25" s="105">
        <v>21.527699999999999</v>
      </c>
      <c r="AQ25" s="105">
        <v>21.809699999999999</v>
      </c>
      <c r="AR25" s="105">
        <v>22.536899999999999</v>
      </c>
      <c r="AS25" s="105">
        <v>21.9939</v>
      </c>
      <c r="AT25" s="105">
        <v>22.070900000000002</v>
      </c>
      <c r="AU25" s="105">
        <v>23.087900000000001</v>
      </c>
      <c r="AV25" s="105">
        <v>22.8049</v>
      </c>
      <c r="AW25" s="105">
        <v>22.681899999999999</v>
      </c>
      <c r="AX25" s="105">
        <v>22.860099999999999</v>
      </c>
      <c r="AY25" s="105">
        <v>22.945</v>
      </c>
      <c r="AZ25" s="906">
        <v>23.679145183999999</v>
      </c>
      <c r="BA25" s="906">
        <v>15.530963762000001</v>
      </c>
      <c r="BB25" s="906">
        <v>13.929029296</v>
      </c>
      <c r="BC25" s="388">
        <v>14.007055769999999</v>
      </c>
      <c r="BD25" s="388">
        <v>15.765194401</v>
      </c>
      <c r="BE25" s="388">
        <v>16.658208716000001</v>
      </c>
      <c r="BF25" s="388">
        <v>17.933731879</v>
      </c>
      <c r="BG25" s="388">
        <v>19.239277793999999</v>
      </c>
      <c r="BH25" s="388">
        <v>20.805725750000001</v>
      </c>
      <c r="BI25" s="388">
        <v>21.851324893000001</v>
      </c>
      <c r="BJ25" s="388">
        <v>22.254459764</v>
      </c>
      <c r="BK25" s="388">
        <v>22.341134949000001</v>
      </c>
      <c r="BL25" s="388">
        <v>22.359293396999998</v>
      </c>
      <c r="BM25" s="388">
        <v>22.477203292999999</v>
      </c>
      <c r="BN25" s="388">
        <v>22.605267982000001</v>
      </c>
      <c r="BO25" s="388">
        <v>22.623294218000002</v>
      </c>
      <c r="BP25" s="388">
        <v>22.741425294999999</v>
      </c>
      <c r="BQ25" s="388">
        <v>22.754418802</v>
      </c>
      <c r="BR25" s="388">
        <v>22.752437737000001</v>
      </c>
      <c r="BS25" s="388">
        <v>22.650482536999998</v>
      </c>
      <c r="BT25" s="388">
        <v>22.648430232999999</v>
      </c>
      <c r="BU25" s="388">
        <v>22.566533585999998</v>
      </c>
      <c r="BV25" s="388">
        <v>22.564669726000002</v>
      </c>
      <c r="BW25" s="398"/>
    </row>
    <row r="26" spans="1:75" s="272" customFormat="1" ht="11.1" customHeight="1" x14ac:dyDescent="0.2">
      <c r="A26" s="395" t="s">
        <v>849</v>
      </c>
      <c r="B26" s="409" t="s">
        <v>964</v>
      </c>
      <c r="C26" s="105">
        <v>18.158000000000001</v>
      </c>
      <c r="D26" s="105">
        <v>18.271000000000001</v>
      </c>
      <c r="E26" s="105">
        <v>18.1906</v>
      </c>
      <c r="F26" s="105">
        <v>17.028600000000001</v>
      </c>
      <c r="G26" s="105">
        <v>17.270600000000002</v>
      </c>
      <c r="H26" s="105">
        <v>17.433199999999999</v>
      </c>
      <c r="I26" s="105">
        <v>17.6143</v>
      </c>
      <c r="J26" s="105">
        <v>17.3688</v>
      </c>
      <c r="K26" s="105">
        <v>17.409800000000001</v>
      </c>
      <c r="L26" s="105">
        <v>17.54</v>
      </c>
      <c r="M26" s="105">
        <v>18.0519</v>
      </c>
      <c r="N26" s="105">
        <v>18.111599999999999</v>
      </c>
      <c r="O26" s="105">
        <v>18.102799999999998</v>
      </c>
      <c r="P26" s="105">
        <v>18.275400000000001</v>
      </c>
      <c r="Q26" s="105">
        <v>17.963999999999999</v>
      </c>
      <c r="R26" s="105">
        <v>17.860299999999999</v>
      </c>
      <c r="S26" s="105">
        <v>17.633400000000002</v>
      </c>
      <c r="T26" s="105">
        <v>17.674700000000001</v>
      </c>
      <c r="U26" s="105">
        <v>17.4178</v>
      </c>
      <c r="V26" s="105">
        <v>17.3383</v>
      </c>
      <c r="W26" s="105">
        <v>17.597999999999999</v>
      </c>
      <c r="X26" s="105">
        <v>17.7804</v>
      </c>
      <c r="Y26" s="105">
        <v>17.776</v>
      </c>
      <c r="Z26" s="105">
        <v>17.7898</v>
      </c>
      <c r="AA26" s="105">
        <v>17.710799999999999</v>
      </c>
      <c r="AB26" s="105">
        <v>17.529699999999998</v>
      </c>
      <c r="AC26" s="105">
        <v>17.438300000000002</v>
      </c>
      <c r="AD26" s="105">
        <v>17.226400000000002</v>
      </c>
      <c r="AE26" s="105">
        <v>16.894400000000001</v>
      </c>
      <c r="AF26" s="105">
        <v>16.889500000000002</v>
      </c>
      <c r="AG26" s="105">
        <v>16.904</v>
      </c>
      <c r="AH26" s="105">
        <v>16.666599999999999</v>
      </c>
      <c r="AI26" s="105">
        <v>16.7879</v>
      </c>
      <c r="AJ26" s="105">
        <v>16.629300000000001</v>
      </c>
      <c r="AK26" s="105">
        <v>16.8459</v>
      </c>
      <c r="AL26" s="105">
        <v>16.771699999999999</v>
      </c>
      <c r="AM26" s="105">
        <v>16.8218</v>
      </c>
      <c r="AN26" s="105">
        <v>17.142399999999999</v>
      </c>
      <c r="AO26" s="105">
        <v>17.1175</v>
      </c>
      <c r="AP26" s="105">
        <v>17.088799999999999</v>
      </c>
      <c r="AQ26" s="105">
        <v>17.023099999999999</v>
      </c>
      <c r="AR26" s="105">
        <v>17.211099999999998</v>
      </c>
      <c r="AS26" s="105">
        <v>17.2393</v>
      </c>
      <c r="AT26" s="105">
        <v>17.283799999999999</v>
      </c>
      <c r="AU26" s="105">
        <v>17.3446</v>
      </c>
      <c r="AV26" s="105">
        <v>17.340499999999999</v>
      </c>
      <c r="AW26" s="105">
        <v>17.435600000000001</v>
      </c>
      <c r="AX26" s="105">
        <v>17.123100000000001</v>
      </c>
      <c r="AY26" s="105">
        <v>16.486599999999999</v>
      </c>
      <c r="AZ26" s="906">
        <v>17.089125934999998</v>
      </c>
      <c r="BA26" s="906">
        <v>17.026570467999999</v>
      </c>
      <c r="BB26" s="906">
        <v>16.790539541000001</v>
      </c>
      <c r="BC26" s="388">
        <v>16.737128805000001</v>
      </c>
      <c r="BD26" s="388">
        <v>16.844704142000001</v>
      </c>
      <c r="BE26" s="388">
        <v>16.828773822999999</v>
      </c>
      <c r="BF26" s="388">
        <v>16.88376113</v>
      </c>
      <c r="BG26" s="388">
        <v>16.940899933000001</v>
      </c>
      <c r="BH26" s="388">
        <v>17.132631427</v>
      </c>
      <c r="BI26" s="388">
        <v>17.225061572000001</v>
      </c>
      <c r="BJ26" s="388">
        <v>17.317907954999999</v>
      </c>
      <c r="BK26" s="388">
        <v>17.328596491999999</v>
      </c>
      <c r="BL26" s="388">
        <v>17.326594710999998</v>
      </c>
      <c r="BM26" s="388">
        <v>17.318142705</v>
      </c>
      <c r="BN26" s="388">
        <v>17.278045770999999</v>
      </c>
      <c r="BO26" s="388">
        <v>17.032306277</v>
      </c>
      <c r="BP26" s="388">
        <v>17.189742923000001</v>
      </c>
      <c r="BQ26" s="388">
        <v>17.105456411999999</v>
      </c>
      <c r="BR26" s="388">
        <v>16.961214837</v>
      </c>
      <c r="BS26" s="388">
        <v>17.084947691</v>
      </c>
      <c r="BT26" s="388">
        <v>17.208106136000001</v>
      </c>
      <c r="BU26" s="388">
        <v>17.221127430999999</v>
      </c>
      <c r="BV26" s="388">
        <v>17.234420424</v>
      </c>
      <c r="BW26" s="398"/>
    </row>
    <row r="27" spans="1:75" ht="11.1" customHeight="1" x14ac:dyDescent="0.2">
      <c r="A27" s="323" t="s">
        <v>850</v>
      </c>
      <c r="B27" s="410" t="s">
        <v>201</v>
      </c>
      <c r="C27" s="289">
        <v>0.70350000000000001</v>
      </c>
      <c r="D27" s="289">
        <v>0.68679999999999997</v>
      </c>
      <c r="E27" s="289">
        <v>0.69910000000000005</v>
      </c>
      <c r="F27" s="289">
        <v>0.69579999999999997</v>
      </c>
      <c r="G27" s="289">
        <v>0.68259999999999998</v>
      </c>
      <c r="H27" s="289">
        <v>0.6351</v>
      </c>
      <c r="I27" s="289">
        <v>0.66169999999999995</v>
      </c>
      <c r="J27" s="289">
        <v>0.64370000000000005</v>
      </c>
      <c r="K27" s="289">
        <v>0.65669999999999995</v>
      </c>
      <c r="L27" s="289">
        <v>0.66649999999999998</v>
      </c>
      <c r="M27" s="289">
        <v>0.66949999999999998</v>
      </c>
      <c r="N27" s="289">
        <v>0.67069999999999996</v>
      </c>
      <c r="O27" s="289">
        <v>0.65469999999999995</v>
      </c>
      <c r="P27" s="289">
        <v>0.65080000000000005</v>
      </c>
      <c r="Q27" s="289">
        <v>0.63480000000000003</v>
      </c>
      <c r="R27" s="289">
        <v>0.62870000000000004</v>
      </c>
      <c r="S27" s="289">
        <v>0.61480000000000001</v>
      </c>
      <c r="T27" s="289">
        <v>0.61280000000000001</v>
      </c>
      <c r="U27" s="289">
        <v>0.62380000000000002</v>
      </c>
      <c r="V27" s="289">
        <v>0.62280000000000002</v>
      </c>
      <c r="W27" s="289">
        <v>0.60980000000000001</v>
      </c>
      <c r="X27" s="289">
        <v>0.60570000000000002</v>
      </c>
      <c r="Y27" s="289">
        <v>0.61180000000000001</v>
      </c>
      <c r="Z27" s="289">
        <v>0.6069</v>
      </c>
      <c r="AA27" s="289">
        <v>0.60070000000000001</v>
      </c>
      <c r="AB27" s="289">
        <v>0.6008</v>
      </c>
      <c r="AC27" s="289">
        <v>0.60770000000000002</v>
      </c>
      <c r="AD27" s="289">
        <v>0.60670000000000002</v>
      </c>
      <c r="AE27" s="289">
        <v>0.57230000000000003</v>
      </c>
      <c r="AF27" s="289">
        <v>0.60060000000000002</v>
      </c>
      <c r="AG27" s="289">
        <v>0.60040000000000004</v>
      </c>
      <c r="AH27" s="289">
        <v>0.58330000000000004</v>
      </c>
      <c r="AI27" s="289">
        <v>0.58499999999999996</v>
      </c>
      <c r="AJ27" s="289">
        <v>0.59409999999999996</v>
      </c>
      <c r="AK27" s="289">
        <v>0.60009999999999997</v>
      </c>
      <c r="AL27" s="289">
        <v>0.61170000000000002</v>
      </c>
      <c r="AM27" s="289">
        <v>0.55189999999999995</v>
      </c>
      <c r="AN27" s="289">
        <v>0.58660000000000001</v>
      </c>
      <c r="AO27" s="289">
        <v>0.58260000000000001</v>
      </c>
      <c r="AP27" s="289">
        <v>0.56859999999999999</v>
      </c>
      <c r="AQ27" s="289">
        <v>0.57520000000000004</v>
      </c>
      <c r="AR27" s="289">
        <v>0.57179999999999997</v>
      </c>
      <c r="AS27" s="289">
        <v>0.56769999999999998</v>
      </c>
      <c r="AT27" s="289">
        <v>0.56499999999999995</v>
      </c>
      <c r="AU27" s="289">
        <v>0.56130000000000002</v>
      </c>
      <c r="AV27" s="289">
        <v>0.55820000000000003</v>
      </c>
      <c r="AW27" s="289">
        <v>0.55610000000000004</v>
      </c>
      <c r="AX27" s="289">
        <v>0.5534</v>
      </c>
      <c r="AY27" s="289">
        <v>0.55049999999999999</v>
      </c>
      <c r="AZ27" s="894">
        <v>0.54829460476000003</v>
      </c>
      <c r="BA27" s="894">
        <v>0.54555744555999997</v>
      </c>
      <c r="BB27" s="894">
        <v>0.54306034675000003</v>
      </c>
      <c r="BC27" s="355">
        <v>0.54063897138999994</v>
      </c>
      <c r="BD27" s="355">
        <v>0.53821975963000002</v>
      </c>
      <c r="BE27" s="355">
        <v>0.53575992607</v>
      </c>
      <c r="BF27" s="355">
        <v>0.53334028679000001</v>
      </c>
      <c r="BG27" s="355">
        <v>0.53095508103</v>
      </c>
      <c r="BH27" s="355">
        <v>0.52854136120999995</v>
      </c>
      <c r="BI27" s="355">
        <v>0.52624910980999995</v>
      </c>
      <c r="BJ27" s="355">
        <v>0.52399249739999998</v>
      </c>
      <c r="BK27" s="355">
        <v>0.55078244208000005</v>
      </c>
      <c r="BL27" s="355">
        <v>0.54832437895999997</v>
      </c>
      <c r="BM27" s="355">
        <v>0.54564621314999995</v>
      </c>
      <c r="BN27" s="355">
        <v>0.54314956239000001</v>
      </c>
      <c r="BO27" s="355">
        <v>0.54072900553000003</v>
      </c>
      <c r="BP27" s="355">
        <v>0.53830595081999999</v>
      </c>
      <c r="BQ27" s="355">
        <v>0.53583384179000004</v>
      </c>
      <c r="BR27" s="355">
        <v>0.53341244214000005</v>
      </c>
      <c r="BS27" s="355">
        <v>0.53102743846</v>
      </c>
      <c r="BT27" s="355">
        <v>0.52861445008999997</v>
      </c>
      <c r="BU27" s="355">
        <v>0.52632575437999995</v>
      </c>
      <c r="BV27" s="355">
        <v>0.52407081686000001</v>
      </c>
      <c r="BW27" s="195"/>
    </row>
    <row r="28" spans="1:75" ht="11.1" customHeight="1" x14ac:dyDescent="0.2">
      <c r="A28" s="323" t="s">
        <v>851</v>
      </c>
      <c r="B28" s="410" t="s">
        <v>852</v>
      </c>
      <c r="C28" s="289">
        <v>0.17430000000000001</v>
      </c>
      <c r="D28" s="289">
        <v>0.1943</v>
      </c>
      <c r="E28" s="289">
        <v>0.21129999999999999</v>
      </c>
      <c r="F28" s="289">
        <v>0.20319999999999999</v>
      </c>
      <c r="G28" s="289">
        <v>0.1802</v>
      </c>
      <c r="H28" s="289">
        <v>0.2152</v>
      </c>
      <c r="I28" s="289">
        <v>0.2152</v>
      </c>
      <c r="J28" s="289">
        <v>0.21310000000000001</v>
      </c>
      <c r="K28" s="289">
        <v>0.21709999999999999</v>
      </c>
      <c r="L28" s="289">
        <v>0.21410000000000001</v>
      </c>
      <c r="M28" s="289">
        <v>0.1671</v>
      </c>
      <c r="N28" s="289">
        <v>0.21299999999999999</v>
      </c>
      <c r="O28" s="289">
        <v>0.15</v>
      </c>
      <c r="P28" s="289">
        <v>0.18010000000000001</v>
      </c>
      <c r="Q28" s="289">
        <v>0.20910000000000001</v>
      </c>
      <c r="R28" s="289">
        <v>0.20100000000000001</v>
      </c>
      <c r="S28" s="289">
        <v>0.20899999999999999</v>
      </c>
      <c r="T28" s="289">
        <v>0.215</v>
      </c>
      <c r="U28" s="289">
        <v>0.13100000000000001</v>
      </c>
      <c r="V28" s="289">
        <v>0.2029</v>
      </c>
      <c r="W28" s="289">
        <v>0.21199999999999999</v>
      </c>
      <c r="X28" s="289">
        <v>0.215</v>
      </c>
      <c r="Y28" s="289">
        <v>0.21299999999999999</v>
      </c>
      <c r="Z28" s="289">
        <v>0.17810000000000001</v>
      </c>
      <c r="AA28" s="289">
        <v>0.21</v>
      </c>
      <c r="AB28" s="289">
        <v>0.16109999999999999</v>
      </c>
      <c r="AC28" s="289">
        <v>0.17100000000000001</v>
      </c>
      <c r="AD28" s="289">
        <v>0.20100000000000001</v>
      </c>
      <c r="AE28" s="289">
        <v>0.19800000000000001</v>
      </c>
      <c r="AF28" s="289">
        <v>0.191</v>
      </c>
      <c r="AG28" s="289">
        <v>0.18990000000000001</v>
      </c>
      <c r="AH28" s="289">
        <v>0.1658</v>
      </c>
      <c r="AI28" s="289">
        <v>0.16900000000000001</v>
      </c>
      <c r="AJ28" s="289">
        <v>0.189</v>
      </c>
      <c r="AK28" s="289">
        <v>0.19700000000000001</v>
      </c>
      <c r="AL28" s="289">
        <v>0.19900000000000001</v>
      </c>
      <c r="AM28" s="289">
        <v>0.20380000000000001</v>
      </c>
      <c r="AN28" s="289">
        <v>0.1948</v>
      </c>
      <c r="AO28" s="289">
        <v>0.1948</v>
      </c>
      <c r="AP28" s="289">
        <v>0.19769999999999999</v>
      </c>
      <c r="AQ28" s="289">
        <v>0.1857</v>
      </c>
      <c r="AR28" s="289">
        <v>0.1988</v>
      </c>
      <c r="AS28" s="289">
        <v>0.19980000000000001</v>
      </c>
      <c r="AT28" s="289">
        <v>0.19270000000000001</v>
      </c>
      <c r="AU28" s="289">
        <v>0.19270000000000001</v>
      </c>
      <c r="AV28" s="289">
        <v>0.19670000000000001</v>
      </c>
      <c r="AW28" s="289">
        <v>0.19670000000000001</v>
      </c>
      <c r="AX28" s="289">
        <v>0.1096</v>
      </c>
      <c r="AY28" s="289">
        <v>7.85E-2</v>
      </c>
      <c r="AZ28" s="894">
        <v>0.20705189374999999</v>
      </c>
      <c r="BA28" s="894">
        <v>7.5994182051000003E-2</v>
      </c>
      <c r="BB28" s="894">
        <v>1.4032105405E-2</v>
      </c>
      <c r="BC28" s="355">
        <v>1.4050501302E-2</v>
      </c>
      <c r="BD28" s="355">
        <v>5.4110481093999997E-2</v>
      </c>
      <c r="BE28" s="355">
        <v>7.4116836879999995E-2</v>
      </c>
      <c r="BF28" s="355">
        <v>9.4123381175000007E-2</v>
      </c>
      <c r="BG28" s="355">
        <v>0.11413583586999999</v>
      </c>
      <c r="BH28" s="355">
        <v>0.13410564004</v>
      </c>
      <c r="BI28" s="355">
        <v>0.16413334612</v>
      </c>
      <c r="BJ28" s="355">
        <v>0.19417249683999999</v>
      </c>
      <c r="BK28" s="355">
        <v>0.19400841091000001</v>
      </c>
      <c r="BL28" s="355">
        <v>0.19409243521</v>
      </c>
      <c r="BM28" s="355">
        <v>0.19407214117999999</v>
      </c>
      <c r="BN28" s="355">
        <v>0.19411031745999999</v>
      </c>
      <c r="BO28" s="355">
        <v>0.19412920434</v>
      </c>
      <c r="BP28" s="355">
        <v>0.19418671838000001</v>
      </c>
      <c r="BQ28" s="355">
        <v>0.19418525734</v>
      </c>
      <c r="BR28" s="355">
        <v>0.19419066257000001</v>
      </c>
      <c r="BS28" s="355">
        <v>0.19420322601000001</v>
      </c>
      <c r="BT28" s="355">
        <v>0.19417347681</v>
      </c>
      <c r="BU28" s="355">
        <v>0.19420342412</v>
      </c>
      <c r="BV28" s="355">
        <v>0.19424362349999999</v>
      </c>
      <c r="BW28" s="195"/>
    </row>
    <row r="29" spans="1:75" ht="11.1" customHeight="1" x14ac:dyDescent="0.2">
      <c r="A29" s="323" t="s">
        <v>853</v>
      </c>
      <c r="B29" s="410" t="s">
        <v>854</v>
      </c>
      <c r="C29" s="289">
        <v>0.1027</v>
      </c>
      <c r="D29" s="289">
        <v>0.10539999999999999</v>
      </c>
      <c r="E29" s="289">
        <v>0.1026</v>
      </c>
      <c r="F29" s="289">
        <v>0.1056</v>
      </c>
      <c r="G29" s="289">
        <v>9.1999999999999998E-2</v>
      </c>
      <c r="H29" s="289">
        <v>8.8599999999999998E-2</v>
      </c>
      <c r="I29" s="289">
        <v>8.9700000000000002E-2</v>
      </c>
      <c r="J29" s="289">
        <v>9.9900000000000003E-2</v>
      </c>
      <c r="K29" s="289">
        <v>7.3800000000000004E-2</v>
      </c>
      <c r="L29" s="289">
        <v>6.6699999999999995E-2</v>
      </c>
      <c r="M29" s="289">
        <v>0.10009999999999999</v>
      </c>
      <c r="N29" s="289">
        <v>9.8400000000000001E-2</v>
      </c>
      <c r="O29" s="289">
        <v>9.6199999999999994E-2</v>
      </c>
      <c r="P29" s="289">
        <v>9.5699999999999993E-2</v>
      </c>
      <c r="Q29" s="289">
        <v>0.12470000000000001</v>
      </c>
      <c r="R29" s="289">
        <v>9.7500000000000003E-2</v>
      </c>
      <c r="S29" s="289">
        <v>5.9400000000000001E-2</v>
      </c>
      <c r="T29" s="289">
        <v>8.3299999999999999E-2</v>
      </c>
      <c r="U29" s="289">
        <v>9.9400000000000002E-2</v>
      </c>
      <c r="V29" s="289">
        <v>8.7900000000000006E-2</v>
      </c>
      <c r="W29" s="289">
        <v>7.9899999999999999E-2</v>
      </c>
      <c r="X29" s="289">
        <v>9.5799999999999996E-2</v>
      </c>
      <c r="Y29" s="289">
        <v>0.1055</v>
      </c>
      <c r="Z29" s="289">
        <v>0.1085</v>
      </c>
      <c r="AA29" s="289">
        <v>0.1091</v>
      </c>
      <c r="AB29" s="289">
        <v>0.1011</v>
      </c>
      <c r="AC29" s="289">
        <v>0.1016</v>
      </c>
      <c r="AD29" s="289">
        <v>9.5299999999999996E-2</v>
      </c>
      <c r="AE29" s="289">
        <v>7.0000000000000007E-2</v>
      </c>
      <c r="AF29" s="289">
        <v>8.9899999999999994E-2</v>
      </c>
      <c r="AG29" s="289">
        <v>0.1139</v>
      </c>
      <c r="AH29" s="289">
        <v>0.11310000000000001</v>
      </c>
      <c r="AI29" s="289">
        <v>0.1133</v>
      </c>
      <c r="AJ29" s="289">
        <v>0.1048</v>
      </c>
      <c r="AK29" s="289">
        <v>0.10589999999999999</v>
      </c>
      <c r="AL29" s="289">
        <v>0.1129</v>
      </c>
      <c r="AM29" s="289">
        <v>0.1119</v>
      </c>
      <c r="AN29" s="289">
        <v>0.1158</v>
      </c>
      <c r="AO29" s="289">
        <v>0.1094</v>
      </c>
      <c r="AP29" s="289">
        <v>0.1116</v>
      </c>
      <c r="AQ29" s="289">
        <v>8.4400000000000003E-2</v>
      </c>
      <c r="AR29" s="289">
        <v>0.1018</v>
      </c>
      <c r="AS29" s="289">
        <v>0.1144</v>
      </c>
      <c r="AT29" s="289">
        <v>0.1067</v>
      </c>
      <c r="AU29" s="289">
        <v>0.1043</v>
      </c>
      <c r="AV29" s="289">
        <v>0.1167</v>
      </c>
      <c r="AW29" s="289">
        <v>0.1162</v>
      </c>
      <c r="AX29" s="289">
        <v>0.11890000000000001</v>
      </c>
      <c r="AY29" s="289">
        <v>0.1187</v>
      </c>
      <c r="AZ29" s="894">
        <v>0.10725780525</v>
      </c>
      <c r="BA29" s="894">
        <v>0.10695884493</v>
      </c>
      <c r="BB29" s="894">
        <v>0.10660346105</v>
      </c>
      <c r="BC29" s="355">
        <v>0.105910581</v>
      </c>
      <c r="BD29" s="355">
        <v>0.1078838223</v>
      </c>
      <c r="BE29" s="355">
        <v>0.10867613483000001</v>
      </c>
      <c r="BF29" s="355">
        <v>0.10808384745999999</v>
      </c>
      <c r="BG29" s="355">
        <v>0.10851660705000001</v>
      </c>
      <c r="BH29" s="355">
        <v>0.10878359688</v>
      </c>
      <c r="BI29" s="355">
        <v>0.10855025242999999</v>
      </c>
      <c r="BJ29" s="355">
        <v>0.10858606295999999</v>
      </c>
      <c r="BK29" s="355">
        <v>0.10819158203</v>
      </c>
      <c r="BL29" s="355">
        <v>0.10776674985</v>
      </c>
      <c r="BM29" s="355">
        <v>0.10792480915</v>
      </c>
      <c r="BN29" s="355">
        <v>0.10773429124</v>
      </c>
      <c r="BO29" s="355">
        <v>0.10728318248</v>
      </c>
      <c r="BP29" s="355">
        <v>0.10780084143</v>
      </c>
      <c r="BQ29" s="355">
        <v>0.10804139233</v>
      </c>
      <c r="BR29" s="355">
        <v>0.10757253509</v>
      </c>
      <c r="BS29" s="355">
        <v>0.10763582058</v>
      </c>
      <c r="BT29" s="355">
        <v>0.10748199954</v>
      </c>
      <c r="BU29" s="355">
        <v>0.10742802406</v>
      </c>
      <c r="BV29" s="355">
        <v>0.10754379384</v>
      </c>
      <c r="BW29" s="195"/>
    </row>
    <row r="30" spans="1:75" ht="11.1" customHeight="1" x14ac:dyDescent="0.2">
      <c r="A30" s="323" t="s">
        <v>855</v>
      </c>
      <c r="B30" s="410" t="s">
        <v>202</v>
      </c>
      <c r="C30" s="289">
        <v>2.0164</v>
      </c>
      <c r="D30" s="289">
        <v>2.0278</v>
      </c>
      <c r="E30" s="289">
        <v>1.9761</v>
      </c>
      <c r="F30" s="289">
        <v>1.8005</v>
      </c>
      <c r="G30" s="289">
        <v>1.9480999999999999</v>
      </c>
      <c r="H30" s="289">
        <v>1.5671999999999999</v>
      </c>
      <c r="I30" s="289">
        <v>1.7668999999999999</v>
      </c>
      <c r="J30" s="289">
        <v>1.5881000000000001</v>
      </c>
      <c r="K30" s="289">
        <v>1.5082</v>
      </c>
      <c r="L30" s="289">
        <v>1.6626000000000001</v>
      </c>
      <c r="M30" s="289">
        <v>2.0436999999999999</v>
      </c>
      <c r="N30" s="289">
        <v>2.0512000000000001</v>
      </c>
      <c r="O30" s="289">
        <v>2.0379999999999998</v>
      </c>
      <c r="P30" s="289">
        <v>2.0146000000000002</v>
      </c>
      <c r="Q30" s="289">
        <v>2.0055000000000001</v>
      </c>
      <c r="R30" s="289">
        <v>2.0076999999999998</v>
      </c>
      <c r="S30" s="289">
        <v>1.9173</v>
      </c>
      <c r="T30" s="289">
        <v>1.982</v>
      </c>
      <c r="U30" s="289">
        <v>1.8562000000000001</v>
      </c>
      <c r="V30" s="289">
        <v>1.8035000000000001</v>
      </c>
      <c r="W30" s="289">
        <v>1.8896999999999999</v>
      </c>
      <c r="X30" s="289">
        <v>2.0131000000000001</v>
      </c>
      <c r="Y30" s="289">
        <v>1.9654</v>
      </c>
      <c r="Z30" s="289">
        <v>2.0003000000000002</v>
      </c>
      <c r="AA30" s="289">
        <v>1.9984999999999999</v>
      </c>
      <c r="AB30" s="289">
        <v>1.9910000000000001</v>
      </c>
      <c r="AC30" s="289">
        <v>1.9975000000000001</v>
      </c>
      <c r="AD30" s="289">
        <v>1.9363999999999999</v>
      </c>
      <c r="AE30" s="289">
        <v>1.8424</v>
      </c>
      <c r="AF30" s="289">
        <v>1.9108000000000001</v>
      </c>
      <c r="AG30" s="289">
        <v>1.9367000000000001</v>
      </c>
      <c r="AH30" s="289">
        <v>1.8212999999999999</v>
      </c>
      <c r="AI30" s="289">
        <v>1.9582999999999999</v>
      </c>
      <c r="AJ30" s="289">
        <v>1.7141</v>
      </c>
      <c r="AK30" s="289">
        <v>1.8777999999999999</v>
      </c>
      <c r="AL30" s="289">
        <v>1.8573</v>
      </c>
      <c r="AM30" s="289">
        <v>1.9809000000000001</v>
      </c>
      <c r="AN30" s="289">
        <v>2.2349000000000001</v>
      </c>
      <c r="AO30" s="289">
        <v>2.2746</v>
      </c>
      <c r="AP30" s="289">
        <v>2.1823000000000001</v>
      </c>
      <c r="AQ30" s="289">
        <v>2.1240999999999999</v>
      </c>
      <c r="AR30" s="289">
        <v>2.2486999999999999</v>
      </c>
      <c r="AS30" s="289">
        <v>2.1855000000000002</v>
      </c>
      <c r="AT30" s="289">
        <v>2.2502</v>
      </c>
      <c r="AU30" s="289">
        <v>2.1783999999999999</v>
      </c>
      <c r="AV30" s="289">
        <v>2.0505</v>
      </c>
      <c r="AW30" s="289">
        <v>2.1318000000000001</v>
      </c>
      <c r="AX30" s="289">
        <v>1.9639</v>
      </c>
      <c r="AY30" s="289">
        <v>1.3828</v>
      </c>
      <c r="AZ30" s="894">
        <v>1.9116995312</v>
      </c>
      <c r="BA30" s="894">
        <v>1.9677974564</v>
      </c>
      <c r="BB30" s="894">
        <v>2.1965326793000002</v>
      </c>
      <c r="BC30" s="355">
        <v>2.1340557906000002</v>
      </c>
      <c r="BD30" s="355">
        <v>2.1912936128</v>
      </c>
      <c r="BE30" s="355">
        <v>2.1896335343</v>
      </c>
      <c r="BF30" s="355">
        <v>2.1859184396</v>
      </c>
      <c r="BG30" s="355">
        <v>2.1330795335000001</v>
      </c>
      <c r="BH30" s="355">
        <v>2.1905758530999999</v>
      </c>
      <c r="BI30" s="355">
        <v>2.1878150907</v>
      </c>
      <c r="BJ30" s="355">
        <v>2.1850719097</v>
      </c>
      <c r="BK30" s="355">
        <v>2.1820318935</v>
      </c>
      <c r="BL30" s="355">
        <v>2.1792662815999999</v>
      </c>
      <c r="BM30" s="355">
        <v>2.1764587161</v>
      </c>
      <c r="BN30" s="355">
        <v>2.178945847</v>
      </c>
      <c r="BO30" s="355">
        <v>1.9762840911999999</v>
      </c>
      <c r="BP30" s="355">
        <v>2.1733417926</v>
      </c>
      <c r="BQ30" s="355">
        <v>2.1705445366</v>
      </c>
      <c r="BR30" s="355">
        <v>2.0350278517999998</v>
      </c>
      <c r="BS30" s="355">
        <v>2.1157076008</v>
      </c>
      <c r="BT30" s="355">
        <v>2.1716305316</v>
      </c>
      <c r="BU30" s="355">
        <v>2.1688456128000002</v>
      </c>
      <c r="BV30" s="355">
        <v>2.1660851324000001</v>
      </c>
      <c r="BW30" s="195"/>
    </row>
    <row r="31" spans="1:75" ht="11.1" customHeight="1" x14ac:dyDescent="0.2">
      <c r="A31" s="323" t="s">
        <v>856</v>
      </c>
      <c r="B31" s="410" t="s">
        <v>192</v>
      </c>
      <c r="C31" s="289">
        <v>0.59909999999999997</v>
      </c>
      <c r="D31" s="289">
        <v>0.6431</v>
      </c>
      <c r="E31" s="289">
        <v>0.61109999999999998</v>
      </c>
      <c r="F31" s="289">
        <v>0.60209999999999997</v>
      </c>
      <c r="G31" s="289">
        <v>0.58389999999999997</v>
      </c>
      <c r="H31" s="289">
        <v>0.60870000000000002</v>
      </c>
      <c r="I31" s="289">
        <v>0.54559999999999997</v>
      </c>
      <c r="J31" s="289">
        <v>0.59240000000000004</v>
      </c>
      <c r="K31" s="289">
        <v>0.59619999999999995</v>
      </c>
      <c r="L31" s="289">
        <v>0.60109999999999997</v>
      </c>
      <c r="M31" s="289">
        <v>0.62690000000000001</v>
      </c>
      <c r="N31" s="289">
        <v>0.62470000000000003</v>
      </c>
      <c r="O31" s="289">
        <v>0.60560000000000003</v>
      </c>
      <c r="P31" s="289">
        <v>0.62280000000000002</v>
      </c>
      <c r="Q31" s="289">
        <v>0.60650000000000004</v>
      </c>
      <c r="R31" s="289">
        <v>0.60229999999999995</v>
      </c>
      <c r="S31" s="289">
        <v>0.55220000000000002</v>
      </c>
      <c r="T31" s="289">
        <v>0.59219999999999995</v>
      </c>
      <c r="U31" s="289">
        <v>0.59699999999999998</v>
      </c>
      <c r="V31" s="289">
        <v>0.54779999999999995</v>
      </c>
      <c r="W31" s="289">
        <v>0.59870000000000001</v>
      </c>
      <c r="X31" s="289">
        <v>0.60840000000000005</v>
      </c>
      <c r="Y31" s="289">
        <v>0.61439999999999995</v>
      </c>
      <c r="Z31" s="289">
        <v>0.62039999999999995</v>
      </c>
      <c r="AA31" s="289">
        <v>0.60089999999999999</v>
      </c>
      <c r="AB31" s="289">
        <v>0.60119999999999996</v>
      </c>
      <c r="AC31" s="289">
        <v>0.59370000000000001</v>
      </c>
      <c r="AD31" s="289">
        <v>0.58260000000000001</v>
      </c>
      <c r="AE31" s="289">
        <v>0.57840000000000003</v>
      </c>
      <c r="AF31" s="289">
        <v>0.5867</v>
      </c>
      <c r="AG31" s="289">
        <v>0.55110000000000003</v>
      </c>
      <c r="AH31" s="289">
        <v>0.53180000000000005</v>
      </c>
      <c r="AI31" s="289">
        <v>0.50670000000000004</v>
      </c>
      <c r="AJ31" s="289">
        <v>0.5625</v>
      </c>
      <c r="AK31" s="289">
        <v>0.59240000000000004</v>
      </c>
      <c r="AL31" s="289">
        <v>0.5534</v>
      </c>
      <c r="AM31" s="289">
        <v>0.55979999999999996</v>
      </c>
      <c r="AN31" s="289">
        <v>0.58589999999999998</v>
      </c>
      <c r="AO31" s="289">
        <v>0.57730000000000004</v>
      </c>
      <c r="AP31" s="289">
        <v>0.58220000000000005</v>
      </c>
      <c r="AQ31" s="289">
        <v>0.61509999999999998</v>
      </c>
      <c r="AR31" s="289">
        <v>0.61229999999999996</v>
      </c>
      <c r="AS31" s="289">
        <v>0.62809999999999999</v>
      </c>
      <c r="AT31" s="289">
        <v>0.63319999999999999</v>
      </c>
      <c r="AU31" s="289">
        <v>0.63190000000000002</v>
      </c>
      <c r="AV31" s="289">
        <v>0.62070000000000003</v>
      </c>
      <c r="AW31" s="289">
        <v>0.62029999999999996</v>
      </c>
      <c r="AX31" s="289">
        <v>0.62029999999999996</v>
      </c>
      <c r="AY31" s="289">
        <v>0.62370000000000003</v>
      </c>
      <c r="AZ31" s="894">
        <v>0.62952858661</v>
      </c>
      <c r="BA31" s="894">
        <v>0.63101532409000005</v>
      </c>
      <c r="BB31" s="894">
        <v>0.63243520344000004</v>
      </c>
      <c r="BC31" s="355">
        <v>0.63628974190999998</v>
      </c>
      <c r="BD31" s="355">
        <v>0.63634404586000004</v>
      </c>
      <c r="BE31" s="355">
        <v>0.6341500645</v>
      </c>
      <c r="BF31" s="355">
        <v>0.63196041193999997</v>
      </c>
      <c r="BG31" s="355">
        <v>0.62980163894999996</v>
      </c>
      <c r="BH31" s="355">
        <v>0.62744511688000004</v>
      </c>
      <c r="BI31" s="355">
        <v>0.62536330883000002</v>
      </c>
      <c r="BJ31" s="355">
        <v>0.62333753375000001</v>
      </c>
      <c r="BK31" s="355">
        <v>0.62248528441999995</v>
      </c>
      <c r="BL31" s="355">
        <v>0.62029206739999998</v>
      </c>
      <c r="BM31" s="355">
        <v>0.61796182041000003</v>
      </c>
      <c r="BN31" s="355">
        <v>0.61538976822000002</v>
      </c>
      <c r="BO31" s="355">
        <v>0.61325328589999994</v>
      </c>
      <c r="BP31" s="355">
        <v>0.61130246617999995</v>
      </c>
      <c r="BQ31" s="355">
        <v>0.60907800788999999</v>
      </c>
      <c r="BR31" s="355">
        <v>0.60688908538999997</v>
      </c>
      <c r="BS31" s="355">
        <v>0.60473672656999999</v>
      </c>
      <c r="BT31" s="355">
        <v>0.60238803044</v>
      </c>
      <c r="BU31" s="355">
        <v>0.60032231466999997</v>
      </c>
      <c r="BV31" s="355">
        <v>0.59830685926000005</v>
      </c>
      <c r="BW31" s="195"/>
    </row>
    <row r="32" spans="1:75" ht="11.1" customHeight="1" x14ac:dyDescent="0.2">
      <c r="A32" s="323" t="s">
        <v>175</v>
      </c>
      <c r="B32" s="410" t="s">
        <v>193</v>
      </c>
      <c r="C32" s="289">
        <v>2.0274999999999999</v>
      </c>
      <c r="D32" s="289">
        <v>2.0091000000000001</v>
      </c>
      <c r="E32" s="289">
        <v>2.0308999999999999</v>
      </c>
      <c r="F32" s="289">
        <v>2.0184000000000002</v>
      </c>
      <c r="G32" s="289">
        <v>2.0335000000000001</v>
      </c>
      <c r="H32" s="289">
        <v>2.0419</v>
      </c>
      <c r="I32" s="289">
        <v>2.0211999999999999</v>
      </c>
      <c r="J32" s="289">
        <v>2.0348999999999999</v>
      </c>
      <c r="K32" s="289">
        <v>2.0384000000000002</v>
      </c>
      <c r="L32" s="289">
        <v>2.0327999999999999</v>
      </c>
      <c r="M32" s="289">
        <v>2.0383</v>
      </c>
      <c r="N32" s="289">
        <v>2.0301</v>
      </c>
      <c r="O32" s="289">
        <v>2.1225000000000001</v>
      </c>
      <c r="P32" s="289">
        <v>2.1120999999999999</v>
      </c>
      <c r="Q32" s="289">
        <v>2.1221000000000001</v>
      </c>
      <c r="R32" s="289">
        <v>2.1604999999999999</v>
      </c>
      <c r="S32" s="289">
        <v>2.1640000000000001</v>
      </c>
      <c r="T32" s="289">
        <v>2.1480000000000001</v>
      </c>
      <c r="U32" s="289">
        <v>2.0912000000000002</v>
      </c>
      <c r="V32" s="289">
        <v>2.1089000000000002</v>
      </c>
      <c r="W32" s="289">
        <v>2.1214</v>
      </c>
      <c r="X32" s="289">
        <v>2.0975999999999999</v>
      </c>
      <c r="Y32" s="289">
        <v>2.0977000000000001</v>
      </c>
      <c r="Z32" s="289">
        <v>2.0855999999999999</v>
      </c>
      <c r="AA32" s="289">
        <v>2.0543999999999998</v>
      </c>
      <c r="AB32" s="289">
        <v>2.0463</v>
      </c>
      <c r="AC32" s="289">
        <v>2.0415999999999999</v>
      </c>
      <c r="AD32" s="289">
        <v>2.0036999999999998</v>
      </c>
      <c r="AE32" s="289">
        <v>1.9936</v>
      </c>
      <c r="AF32" s="289">
        <v>2.0125000000000002</v>
      </c>
      <c r="AG32" s="289">
        <v>2.0392000000000001</v>
      </c>
      <c r="AH32" s="289">
        <v>2.0375000000000001</v>
      </c>
      <c r="AI32" s="289">
        <v>2.0428000000000002</v>
      </c>
      <c r="AJ32" s="289">
        <v>1.9982</v>
      </c>
      <c r="AK32" s="289">
        <v>1.9576</v>
      </c>
      <c r="AL32" s="289">
        <v>1.8989</v>
      </c>
      <c r="AM32" s="289">
        <v>1.8745000000000001</v>
      </c>
      <c r="AN32" s="289">
        <v>1.8758999999999999</v>
      </c>
      <c r="AO32" s="289">
        <v>1.8496999999999999</v>
      </c>
      <c r="AP32" s="289">
        <v>1.8585</v>
      </c>
      <c r="AQ32" s="289">
        <v>1.85</v>
      </c>
      <c r="AR32" s="289">
        <v>1.8568</v>
      </c>
      <c r="AS32" s="289">
        <v>1.8871</v>
      </c>
      <c r="AT32" s="289">
        <v>1.8839999999999999</v>
      </c>
      <c r="AU32" s="289">
        <v>1.8774</v>
      </c>
      <c r="AV32" s="289">
        <v>1.8641000000000001</v>
      </c>
      <c r="AW32" s="289">
        <v>1.8621000000000001</v>
      </c>
      <c r="AX32" s="289">
        <v>1.8904000000000001</v>
      </c>
      <c r="AY32" s="289">
        <v>1.8888</v>
      </c>
      <c r="AZ32" s="894">
        <v>1.8619457911999999</v>
      </c>
      <c r="BA32" s="894">
        <v>1.8289329175</v>
      </c>
      <c r="BB32" s="894">
        <v>1.8125971915000001</v>
      </c>
      <c r="BC32" s="355">
        <v>1.8057211492</v>
      </c>
      <c r="BD32" s="355">
        <v>1.8008083926</v>
      </c>
      <c r="BE32" s="355">
        <v>1.7903110684000001</v>
      </c>
      <c r="BF32" s="355">
        <v>1.7895536903</v>
      </c>
      <c r="BG32" s="355">
        <v>1.7859444684000001</v>
      </c>
      <c r="BH32" s="355">
        <v>1.7718921182</v>
      </c>
      <c r="BI32" s="355">
        <v>1.7591708645999999</v>
      </c>
      <c r="BJ32" s="355">
        <v>1.7582496623999999</v>
      </c>
      <c r="BK32" s="355">
        <v>1.7670047012000001</v>
      </c>
      <c r="BL32" s="355">
        <v>1.7691720971</v>
      </c>
      <c r="BM32" s="355">
        <v>1.7656871304999999</v>
      </c>
      <c r="BN32" s="355">
        <v>1.7499958034</v>
      </c>
      <c r="BO32" s="355">
        <v>1.743716265</v>
      </c>
      <c r="BP32" s="355">
        <v>1.7393333357</v>
      </c>
      <c r="BQ32" s="355">
        <v>1.7292929619999999</v>
      </c>
      <c r="BR32" s="355">
        <v>1.7289957085000001</v>
      </c>
      <c r="BS32" s="355">
        <v>1.7258212529000001</v>
      </c>
      <c r="BT32" s="355">
        <v>1.7121744764</v>
      </c>
      <c r="BU32" s="355">
        <v>1.6998433063</v>
      </c>
      <c r="BV32" s="355">
        <v>1.6992807553</v>
      </c>
      <c r="BW32" s="195"/>
    </row>
    <row r="33" spans="1:75" ht="11.1" customHeight="1" x14ac:dyDescent="0.2">
      <c r="A33" s="323" t="s">
        <v>857</v>
      </c>
      <c r="B33" s="410" t="s">
        <v>205</v>
      </c>
      <c r="C33" s="289">
        <v>1.0373000000000001</v>
      </c>
      <c r="D33" s="289">
        <v>1.0463</v>
      </c>
      <c r="E33" s="289">
        <v>1.0532999999999999</v>
      </c>
      <c r="F33" s="289">
        <v>1.0583</v>
      </c>
      <c r="G33" s="289">
        <v>1.0623</v>
      </c>
      <c r="H33" s="289">
        <v>1.0783</v>
      </c>
      <c r="I33" s="289">
        <v>1.0932999999999999</v>
      </c>
      <c r="J33" s="289">
        <v>1.1003000000000001</v>
      </c>
      <c r="K33" s="289">
        <v>1.1003000000000001</v>
      </c>
      <c r="L33" s="289">
        <v>1.1032999999999999</v>
      </c>
      <c r="M33" s="289">
        <v>1.0703</v>
      </c>
      <c r="N33" s="289">
        <v>1.0652999999999999</v>
      </c>
      <c r="O33" s="289">
        <v>1.0743</v>
      </c>
      <c r="P33" s="289">
        <v>1.0704</v>
      </c>
      <c r="Q33" s="289">
        <v>1.0723</v>
      </c>
      <c r="R33" s="289">
        <v>1.0752999999999999</v>
      </c>
      <c r="S33" s="289">
        <v>1.0532999999999999</v>
      </c>
      <c r="T33" s="289">
        <v>1.0495000000000001</v>
      </c>
      <c r="U33" s="289">
        <v>1.0478000000000001</v>
      </c>
      <c r="V33" s="289">
        <v>1.0504</v>
      </c>
      <c r="W33" s="289">
        <v>1.0501</v>
      </c>
      <c r="X33" s="289">
        <v>1.0499000000000001</v>
      </c>
      <c r="Y33" s="289">
        <v>1.0457000000000001</v>
      </c>
      <c r="Z33" s="289">
        <v>1.0490999999999999</v>
      </c>
      <c r="AA33" s="289">
        <v>1.0167999999999999</v>
      </c>
      <c r="AB33" s="289">
        <v>1.0037</v>
      </c>
      <c r="AC33" s="289">
        <v>1.0033000000000001</v>
      </c>
      <c r="AD33" s="289">
        <v>1.0015000000000001</v>
      </c>
      <c r="AE33" s="289">
        <v>1.0011000000000001</v>
      </c>
      <c r="AF33" s="289">
        <v>1.0006999999999999</v>
      </c>
      <c r="AG33" s="289">
        <v>1.0012000000000001</v>
      </c>
      <c r="AH33" s="289">
        <v>1.0018</v>
      </c>
      <c r="AI33" s="289">
        <v>1.0006999999999999</v>
      </c>
      <c r="AJ33" s="289">
        <v>1.0006999999999999</v>
      </c>
      <c r="AK33" s="289">
        <v>0.99399999999999999</v>
      </c>
      <c r="AL33" s="289">
        <v>0.99619999999999997</v>
      </c>
      <c r="AM33" s="289">
        <v>0.99670000000000003</v>
      </c>
      <c r="AN33" s="289">
        <v>0.99560000000000004</v>
      </c>
      <c r="AO33" s="289">
        <v>0.99580000000000002</v>
      </c>
      <c r="AP33" s="289">
        <v>0.99560000000000004</v>
      </c>
      <c r="AQ33" s="289">
        <v>1.0004999999999999</v>
      </c>
      <c r="AR33" s="289">
        <v>1.0064</v>
      </c>
      <c r="AS33" s="289">
        <v>1.0118</v>
      </c>
      <c r="AT33" s="289">
        <v>1.0172000000000001</v>
      </c>
      <c r="AU33" s="289">
        <v>1.0202</v>
      </c>
      <c r="AV33" s="289">
        <v>1.0266999999999999</v>
      </c>
      <c r="AW33" s="289">
        <v>1.0326</v>
      </c>
      <c r="AX33" s="289">
        <v>1.0355000000000001</v>
      </c>
      <c r="AY33" s="289">
        <v>1.0334000000000001</v>
      </c>
      <c r="AZ33" s="894">
        <v>1.0320508275</v>
      </c>
      <c r="BA33" s="894">
        <v>1.0596193544000001</v>
      </c>
      <c r="BB33" s="894">
        <v>1.0492162630999999</v>
      </c>
      <c r="BC33" s="355">
        <v>1.0492040476</v>
      </c>
      <c r="BD33" s="355">
        <v>1.0491925715999999</v>
      </c>
      <c r="BE33" s="355">
        <v>1.0491730234000001</v>
      </c>
      <c r="BF33" s="355">
        <v>1.0491457538</v>
      </c>
      <c r="BG33" s="355">
        <v>1.0491869776</v>
      </c>
      <c r="BH33" s="355">
        <v>1.0491549195000001</v>
      </c>
      <c r="BI33" s="355">
        <v>1.0491474398</v>
      </c>
      <c r="BJ33" s="355">
        <v>1.0492540705</v>
      </c>
      <c r="BK33" s="355">
        <v>1.0354122473</v>
      </c>
      <c r="BL33" s="355">
        <v>1.0353570135000001</v>
      </c>
      <c r="BM33" s="355">
        <v>1.0353208298000001</v>
      </c>
      <c r="BN33" s="355">
        <v>1.0352793177999999</v>
      </c>
      <c r="BO33" s="355">
        <v>1.0352699714</v>
      </c>
      <c r="BP33" s="355">
        <v>1.0352600431000001</v>
      </c>
      <c r="BQ33" s="355">
        <v>1.0352397396999999</v>
      </c>
      <c r="BR33" s="355">
        <v>1.0352143669</v>
      </c>
      <c r="BS33" s="355">
        <v>1.0352579082</v>
      </c>
      <c r="BT33" s="355">
        <v>1.0352282178000001</v>
      </c>
      <c r="BU33" s="355">
        <v>1.0352237586999999</v>
      </c>
      <c r="BV33" s="355">
        <v>1.0353328370999999</v>
      </c>
      <c r="BW33" s="195"/>
    </row>
    <row r="34" spans="1:75" ht="11.1" customHeight="1" x14ac:dyDescent="0.2">
      <c r="A34" s="323" t="s">
        <v>858</v>
      </c>
      <c r="B34" s="410" t="s">
        <v>203</v>
      </c>
      <c r="C34" s="289">
        <v>11.2776</v>
      </c>
      <c r="D34" s="289">
        <v>11.3308</v>
      </c>
      <c r="E34" s="289">
        <v>11.287100000000001</v>
      </c>
      <c r="F34" s="289">
        <v>10.3224</v>
      </c>
      <c r="G34" s="289">
        <v>10.4674</v>
      </c>
      <c r="H34" s="289">
        <v>10.977499999999999</v>
      </c>
      <c r="I34" s="289">
        <v>10.9992</v>
      </c>
      <c r="J34" s="289">
        <v>10.8743</v>
      </c>
      <c r="K34" s="289">
        <v>10.991300000000001</v>
      </c>
      <c r="L34" s="289">
        <v>10.9664</v>
      </c>
      <c r="M34" s="289">
        <v>11.116400000000001</v>
      </c>
      <c r="N34" s="289">
        <v>11.144399999999999</v>
      </c>
      <c r="O34" s="289">
        <v>11.1532</v>
      </c>
      <c r="P34" s="289">
        <v>11.323399999999999</v>
      </c>
      <c r="Q34" s="289">
        <v>10.9947</v>
      </c>
      <c r="R34" s="289">
        <v>10.898899999999999</v>
      </c>
      <c r="S34" s="289">
        <v>10.859400000000001</v>
      </c>
      <c r="T34" s="289">
        <v>10.7743</v>
      </c>
      <c r="U34" s="289">
        <v>10.745699999999999</v>
      </c>
      <c r="V34" s="289">
        <v>10.688700000000001</v>
      </c>
      <c r="W34" s="289">
        <v>10.8087</v>
      </c>
      <c r="X34" s="289">
        <v>10.8657</v>
      </c>
      <c r="Y34" s="289">
        <v>10.8912</v>
      </c>
      <c r="Z34" s="289">
        <v>10.908099999999999</v>
      </c>
      <c r="AA34" s="289">
        <v>10.8886</v>
      </c>
      <c r="AB34" s="289">
        <v>10.8127</v>
      </c>
      <c r="AC34" s="289">
        <v>10.790100000000001</v>
      </c>
      <c r="AD34" s="289">
        <v>10.6874</v>
      </c>
      <c r="AE34" s="289">
        <v>10.546799999999999</v>
      </c>
      <c r="AF34" s="289">
        <v>10.4055</v>
      </c>
      <c r="AG34" s="289">
        <v>10.379899999999999</v>
      </c>
      <c r="AH34" s="289">
        <v>10.3203</v>
      </c>
      <c r="AI34" s="289">
        <v>10.3203</v>
      </c>
      <c r="AJ34" s="289">
        <v>10.3741</v>
      </c>
      <c r="AK34" s="289">
        <v>10.4293</v>
      </c>
      <c r="AL34" s="289">
        <v>10.4505</v>
      </c>
      <c r="AM34" s="289">
        <v>10.4506</v>
      </c>
      <c r="AN34" s="289">
        <v>10.4412</v>
      </c>
      <c r="AO34" s="289">
        <v>10.441599999999999</v>
      </c>
      <c r="AP34" s="289">
        <v>10.5006</v>
      </c>
      <c r="AQ34" s="289">
        <v>10.4664</v>
      </c>
      <c r="AR34" s="289">
        <v>10.432700000000001</v>
      </c>
      <c r="AS34" s="289">
        <v>10.463100000000001</v>
      </c>
      <c r="AT34" s="289">
        <v>10.452999999999999</v>
      </c>
      <c r="AU34" s="289">
        <v>10.5966</v>
      </c>
      <c r="AV34" s="289">
        <v>10.725099999999999</v>
      </c>
      <c r="AW34" s="289">
        <v>10.757999999999999</v>
      </c>
      <c r="AX34" s="289">
        <v>10.6793</v>
      </c>
      <c r="AY34" s="289">
        <v>10.6785</v>
      </c>
      <c r="AZ34" s="894">
        <v>10.629175559</v>
      </c>
      <c r="BA34" s="894">
        <v>10.628612542999999</v>
      </c>
      <c r="BB34" s="894">
        <v>10.253964929</v>
      </c>
      <c r="BC34" s="355">
        <v>10.269155982999999</v>
      </c>
      <c r="BD34" s="355">
        <v>10.284721052</v>
      </c>
      <c r="BE34" s="355">
        <v>10.264823838</v>
      </c>
      <c r="BF34" s="355">
        <v>10.309506388000001</v>
      </c>
      <c r="BG34" s="355">
        <v>10.407147638</v>
      </c>
      <c r="BH34" s="355">
        <v>10.540020833</v>
      </c>
      <c r="BI34" s="355">
        <v>10.622507773000001</v>
      </c>
      <c r="BJ34" s="355">
        <v>10.69310027</v>
      </c>
      <c r="BK34" s="355">
        <v>10.686570082999999</v>
      </c>
      <c r="BL34" s="355">
        <v>10.690174764</v>
      </c>
      <c r="BM34" s="355">
        <v>10.692940398999999</v>
      </c>
      <c r="BN34" s="355">
        <v>10.671295281000001</v>
      </c>
      <c r="BO34" s="355">
        <v>10.639490894</v>
      </c>
      <c r="BP34" s="355">
        <v>10.608034554</v>
      </c>
      <c r="BQ34" s="355">
        <v>10.541068955</v>
      </c>
      <c r="BR34" s="355">
        <v>10.537741697</v>
      </c>
      <c r="BS34" s="355">
        <v>10.588384073</v>
      </c>
      <c r="BT34" s="355">
        <v>10.674261343</v>
      </c>
      <c r="BU34" s="355">
        <v>10.706768092000001</v>
      </c>
      <c r="BV34" s="355">
        <v>10.727369918999999</v>
      </c>
      <c r="BW34" s="195"/>
    </row>
    <row r="35" spans="1:75" ht="11.1" customHeight="1" x14ac:dyDescent="0.2">
      <c r="A35" s="323" t="s">
        <v>859</v>
      </c>
      <c r="B35" s="410" t="s">
        <v>554</v>
      </c>
      <c r="C35" s="289">
        <v>0.15390000000000001</v>
      </c>
      <c r="D35" s="289">
        <v>0.1598</v>
      </c>
      <c r="E35" s="289">
        <v>0.15079999999999999</v>
      </c>
      <c r="F35" s="289">
        <v>0.155</v>
      </c>
      <c r="G35" s="289">
        <v>0.15329999999999999</v>
      </c>
      <c r="H35" s="289">
        <v>0.1552</v>
      </c>
      <c r="I35" s="289">
        <v>0.15679999999999999</v>
      </c>
      <c r="J35" s="289">
        <v>0.15809999999999999</v>
      </c>
      <c r="K35" s="289">
        <v>0.16259999999999999</v>
      </c>
      <c r="L35" s="289">
        <v>0.15939999999999999</v>
      </c>
      <c r="M35" s="289">
        <v>0.15140000000000001</v>
      </c>
      <c r="N35" s="289">
        <v>0.14499999999999999</v>
      </c>
      <c r="O35" s="289">
        <v>0.13950000000000001</v>
      </c>
      <c r="P35" s="289">
        <v>0.13600000000000001</v>
      </c>
      <c r="Q35" s="289">
        <v>0.1245</v>
      </c>
      <c r="R35" s="289">
        <v>0.1176</v>
      </c>
      <c r="S35" s="289">
        <v>0.13400000000000001</v>
      </c>
      <c r="T35" s="289">
        <v>0.14729999999999999</v>
      </c>
      <c r="U35" s="289">
        <v>0.157</v>
      </c>
      <c r="V35" s="289">
        <v>0.15720000000000001</v>
      </c>
      <c r="W35" s="289">
        <v>0.16</v>
      </c>
      <c r="X35" s="289">
        <v>0.16</v>
      </c>
      <c r="Y35" s="289">
        <v>0.16</v>
      </c>
      <c r="Z35" s="289">
        <v>0.16</v>
      </c>
      <c r="AA35" s="289">
        <v>0.16</v>
      </c>
      <c r="AB35" s="289">
        <v>0.16</v>
      </c>
      <c r="AC35" s="289">
        <v>0.08</v>
      </c>
      <c r="AD35" s="289">
        <v>7.0000000000000007E-2</v>
      </c>
      <c r="AE35" s="289">
        <v>0.06</v>
      </c>
      <c r="AF35" s="289">
        <v>0.06</v>
      </c>
      <c r="AG35" s="289">
        <v>0.06</v>
      </c>
      <c r="AH35" s="289">
        <v>0.06</v>
      </c>
      <c r="AI35" s="289">
        <v>0.06</v>
      </c>
      <c r="AJ35" s="289">
        <v>0.06</v>
      </c>
      <c r="AK35" s="289">
        <v>0.06</v>
      </c>
      <c r="AL35" s="289">
        <v>0.06</v>
      </c>
      <c r="AM35" s="289">
        <v>0.06</v>
      </c>
      <c r="AN35" s="289">
        <v>0.08</v>
      </c>
      <c r="AO35" s="289">
        <v>0.06</v>
      </c>
      <c r="AP35" s="289">
        <v>0.06</v>
      </c>
      <c r="AQ35" s="289">
        <v>0.09</v>
      </c>
      <c r="AR35" s="289">
        <v>0.15</v>
      </c>
      <c r="AS35" s="289">
        <v>0.15</v>
      </c>
      <c r="AT35" s="289">
        <v>0.15</v>
      </c>
      <c r="AU35" s="289">
        <v>0.15</v>
      </c>
      <c r="AV35" s="289">
        <v>0.15</v>
      </c>
      <c r="AW35" s="289">
        <v>0.13</v>
      </c>
      <c r="AX35" s="289">
        <v>0.12</v>
      </c>
      <c r="AY35" s="289">
        <v>0.1</v>
      </c>
      <c r="AZ35" s="894">
        <v>0.13</v>
      </c>
      <c r="BA35" s="894">
        <v>0.15</v>
      </c>
      <c r="BB35" s="894">
        <v>0.15</v>
      </c>
      <c r="BC35" s="355">
        <v>0.15</v>
      </c>
      <c r="BD35" s="355">
        <v>0.15</v>
      </c>
      <c r="BE35" s="355">
        <v>0.15</v>
      </c>
      <c r="BF35" s="355">
        <v>0.15</v>
      </c>
      <c r="BG35" s="355">
        <v>0.15</v>
      </c>
      <c r="BH35" s="355">
        <v>0.15</v>
      </c>
      <c r="BI35" s="355">
        <v>0.15</v>
      </c>
      <c r="BJ35" s="355">
        <v>0.15</v>
      </c>
      <c r="BK35" s="355">
        <v>0.15</v>
      </c>
      <c r="BL35" s="355">
        <v>0.15</v>
      </c>
      <c r="BM35" s="355">
        <v>0.15</v>
      </c>
      <c r="BN35" s="355">
        <v>0.15</v>
      </c>
      <c r="BO35" s="355">
        <v>0.15</v>
      </c>
      <c r="BP35" s="355">
        <v>0.15</v>
      </c>
      <c r="BQ35" s="355">
        <v>0.15</v>
      </c>
      <c r="BR35" s="355">
        <v>0.15</v>
      </c>
      <c r="BS35" s="355">
        <v>0.15</v>
      </c>
      <c r="BT35" s="355">
        <v>0.15</v>
      </c>
      <c r="BU35" s="355">
        <v>0.15</v>
      </c>
      <c r="BV35" s="355">
        <v>0.15</v>
      </c>
      <c r="BW35" s="195"/>
    </row>
    <row r="36" spans="1:75" ht="11.1" customHeight="1" x14ac:dyDescent="0.2">
      <c r="A36" s="323" t="s">
        <v>860</v>
      </c>
      <c r="B36" s="411" t="s">
        <v>861</v>
      </c>
      <c r="C36" s="329">
        <v>6.5699999999999995E-2</v>
      </c>
      <c r="D36" s="329">
        <v>6.7599999999999993E-2</v>
      </c>
      <c r="E36" s="329">
        <v>6.83E-2</v>
      </c>
      <c r="F36" s="329">
        <v>6.7299999999999999E-2</v>
      </c>
      <c r="G36" s="329">
        <v>6.7299999999999999E-2</v>
      </c>
      <c r="H36" s="329">
        <v>6.5500000000000003E-2</v>
      </c>
      <c r="I36" s="329">
        <v>6.4699999999999994E-2</v>
      </c>
      <c r="J36" s="329">
        <v>6.4000000000000001E-2</v>
      </c>
      <c r="K36" s="329">
        <v>6.5199999999999994E-2</v>
      </c>
      <c r="L36" s="329">
        <v>6.7100000000000007E-2</v>
      </c>
      <c r="M36" s="329">
        <v>6.8199999999999997E-2</v>
      </c>
      <c r="N36" s="329">
        <v>6.88E-2</v>
      </c>
      <c r="O36" s="329">
        <v>6.88E-2</v>
      </c>
      <c r="P36" s="329">
        <v>6.9500000000000006E-2</v>
      </c>
      <c r="Q36" s="329">
        <v>6.9800000000000001E-2</v>
      </c>
      <c r="R36" s="329">
        <v>7.0800000000000002E-2</v>
      </c>
      <c r="S36" s="329">
        <v>7.0000000000000007E-2</v>
      </c>
      <c r="T36" s="329">
        <v>7.0300000000000001E-2</v>
      </c>
      <c r="U36" s="329">
        <v>6.8699999999999997E-2</v>
      </c>
      <c r="V36" s="329">
        <v>6.8199999999999997E-2</v>
      </c>
      <c r="W36" s="329">
        <v>6.7699999999999996E-2</v>
      </c>
      <c r="X36" s="329">
        <v>6.9199999999999998E-2</v>
      </c>
      <c r="Y36" s="329">
        <v>7.1300000000000002E-2</v>
      </c>
      <c r="Z36" s="329">
        <v>7.2800000000000004E-2</v>
      </c>
      <c r="AA36" s="329">
        <v>7.1800000000000003E-2</v>
      </c>
      <c r="AB36" s="329">
        <v>5.1799999999999999E-2</v>
      </c>
      <c r="AC36" s="329">
        <v>5.1799999999999999E-2</v>
      </c>
      <c r="AD36" s="329">
        <v>4.1799999999999997E-2</v>
      </c>
      <c r="AE36" s="329">
        <v>3.1800000000000002E-2</v>
      </c>
      <c r="AF36" s="329">
        <v>3.1800000000000002E-2</v>
      </c>
      <c r="AG36" s="329">
        <v>3.1699999999999999E-2</v>
      </c>
      <c r="AH36" s="329">
        <v>3.1699999999999999E-2</v>
      </c>
      <c r="AI36" s="329">
        <v>3.1800000000000002E-2</v>
      </c>
      <c r="AJ36" s="329">
        <v>3.1800000000000002E-2</v>
      </c>
      <c r="AK36" s="329">
        <v>3.1800000000000002E-2</v>
      </c>
      <c r="AL36" s="329">
        <v>3.1800000000000002E-2</v>
      </c>
      <c r="AM36" s="329">
        <v>3.1699999999999999E-2</v>
      </c>
      <c r="AN36" s="329">
        <v>3.1699999999999999E-2</v>
      </c>
      <c r="AO36" s="329">
        <v>3.1699999999999999E-2</v>
      </c>
      <c r="AP36" s="329">
        <v>3.1699999999999999E-2</v>
      </c>
      <c r="AQ36" s="329">
        <v>3.1699999999999999E-2</v>
      </c>
      <c r="AR36" s="329">
        <v>3.1800000000000002E-2</v>
      </c>
      <c r="AS36" s="329">
        <v>3.1800000000000002E-2</v>
      </c>
      <c r="AT36" s="329">
        <v>3.1800000000000002E-2</v>
      </c>
      <c r="AU36" s="329">
        <v>3.1800000000000002E-2</v>
      </c>
      <c r="AV36" s="329">
        <v>3.1800000000000002E-2</v>
      </c>
      <c r="AW36" s="329">
        <v>3.1800000000000002E-2</v>
      </c>
      <c r="AX36" s="329">
        <v>3.1800000000000002E-2</v>
      </c>
      <c r="AY36" s="329">
        <v>3.1699999999999999E-2</v>
      </c>
      <c r="AZ36" s="908">
        <v>3.2121336041000002E-2</v>
      </c>
      <c r="BA36" s="908">
        <v>3.2082400417000001E-2</v>
      </c>
      <c r="BB36" s="908">
        <v>3.2097361669999998E-2</v>
      </c>
      <c r="BC36" s="400">
        <v>3.2102039754E-2</v>
      </c>
      <c r="BD36" s="400">
        <v>3.2130404271000002E-2</v>
      </c>
      <c r="BE36" s="400">
        <v>3.2129396114000001E-2</v>
      </c>
      <c r="BF36" s="400">
        <v>3.2128930924000002E-2</v>
      </c>
      <c r="BG36" s="400">
        <v>3.2132153169999997E-2</v>
      </c>
      <c r="BH36" s="400">
        <v>3.2111988135999997E-2</v>
      </c>
      <c r="BI36" s="400">
        <v>3.2124386423000001E-2</v>
      </c>
      <c r="BJ36" s="400">
        <v>3.2143451215E-2</v>
      </c>
      <c r="BK36" s="400">
        <v>3.2109847667999999E-2</v>
      </c>
      <c r="BL36" s="400">
        <v>3.2148923753999997E-2</v>
      </c>
      <c r="BM36" s="400">
        <v>3.2130645918000002E-2</v>
      </c>
      <c r="BN36" s="400">
        <v>3.2145582192999997E-2</v>
      </c>
      <c r="BO36" s="400">
        <v>3.2150376809E-2</v>
      </c>
      <c r="BP36" s="400">
        <v>3.2177220130000003E-2</v>
      </c>
      <c r="BQ36" s="400">
        <v>3.2171719522999999E-2</v>
      </c>
      <c r="BR36" s="400">
        <v>3.2170487493E-2</v>
      </c>
      <c r="BS36" s="400">
        <v>3.2173644889E-2</v>
      </c>
      <c r="BT36" s="400">
        <v>3.2153609977000001E-2</v>
      </c>
      <c r="BU36" s="400">
        <v>3.2167144068000003E-2</v>
      </c>
      <c r="BV36" s="400">
        <v>3.2186686824999998E-2</v>
      </c>
      <c r="BW36" s="195"/>
    </row>
    <row r="37" spans="1:75" ht="12" customHeight="1" x14ac:dyDescent="0.2">
      <c r="B37" s="1029" t="s">
        <v>824</v>
      </c>
      <c r="C37" s="1018"/>
      <c r="D37" s="1018"/>
      <c r="E37" s="1018"/>
      <c r="F37" s="1018"/>
      <c r="G37" s="1018"/>
      <c r="H37" s="1018"/>
      <c r="I37" s="1018"/>
      <c r="J37" s="1018"/>
      <c r="K37" s="1018"/>
      <c r="L37" s="1018"/>
      <c r="M37" s="1018"/>
      <c r="N37" s="1018"/>
      <c r="O37" s="1018"/>
      <c r="P37" s="1018"/>
      <c r="Q37" s="1018"/>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639"/>
      <c r="AZ37" s="639"/>
      <c r="BA37" s="639"/>
      <c r="BB37" s="639"/>
      <c r="BC37" s="639"/>
      <c r="BD37" s="639"/>
      <c r="BE37" s="639"/>
      <c r="BF37" s="639"/>
      <c r="BG37" s="639"/>
      <c r="BH37" s="639"/>
      <c r="BI37" s="639"/>
      <c r="BJ37" s="150"/>
      <c r="BK37" s="150"/>
      <c r="BL37" s="150"/>
      <c r="BM37" s="150"/>
      <c r="BN37" s="150"/>
      <c r="BO37" s="150"/>
      <c r="BP37" s="150"/>
      <c r="BQ37" s="150"/>
      <c r="BR37" s="150"/>
      <c r="BS37" s="150"/>
      <c r="BT37" s="150"/>
      <c r="BU37" s="150"/>
      <c r="BV37" s="150"/>
      <c r="BW37" s="195"/>
    </row>
    <row r="38" spans="1:75" ht="12" customHeight="1" x14ac:dyDescent="0.2">
      <c r="B38" s="1016" t="s">
        <v>825</v>
      </c>
      <c r="C38" s="1016"/>
      <c r="D38" s="1016"/>
      <c r="E38" s="1016"/>
      <c r="F38" s="1016"/>
      <c r="G38" s="1016"/>
      <c r="H38" s="1016"/>
      <c r="I38" s="1016"/>
      <c r="J38" s="1016"/>
      <c r="K38" s="1016"/>
      <c r="L38" s="1016"/>
      <c r="M38" s="1016"/>
      <c r="N38" s="1016"/>
      <c r="O38" s="1016"/>
      <c r="P38" s="1016"/>
      <c r="Q38" s="1016"/>
      <c r="BD38" s="637"/>
      <c r="BE38" s="637"/>
      <c r="BF38" s="637"/>
      <c r="BK38" s="195"/>
      <c r="BL38" s="195"/>
      <c r="BM38" s="195"/>
      <c r="BN38" s="195"/>
      <c r="BO38" s="195"/>
      <c r="BP38" s="195"/>
      <c r="BQ38" s="195"/>
      <c r="BR38" s="195"/>
      <c r="BS38" s="195"/>
      <c r="BT38" s="195"/>
      <c r="BU38" s="195"/>
      <c r="BV38" s="195"/>
      <c r="BW38" s="195"/>
    </row>
    <row r="39" spans="1:75" ht="12" customHeight="1" x14ac:dyDescent="0.2">
      <c r="B39" s="1016" t="s">
        <v>1609</v>
      </c>
      <c r="C39" s="1016"/>
      <c r="D39" s="1016"/>
      <c r="E39" s="1016"/>
      <c r="F39" s="1016"/>
      <c r="G39" s="1016"/>
      <c r="H39" s="1016"/>
      <c r="I39" s="1016"/>
      <c r="J39" s="1016"/>
      <c r="K39" s="1016"/>
      <c r="L39" s="1016"/>
      <c r="M39" s="1016"/>
      <c r="N39" s="1016"/>
      <c r="O39" s="1016"/>
      <c r="P39" s="1016"/>
      <c r="Q39" s="1016"/>
      <c r="BD39" s="637"/>
      <c r="BE39" s="637"/>
      <c r="BF39" s="637"/>
      <c r="BK39" s="195"/>
      <c r="BL39" s="195"/>
      <c r="BM39" s="195"/>
      <c r="BN39" s="195"/>
      <c r="BO39" s="195"/>
      <c r="BP39" s="195"/>
      <c r="BQ39" s="195"/>
      <c r="BR39" s="195"/>
      <c r="BS39" s="195"/>
      <c r="BT39" s="195"/>
      <c r="BU39" s="195"/>
      <c r="BV39" s="195"/>
      <c r="BW39" s="195"/>
    </row>
    <row r="40" spans="1:75" s="160" customFormat="1" ht="12" customHeight="1" x14ac:dyDescent="0.2">
      <c r="A40" s="159"/>
      <c r="B40" s="1029" t="s">
        <v>827</v>
      </c>
      <c r="C40" s="1018"/>
      <c r="D40" s="1018"/>
      <c r="E40" s="1018"/>
      <c r="F40" s="1018"/>
      <c r="G40" s="1018"/>
      <c r="H40" s="1018"/>
      <c r="I40" s="1018"/>
      <c r="J40" s="1018"/>
      <c r="K40" s="1018"/>
      <c r="L40" s="1018"/>
      <c r="M40" s="1018"/>
      <c r="N40" s="1018"/>
      <c r="O40" s="1018"/>
      <c r="P40" s="1018"/>
      <c r="Q40" s="1018"/>
      <c r="R40" s="298"/>
      <c r="AY40" s="823"/>
      <c r="AZ40" s="823"/>
      <c r="BA40" s="823"/>
      <c r="BB40" s="823"/>
      <c r="BC40" s="823"/>
      <c r="BD40" s="632"/>
      <c r="BE40" s="632"/>
      <c r="BF40" s="632"/>
      <c r="BG40" s="823"/>
      <c r="BH40" s="823"/>
      <c r="BI40" s="823"/>
      <c r="BJ40" s="221"/>
    </row>
    <row r="41" spans="1:75" s="161" customFormat="1" ht="12" customHeight="1" x14ac:dyDescent="0.2">
      <c r="A41" s="162"/>
      <c r="B41" s="773" t="s">
        <v>808</v>
      </c>
      <c r="C41" s="788"/>
      <c r="D41" s="788"/>
      <c r="E41" s="788"/>
      <c r="F41" s="788"/>
      <c r="G41" s="788"/>
      <c r="H41" s="800"/>
      <c r="I41" s="788"/>
      <c r="J41" s="788"/>
      <c r="K41" s="788"/>
      <c r="L41" s="788"/>
      <c r="M41" s="788"/>
      <c r="N41" s="788"/>
      <c r="O41" s="788"/>
      <c r="P41" s="788"/>
      <c r="Q41" s="788"/>
      <c r="AY41" s="638"/>
      <c r="AZ41" s="638"/>
      <c r="BA41" s="638"/>
      <c r="BB41" s="638"/>
      <c r="BC41" s="638"/>
      <c r="BD41" s="638"/>
      <c r="BE41" s="638"/>
      <c r="BF41" s="638"/>
      <c r="BG41" s="638"/>
      <c r="BH41" s="638"/>
      <c r="BI41" s="638"/>
      <c r="BJ41" s="220"/>
      <c r="BK41" s="220"/>
      <c r="BL41" s="220"/>
      <c r="BM41" s="220"/>
      <c r="BN41" s="220"/>
      <c r="BO41" s="220"/>
      <c r="BP41" s="220"/>
      <c r="BQ41" s="220"/>
      <c r="BR41" s="220"/>
      <c r="BS41" s="220"/>
      <c r="BT41" s="220"/>
      <c r="BU41" s="220"/>
      <c r="BV41" s="220"/>
      <c r="BW41" s="220"/>
    </row>
    <row r="42" spans="1:75" s="161" customFormat="1" ht="12" customHeight="1" x14ac:dyDescent="0.2">
      <c r="A42" s="162"/>
      <c r="B42" s="797" t="str">
        <f>Dates!$G$2</f>
        <v>EIA completed modeling and analysis for this report on Thursday, May 7, 2026.</v>
      </c>
      <c r="C42" s="786"/>
      <c r="D42" s="786"/>
      <c r="E42" s="786"/>
      <c r="F42" s="786"/>
      <c r="G42" s="786"/>
      <c r="H42" s="786"/>
      <c r="I42" s="786"/>
      <c r="J42" s="786"/>
      <c r="K42" s="786"/>
      <c r="L42" s="786"/>
      <c r="M42" s="786"/>
      <c r="N42" s="786"/>
      <c r="O42" s="786"/>
      <c r="P42" s="786"/>
      <c r="Q42" s="786"/>
      <c r="AY42" s="638"/>
      <c r="AZ42" s="638"/>
      <c r="BA42" s="638"/>
      <c r="BB42" s="638"/>
      <c r="BC42" s="638"/>
      <c r="BD42" s="636"/>
      <c r="BE42" s="636"/>
      <c r="BF42" s="636"/>
      <c r="BG42" s="638"/>
      <c r="BH42" s="638"/>
      <c r="BI42" s="638"/>
      <c r="BJ42" s="220"/>
    </row>
    <row r="43" spans="1:75" s="161" customFormat="1" ht="12" customHeight="1" x14ac:dyDescent="0.2">
      <c r="A43" s="162"/>
      <c r="B43" s="1026" t="s">
        <v>481</v>
      </c>
      <c r="C43" s="1027"/>
      <c r="D43" s="1027"/>
      <c r="E43" s="1027"/>
      <c r="F43" s="1027"/>
      <c r="G43" s="1027"/>
      <c r="H43" s="1027"/>
      <c r="I43" s="1027"/>
      <c r="J43" s="1027"/>
      <c r="K43" s="1027"/>
      <c r="L43" s="1027"/>
      <c r="M43" s="1027"/>
      <c r="N43" s="1027"/>
      <c r="O43" s="1027"/>
      <c r="P43" s="1027"/>
      <c r="Q43" s="1027"/>
      <c r="AY43" s="638"/>
      <c r="AZ43" s="638"/>
      <c r="BA43" s="638"/>
      <c r="BB43" s="638"/>
      <c r="BC43" s="638"/>
      <c r="BD43" s="636"/>
      <c r="BE43" s="636"/>
      <c r="BF43" s="636"/>
      <c r="BG43" s="638"/>
      <c r="BH43" s="638"/>
      <c r="BI43" s="638"/>
      <c r="BJ43" s="220"/>
    </row>
    <row r="44" spans="1:75" s="161" customFormat="1" ht="12" customHeight="1" x14ac:dyDescent="0.2">
      <c r="A44" s="162"/>
      <c r="B44" s="1002" t="s">
        <v>1402</v>
      </c>
      <c r="C44" s="989"/>
      <c r="D44" s="989"/>
      <c r="E44" s="989"/>
      <c r="F44" s="989"/>
      <c r="G44" s="989"/>
      <c r="H44" s="989"/>
      <c r="I44" s="989"/>
      <c r="J44" s="989"/>
      <c r="K44" s="989"/>
      <c r="L44" s="989"/>
      <c r="M44" s="989"/>
      <c r="N44" s="989"/>
      <c r="O44" s="989"/>
      <c r="P44" s="989"/>
      <c r="Q44" s="989"/>
      <c r="AY44" s="638"/>
      <c r="AZ44" s="638"/>
      <c r="BA44" s="638"/>
      <c r="BB44" s="638"/>
      <c r="BC44" s="638"/>
      <c r="BD44" s="636"/>
      <c r="BE44" s="636"/>
      <c r="BF44" s="636"/>
      <c r="BG44" s="638"/>
      <c r="BH44" s="638"/>
      <c r="BI44" s="638"/>
      <c r="BJ44" s="220"/>
    </row>
    <row r="45" spans="1:75" s="161" customFormat="1" ht="12" customHeight="1" x14ac:dyDescent="0.2">
      <c r="A45" s="162"/>
      <c r="B45" s="997" t="s">
        <v>489</v>
      </c>
      <c r="C45" s="1018"/>
      <c r="D45" s="1018"/>
      <c r="E45" s="1018"/>
      <c r="F45" s="1018"/>
      <c r="G45" s="1018"/>
      <c r="H45" s="1018"/>
      <c r="I45" s="1018"/>
      <c r="J45" s="1018"/>
      <c r="K45" s="1018"/>
      <c r="L45" s="1018"/>
      <c r="M45" s="1018"/>
      <c r="N45" s="1018"/>
      <c r="O45" s="1018"/>
      <c r="P45" s="1018"/>
      <c r="Q45" s="1018"/>
      <c r="AY45" s="638"/>
      <c r="AZ45" s="638"/>
      <c r="BA45" s="638"/>
      <c r="BB45" s="638"/>
      <c r="BC45" s="638"/>
      <c r="BD45" s="636"/>
      <c r="BE45" s="636"/>
      <c r="BF45" s="636"/>
      <c r="BG45" s="638"/>
      <c r="BH45" s="638"/>
      <c r="BI45" s="638"/>
      <c r="BJ45" s="220"/>
    </row>
    <row r="46" spans="1:75" s="161" customFormat="1" ht="12" customHeight="1" x14ac:dyDescent="0.2">
      <c r="A46" s="158"/>
      <c r="B46" s="790" t="s">
        <v>821</v>
      </c>
      <c r="C46" s="791"/>
      <c r="D46" s="791"/>
      <c r="E46" s="791"/>
      <c r="F46" s="791"/>
      <c r="G46" s="791"/>
      <c r="H46" s="801"/>
      <c r="I46" s="791"/>
      <c r="J46" s="791"/>
      <c r="K46" s="791"/>
      <c r="L46" s="791"/>
      <c r="M46" s="791"/>
      <c r="N46" s="791"/>
      <c r="O46" s="791"/>
      <c r="P46" s="791"/>
      <c r="Q46" s="789"/>
      <c r="AY46" s="638"/>
      <c r="AZ46" s="638"/>
      <c r="BA46" s="638"/>
      <c r="BB46" s="638"/>
      <c r="BC46" s="638"/>
      <c r="BD46" s="636"/>
      <c r="BE46" s="636"/>
      <c r="BF46" s="636"/>
      <c r="BG46" s="638"/>
      <c r="BH46" s="638"/>
      <c r="BI46" s="638"/>
      <c r="BJ46" s="220"/>
    </row>
    <row r="47" spans="1:75" ht="12.75" x14ac:dyDescent="0.2">
      <c r="B47" s="1019" t="s">
        <v>822</v>
      </c>
      <c r="C47" s="1018"/>
      <c r="D47" s="1018"/>
      <c r="E47" s="1018"/>
      <c r="F47" s="1018"/>
      <c r="G47" s="1018"/>
      <c r="H47" s="1018"/>
      <c r="I47" s="1018"/>
      <c r="J47" s="1018"/>
      <c r="K47" s="1018"/>
      <c r="L47" s="1018"/>
      <c r="M47" s="1018"/>
      <c r="N47" s="1018"/>
      <c r="O47" s="1018"/>
      <c r="P47" s="1018"/>
      <c r="Q47" s="1018"/>
      <c r="BK47" s="151"/>
      <c r="BL47" s="151"/>
      <c r="BM47" s="151"/>
      <c r="BN47" s="151"/>
      <c r="BO47" s="151"/>
      <c r="BP47" s="151"/>
      <c r="BQ47" s="151"/>
      <c r="BR47" s="151"/>
      <c r="BS47" s="151"/>
      <c r="BT47" s="151"/>
      <c r="BU47" s="151"/>
      <c r="BV47" s="151"/>
    </row>
    <row r="48" spans="1:75" ht="12.75" x14ac:dyDescent="0.2">
      <c r="B48" s="1004" t="s">
        <v>823</v>
      </c>
      <c r="C48" s="1018"/>
      <c r="D48" s="1018"/>
      <c r="E48" s="1018"/>
      <c r="F48" s="1018"/>
      <c r="G48" s="1018"/>
      <c r="H48" s="1018"/>
      <c r="I48" s="1018"/>
      <c r="J48" s="1018"/>
      <c r="K48" s="1018"/>
      <c r="L48" s="1018"/>
      <c r="M48" s="1018"/>
      <c r="N48" s="1018"/>
      <c r="O48" s="1018"/>
      <c r="P48" s="1018"/>
      <c r="Q48" s="1018"/>
      <c r="BK48" s="151"/>
      <c r="BL48" s="151"/>
      <c r="BM48" s="151"/>
      <c r="BN48" s="151"/>
      <c r="BO48" s="151"/>
      <c r="BP48" s="151"/>
      <c r="BQ48" s="151"/>
      <c r="BR48" s="151"/>
      <c r="BS48" s="151"/>
      <c r="BT48" s="151"/>
      <c r="BU48" s="151"/>
      <c r="BV48" s="151"/>
    </row>
    <row r="49" spans="63:74" x14ac:dyDescent="0.2">
      <c r="BK49" s="151"/>
      <c r="BL49" s="151"/>
      <c r="BM49" s="151"/>
      <c r="BN49" s="151"/>
      <c r="BO49" s="151"/>
      <c r="BP49" s="151"/>
      <c r="BQ49" s="151"/>
      <c r="BR49" s="151"/>
      <c r="BS49" s="151"/>
      <c r="BT49" s="151"/>
      <c r="BU49" s="151"/>
      <c r="BV49" s="151"/>
    </row>
    <row r="50" spans="63:74" x14ac:dyDescent="0.2">
      <c r="BK50" s="151"/>
      <c r="BL50" s="151"/>
      <c r="BM50" s="151"/>
      <c r="BN50" s="151"/>
      <c r="BO50" s="151"/>
      <c r="BP50" s="151"/>
      <c r="BQ50" s="151"/>
      <c r="BR50" s="151"/>
      <c r="BS50" s="151"/>
      <c r="BT50" s="151"/>
      <c r="BU50" s="151"/>
      <c r="BV50" s="151"/>
    </row>
    <row r="51" spans="63:74" x14ac:dyDescent="0.2">
      <c r="BK51" s="151"/>
      <c r="BL51" s="151"/>
      <c r="BM51" s="151"/>
      <c r="BN51" s="151"/>
      <c r="BO51" s="151"/>
      <c r="BP51" s="151"/>
      <c r="BQ51" s="151"/>
      <c r="BR51" s="151"/>
      <c r="BS51" s="151"/>
      <c r="BT51" s="151"/>
      <c r="BU51" s="151"/>
      <c r="BV51" s="151"/>
    </row>
    <row r="52" spans="63:74" x14ac:dyDescent="0.2">
      <c r="BK52" s="151"/>
      <c r="BL52" s="151"/>
      <c r="BM52" s="151"/>
      <c r="BN52" s="151"/>
      <c r="BO52" s="151"/>
      <c r="BP52" s="151"/>
      <c r="BQ52" s="151"/>
      <c r="BR52" s="151"/>
      <c r="BS52" s="151"/>
      <c r="BT52" s="151"/>
      <c r="BU52" s="151"/>
      <c r="BV52" s="151"/>
    </row>
    <row r="53" spans="63:74" x14ac:dyDescent="0.2">
      <c r="BK53" s="151"/>
      <c r="BL53" s="151"/>
      <c r="BM53" s="151"/>
      <c r="BN53" s="151"/>
      <c r="BO53" s="151"/>
      <c r="BP53" s="151"/>
      <c r="BQ53" s="151"/>
      <c r="BR53" s="151"/>
      <c r="BS53" s="151"/>
      <c r="BT53" s="151"/>
      <c r="BU53" s="151"/>
      <c r="BV53" s="151"/>
    </row>
    <row r="54" spans="63:74" x14ac:dyDescent="0.2">
      <c r="BK54" s="151"/>
      <c r="BL54" s="151"/>
      <c r="BM54" s="151"/>
      <c r="BN54" s="151"/>
      <c r="BO54" s="151"/>
      <c r="BP54" s="151"/>
      <c r="BQ54" s="151"/>
      <c r="BR54" s="151"/>
      <c r="BS54" s="151"/>
      <c r="BT54" s="151"/>
      <c r="BU54" s="151"/>
      <c r="BV54" s="151"/>
    </row>
    <row r="55" spans="63:74" x14ac:dyDescent="0.2">
      <c r="BK55" s="151"/>
      <c r="BL55" s="151"/>
      <c r="BM55" s="151"/>
      <c r="BN55" s="151"/>
      <c r="BO55" s="151"/>
      <c r="BP55" s="151"/>
      <c r="BQ55" s="151"/>
      <c r="BR55" s="151"/>
      <c r="BS55" s="151"/>
      <c r="BT55" s="151"/>
      <c r="BU55" s="151"/>
      <c r="BV55" s="151"/>
    </row>
    <row r="56" spans="63:74" x14ac:dyDescent="0.2">
      <c r="BK56" s="151"/>
      <c r="BL56" s="151"/>
      <c r="BM56" s="151"/>
      <c r="BN56" s="151"/>
      <c r="BO56" s="151"/>
      <c r="BP56" s="151"/>
      <c r="BQ56" s="151"/>
      <c r="BR56" s="151"/>
      <c r="BS56" s="151"/>
      <c r="BT56" s="151"/>
      <c r="BU56" s="151"/>
      <c r="BV56" s="151"/>
    </row>
    <row r="57" spans="63:74" x14ac:dyDescent="0.2">
      <c r="BK57" s="151"/>
      <c r="BL57" s="151"/>
      <c r="BM57" s="151"/>
      <c r="BN57" s="151"/>
      <c r="BO57" s="151"/>
      <c r="BP57" s="151"/>
      <c r="BQ57" s="151"/>
      <c r="BR57" s="151"/>
      <c r="BS57" s="151"/>
      <c r="BT57" s="151"/>
      <c r="BU57" s="151"/>
      <c r="BV57" s="151"/>
    </row>
    <row r="58" spans="63:74" x14ac:dyDescent="0.2">
      <c r="BK58" s="151"/>
      <c r="BL58" s="151"/>
      <c r="BM58" s="151"/>
      <c r="BN58" s="151"/>
      <c r="BO58" s="151"/>
      <c r="BP58" s="151"/>
      <c r="BQ58" s="151"/>
      <c r="BR58" s="151"/>
      <c r="BS58" s="151"/>
      <c r="BT58" s="151"/>
      <c r="BU58" s="151"/>
      <c r="BV58" s="151"/>
    </row>
    <row r="59" spans="63:74" x14ac:dyDescent="0.2">
      <c r="BK59" s="151"/>
      <c r="BL59" s="151"/>
      <c r="BM59" s="151"/>
      <c r="BN59" s="151"/>
      <c r="BO59" s="151"/>
      <c r="BP59" s="151"/>
      <c r="BQ59" s="151"/>
      <c r="BR59" s="151"/>
      <c r="BS59" s="151"/>
      <c r="BT59" s="151"/>
      <c r="BU59" s="151"/>
      <c r="BV59" s="151"/>
    </row>
    <row r="60" spans="63:74" x14ac:dyDescent="0.2">
      <c r="BK60" s="151"/>
      <c r="BL60" s="151"/>
      <c r="BM60" s="151"/>
      <c r="BN60" s="151"/>
      <c r="BO60" s="151"/>
      <c r="BP60" s="151"/>
      <c r="BQ60" s="151"/>
      <c r="BR60" s="151"/>
      <c r="BS60" s="151"/>
      <c r="BT60" s="151"/>
      <c r="BU60" s="151"/>
      <c r="BV60" s="151"/>
    </row>
    <row r="61" spans="63:74" x14ac:dyDescent="0.2">
      <c r="BK61" s="151"/>
      <c r="BL61" s="151"/>
      <c r="BM61" s="151"/>
      <c r="BN61" s="151"/>
      <c r="BO61" s="151"/>
      <c r="BP61" s="151"/>
      <c r="BQ61" s="151"/>
      <c r="BR61" s="151"/>
      <c r="BS61" s="151"/>
      <c r="BT61" s="151"/>
      <c r="BU61" s="151"/>
      <c r="BV61" s="151"/>
    </row>
    <row r="62" spans="63:74" x14ac:dyDescent="0.2">
      <c r="BK62" s="151"/>
      <c r="BL62" s="151"/>
      <c r="BM62" s="151"/>
      <c r="BN62" s="151"/>
      <c r="BO62" s="151"/>
      <c r="BP62" s="151"/>
      <c r="BQ62" s="151"/>
      <c r="BR62" s="151"/>
      <c r="BS62" s="151"/>
      <c r="BT62" s="151"/>
      <c r="BU62" s="151"/>
      <c r="BV62" s="151"/>
    </row>
    <row r="63" spans="63:74" x14ac:dyDescent="0.2">
      <c r="BK63" s="151"/>
      <c r="BL63" s="151"/>
      <c r="BM63" s="151"/>
      <c r="BN63" s="151"/>
      <c r="BO63" s="151"/>
      <c r="BP63" s="151"/>
      <c r="BQ63" s="151"/>
      <c r="BR63" s="151"/>
      <c r="BS63" s="151"/>
      <c r="BT63" s="151"/>
      <c r="BU63" s="151"/>
      <c r="BV63" s="151"/>
    </row>
    <row r="64" spans="63: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sheetData>
  <mergeCells count="17">
    <mergeCell ref="B47:Q47"/>
    <mergeCell ref="B48:Q48"/>
    <mergeCell ref="AM3:AX3"/>
    <mergeCell ref="AY3:BJ3"/>
    <mergeCell ref="BK3:BV3"/>
    <mergeCell ref="B45:Q45"/>
    <mergeCell ref="A1:A2"/>
    <mergeCell ref="B39:Q39"/>
    <mergeCell ref="B43:Q43"/>
    <mergeCell ref="B44:Q44"/>
    <mergeCell ref="B1:AL1"/>
    <mergeCell ref="C3:N3"/>
    <mergeCell ref="O3:Z3"/>
    <mergeCell ref="AA3:AL3"/>
    <mergeCell ref="B38:Q38"/>
    <mergeCell ref="B37:Q37"/>
    <mergeCell ref="B40:Q40"/>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5"/>
  <sheetViews>
    <sheetView zoomScaleNormal="100" workbookViewId="0">
      <pane xSplit="2" ySplit="4" topLeftCell="AR5" activePane="bottomRight" state="frozen"/>
      <selection activeCell="BF63" sqref="BF63"/>
      <selection pane="topRight" activeCell="BF63" sqref="BF63"/>
      <selection pane="bottomLeft" activeCell="BF63" sqref="BF63"/>
      <selection pane="bottomRight" activeCell="B26" sqref="B26"/>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customHeight="1" x14ac:dyDescent="0.2">
      <c r="A1" s="977" t="s">
        <v>477</v>
      </c>
      <c r="B1" s="1032" t="s">
        <v>890</v>
      </c>
      <c r="C1" s="1032"/>
      <c r="D1" s="1032"/>
      <c r="E1" s="1032"/>
      <c r="F1" s="1032"/>
      <c r="G1" s="1032"/>
      <c r="H1" s="1032"/>
      <c r="I1" s="1032"/>
      <c r="J1" s="1032"/>
      <c r="K1" s="1032"/>
      <c r="L1" s="1032"/>
      <c r="M1" s="1032"/>
      <c r="N1" s="1032"/>
      <c r="O1" s="1032"/>
      <c r="P1" s="1032"/>
      <c r="Q1" s="1032"/>
      <c r="R1" s="1032"/>
      <c r="S1" s="1032"/>
      <c r="T1" s="1032"/>
      <c r="U1" s="1032"/>
      <c r="V1" s="1032"/>
      <c r="W1" s="1032"/>
      <c r="X1" s="1032"/>
      <c r="Y1" s="1032"/>
      <c r="Z1" s="1032"/>
      <c r="AA1" s="1032"/>
      <c r="AB1" s="1032"/>
      <c r="AC1" s="1032"/>
      <c r="AD1" s="1032"/>
      <c r="AE1" s="1032"/>
      <c r="AF1" s="1032"/>
      <c r="AG1" s="1032"/>
      <c r="AH1" s="1032"/>
      <c r="AI1" s="1032"/>
      <c r="AJ1" s="1032"/>
      <c r="AK1" s="1032"/>
      <c r="AL1" s="1032"/>
      <c r="AM1" s="1032"/>
      <c r="AN1" s="1032"/>
      <c r="AO1" s="1032"/>
      <c r="AP1" s="1032"/>
      <c r="AQ1" s="1032"/>
      <c r="AR1" s="1032"/>
      <c r="AS1" s="1032"/>
      <c r="AT1" s="1032"/>
      <c r="AU1" s="1032"/>
      <c r="AV1" s="1032"/>
      <c r="AW1" s="1032"/>
      <c r="AX1" s="1032"/>
      <c r="AY1" s="1032"/>
      <c r="AZ1" s="1032"/>
      <c r="BA1" s="1032"/>
      <c r="BB1" s="1032"/>
      <c r="BC1" s="1032"/>
      <c r="BD1" s="1032"/>
      <c r="BE1" s="1032"/>
      <c r="BF1" s="1032"/>
      <c r="BG1" s="1032"/>
      <c r="BH1" s="1032"/>
      <c r="BI1" s="1032"/>
      <c r="BJ1" s="1032"/>
      <c r="BK1" s="1032"/>
      <c r="BL1" s="1032"/>
      <c r="BM1" s="1032"/>
      <c r="BN1" s="1032"/>
      <c r="BO1" s="1032"/>
      <c r="BP1" s="1032"/>
      <c r="BQ1" s="1032"/>
      <c r="BR1" s="1032"/>
      <c r="BS1" s="1032"/>
      <c r="BT1" s="1032"/>
      <c r="BU1" s="1032"/>
      <c r="BV1" s="1032"/>
    </row>
    <row r="2" spans="1:74" ht="12.75" customHeight="1" x14ac:dyDescent="0.2">
      <c r="A2" s="978"/>
      <c r="B2" s="222" t="str">
        <f>"U.S. Energy Information Administration  |  Short-Term Energy Outlook  - "&amp;Dates!D1</f>
        <v>U.S. Energy Information Administration  |  Short-Term Energy Outlook  - May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4"/>
      <c r="AZ2" s="824"/>
      <c r="BA2" s="824"/>
      <c r="BB2" s="824"/>
      <c r="BC2" s="824"/>
      <c r="BD2" s="640"/>
      <c r="BE2" s="640"/>
      <c r="BF2" s="640"/>
      <c r="BG2" s="824"/>
      <c r="BH2" s="824"/>
      <c r="BI2" s="824"/>
      <c r="BJ2" s="261"/>
      <c r="BK2" s="260"/>
      <c r="BL2" s="260"/>
      <c r="BM2" s="260"/>
      <c r="BN2" s="260"/>
      <c r="BO2" s="260"/>
      <c r="BP2" s="260"/>
      <c r="BQ2" s="260"/>
      <c r="BR2" s="260"/>
      <c r="BS2" s="260"/>
      <c r="BT2" s="260"/>
      <c r="BU2" s="260"/>
      <c r="BV2" s="262"/>
    </row>
    <row r="3" spans="1:74" ht="12.75" x14ac:dyDescent="0.2">
      <c r="A3" s="316" t="s">
        <v>759</v>
      </c>
      <c r="B3" s="193"/>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x14ac:dyDescent="0.2">
      <c r="A4" s="322" t="str">
        <f>TEXT(Dates!$D$2,"dddd, mmmm d, yyyy")</f>
        <v>Thursday, May 7, 2026</v>
      </c>
      <c r="B4" s="194"/>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35"/>
      <c r="B5" s="327" t="s">
        <v>862</v>
      </c>
      <c r="AY5" s="83"/>
      <c r="BC5" s="858"/>
      <c r="BD5" s="859"/>
      <c r="BE5" s="859"/>
      <c r="BF5" s="859"/>
      <c r="BG5" s="859"/>
      <c r="BH5" s="859"/>
      <c r="BI5" s="859"/>
      <c r="BJ5" s="399"/>
      <c r="BK5" s="399"/>
      <c r="BL5" s="399"/>
      <c r="BM5" s="399"/>
      <c r="BN5" s="399"/>
      <c r="BO5" s="399"/>
      <c r="BP5" s="399"/>
      <c r="BQ5" s="399"/>
      <c r="BR5" s="399"/>
      <c r="BS5" s="399"/>
      <c r="BT5" s="399"/>
      <c r="BU5" s="399"/>
      <c r="BV5" s="399"/>
    </row>
    <row r="6" spans="1:74" s="272" customFormat="1" ht="11.1" customHeight="1" x14ac:dyDescent="0.2">
      <c r="A6" s="418" t="s">
        <v>810</v>
      </c>
      <c r="B6" s="412" t="s">
        <v>809</v>
      </c>
      <c r="C6" s="105">
        <v>74.584158699</v>
      </c>
      <c r="D6" s="105">
        <v>75.827991506000004</v>
      </c>
      <c r="E6" s="105">
        <v>75.729907853</v>
      </c>
      <c r="F6" s="105">
        <v>75.099464362000006</v>
      </c>
      <c r="G6" s="105">
        <v>74.450452674999994</v>
      </c>
      <c r="H6" s="105">
        <v>74.745497295999996</v>
      </c>
      <c r="I6" s="105">
        <v>75.694830003000007</v>
      </c>
      <c r="J6" s="105">
        <v>76.737649501999996</v>
      </c>
      <c r="K6" s="105">
        <v>77.268901935000002</v>
      </c>
      <c r="L6" s="105">
        <v>77.222387061999996</v>
      </c>
      <c r="M6" s="105">
        <v>77.341935894000002</v>
      </c>
      <c r="N6" s="105">
        <v>76.759779827000003</v>
      </c>
      <c r="O6" s="105">
        <v>76.799525017999997</v>
      </c>
      <c r="P6" s="105">
        <v>77.401000389000004</v>
      </c>
      <c r="Q6" s="105">
        <v>77.406712034999998</v>
      </c>
      <c r="R6" s="105">
        <v>76.759133215000006</v>
      </c>
      <c r="S6" s="105">
        <v>76.160943024999995</v>
      </c>
      <c r="T6" s="105">
        <v>76.632582477</v>
      </c>
      <c r="U6" s="105">
        <v>76.011162849000002</v>
      </c>
      <c r="V6" s="105">
        <v>75.565976989999996</v>
      </c>
      <c r="W6" s="105">
        <v>76.531095764</v>
      </c>
      <c r="X6" s="105">
        <v>76.731738978999999</v>
      </c>
      <c r="Y6" s="105">
        <v>77.498721110000005</v>
      </c>
      <c r="Z6" s="105">
        <v>77.757852263000004</v>
      </c>
      <c r="AA6" s="105">
        <v>76.365899979000005</v>
      </c>
      <c r="AB6" s="105">
        <v>77.059176042000004</v>
      </c>
      <c r="AC6" s="105">
        <v>77.479430124999993</v>
      </c>
      <c r="AD6" s="105">
        <v>76.972728947999997</v>
      </c>
      <c r="AE6" s="105">
        <v>76.309467713000004</v>
      </c>
      <c r="AF6" s="105">
        <v>76.023108191000006</v>
      </c>
      <c r="AG6" s="105">
        <v>76.315616954999996</v>
      </c>
      <c r="AH6" s="105">
        <v>76.547030512999996</v>
      </c>
      <c r="AI6" s="105">
        <v>75.441722553999995</v>
      </c>
      <c r="AJ6" s="105">
        <v>76.417157539000002</v>
      </c>
      <c r="AK6" s="105">
        <v>76.591918153999998</v>
      </c>
      <c r="AL6" s="105">
        <v>76.981448583000002</v>
      </c>
      <c r="AM6" s="105">
        <v>76.655030280999995</v>
      </c>
      <c r="AN6" s="105">
        <v>76.856250000000003</v>
      </c>
      <c r="AO6" s="105">
        <v>77.970755999999994</v>
      </c>
      <c r="AP6" s="105">
        <v>77.490010999999996</v>
      </c>
      <c r="AQ6" s="105">
        <v>77.586865000000003</v>
      </c>
      <c r="AR6" s="105">
        <v>78.701684</v>
      </c>
      <c r="AS6" s="105">
        <v>79.213981000000004</v>
      </c>
      <c r="AT6" s="105">
        <v>79.679220999999998</v>
      </c>
      <c r="AU6" s="105">
        <v>80.876756</v>
      </c>
      <c r="AV6" s="105">
        <v>80.639863000000005</v>
      </c>
      <c r="AW6" s="105">
        <v>80.505249000000006</v>
      </c>
      <c r="AX6" s="105">
        <v>80.322761</v>
      </c>
      <c r="AY6" s="105">
        <v>78.973476156000004</v>
      </c>
      <c r="AZ6" s="906">
        <v>81.074336775999996</v>
      </c>
      <c r="BA6" s="906">
        <v>71.528623921999994</v>
      </c>
      <c r="BB6" s="906">
        <v>69.637251140999993</v>
      </c>
      <c r="BC6" s="388">
        <v>69.126577788000006</v>
      </c>
      <c r="BD6" s="388">
        <v>71.413342008000001</v>
      </c>
      <c r="BE6" s="388">
        <v>72.335334982000006</v>
      </c>
      <c r="BF6" s="388">
        <v>73.878120498000001</v>
      </c>
      <c r="BG6" s="388">
        <v>75.252304574999997</v>
      </c>
      <c r="BH6" s="388">
        <v>77.268089465000003</v>
      </c>
      <c r="BI6" s="388">
        <v>79.119419437000005</v>
      </c>
      <c r="BJ6" s="388">
        <v>79.843273197000002</v>
      </c>
      <c r="BK6" s="388">
        <v>79.982299983000004</v>
      </c>
      <c r="BL6" s="388">
        <v>80.265912223000001</v>
      </c>
      <c r="BM6" s="388">
        <v>80.281169258000006</v>
      </c>
      <c r="BN6" s="388">
        <v>80.279296094000003</v>
      </c>
      <c r="BO6" s="388">
        <v>79.973663875</v>
      </c>
      <c r="BP6" s="388">
        <v>80.572325761000002</v>
      </c>
      <c r="BQ6" s="388">
        <v>80.796472058999996</v>
      </c>
      <c r="BR6" s="388">
        <v>81.011243754999995</v>
      </c>
      <c r="BS6" s="388">
        <v>81.001191027000004</v>
      </c>
      <c r="BT6" s="388">
        <v>81.589519525</v>
      </c>
      <c r="BU6" s="388">
        <v>81.867067992000003</v>
      </c>
      <c r="BV6" s="388">
        <v>82.143555020999997</v>
      </c>
    </row>
    <row r="7" spans="1:74" ht="11.1" customHeight="1" x14ac:dyDescent="0.2">
      <c r="A7" s="335" t="s">
        <v>804</v>
      </c>
      <c r="B7" s="404" t="s">
        <v>847</v>
      </c>
      <c r="C7" s="289">
        <v>35.190100000000001</v>
      </c>
      <c r="D7" s="289">
        <v>35.679000000000002</v>
      </c>
      <c r="E7" s="289">
        <v>35.184899999999999</v>
      </c>
      <c r="F7" s="289">
        <v>34.6081</v>
      </c>
      <c r="G7" s="289">
        <v>34.605699999999999</v>
      </c>
      <c r="H7" s="289">
        <v>35.044600000000003</v>
      </c>
      <c r="I7" s="289">
        <v>35.582500000000003</v>
      </c>
      <c r="J7" s="289">
        <v>35.695099999999996</v>
      </c>
      <c r="K7" s="289">
        <v>35.940899999999999</v>
      </c>
      <c r="L7" s="289">
        <v>35.479199999999999</v>
      </c>
      <c r="M7" s="289">
        <v>35.567700000000002</v>
      </c>
      <c r="N7" s="289">
        <v>35.639400000000002</v>
      </c>
      <c r="O7" s="289">
        <v>34.8947</v>
      </c>
      <c r="P7" s="289">
        <v>35.296900000000001</v>
      </c>
      <c r="Q7" s="289">
        <v>35.186900000000001</v>
      </c>
      <c r="R7" s="289">
        <v>34.994900000000001</v>
      </c>
      <c r="S7" s="289">
        <v>34.288600000000002</v>
      </c>
      <c r="T7" s="289">
        <v>34.401499999999999</v>
      </c>
      <c r="U7" s="289">
        <v>33.312100000000001</v>
      </c>
      <c r="V7" s="289">
        <v>32.937899999999999</v>
      </c>
      <c r="W7" s="289">
        <v>33.756799999999998</v>
      </c>
      <c r="X7" s="289">
        <v>33.655500000000004</v>
      </c>
      <c r="Y7" s="289">
        <v>33.500100000000003</v>
      </c>
      <c r="Z7" s="289">
        <v>33.387500000000003</v>
      </c>
      <c r="AA7" s="289">
        <v>33.332999999999998</v>
      </c>
      <c r="AB7" s="289">
        <v>33.313299999999998</v>
      </c>
      <c r="AC7" s="289">
        <v>33.497700000000002</v>
      </c>
      <c r="AD7" s="289">
        <v>33.264699999999998</v>
      </c>
      <c r="AE7" s="289">
        <v>32.821599999999997</v>
      </c>
      <c r="AF7" s="289">
        <v>32.422499999999999</v>
      </c>
      <c r="AG7" s="289">
        <v>32.839300000000001</v>
      </c>
      <c r="AH7" s="289">
        <v>32.752899999999997</v>
      </c>
      <c r="AI7" s="289">
        <v>32.366300000000003</v>
      </c>
      <c r="AJ7" s="289">
        <v>32.1023</v>
      </c>
      <c r="AK7" s="289">
        <v>32.168399999999998</v>
      </c>
      <c r="AL7" s="289">
        <v>32.149000000000001</v>
      </c>
      <c r="AM7" s="289">
        <v>32.232500000000002</v>
      </c>
      <c r="AN7" s="289">
        <v>32.511099999999999</v>
      </c>
      <c r="AO7" s="289">
        <v>32.863999999999997</v>
      </c>
      <c r="AP7" s="289">
        <v>32.6173</v>
      </c>
      <c r="AQ7" s="289">
        <v>32.854500000000002</v>
      </c>
      <c r="AR7" s="289">
        <v>33.768599999999999</v>
      </c>
      <c r="AS7" s="289">
        <v>33.300800000000002</v>
      </c>
      <c r="AT7" s="289">
        <v>33.395000000000003</v>
      </c>
      <c r="AU7" s="289">
        <v>34.500799999999998</v>
      </c>
      <c r="AV7" s="289">
        <v>34.045499999999997</v>
      </c>
      <c r="AW7" s="289">
        <v>33.9452</v>
      </c>
      <c r="AX7" s="289">
        <v>33.7423</v>
      </c>
      <c r="AY7" s="289">
        <v>33.200200000000002</v>
      </c>
      <c r="AZ7" s="894">
        <v>34.464658677000003</v>
      </c>
      <c r="BA7" s="894">
        <v>26.991750336999999</v>
      </c>
      <c r="BB7" s="894">
        <v>25.378007217</v>
      </c>
      <c r="BC7" s="355">
        <v>25.442304444000001</v>
      </c>
      <c r="BD7" s="355">
        <v>27.227461911999999</v>
      </c>
      <c r="BE7" s="355">
        <v>28.030029333000002</v>
      </c>
      <c r="BF7" s="355">
        <v>29.227044773999999</v>
      </c>
      <c r="BG7" s="355">
        <v>30.426864502000001</v>
      </c>
      <c r="BH7" s="355">
        <v>31.888338674</v>
      </c>
      <c r="BI7" s="355">
        <v>32.848619569</v>
      </c>
      <c r="BJ7" s="355">
        <v>33.306818272999998</v>
      </c>
      <c r="BK7" s="355">
        <v>33.381376502999998</v>
      </c>
      <c r="BL7" s="355">
        <v>33.380000133000003</v>
      </c>
      <c r="BM7" s="355">
        <v>33.474300812000003</v>
      </c>
      <c r="BN7" s="355">
        <v>33.558667913000001</v>
      </c>
      <c r="BO7" s="355">
        <v>33.350563608999998</v>
      </c>
      <c r="BP7" s="355">
        <v>33.640430307999999</v>
      </c>
      <c r="BQ7" s="355">
        <v>33.645704989999999</v>
      </c>
      <c r="BR7" s="355">
        <v>33.509829685</v>
      </c>
      <c r="BS7" s="355">
        <v>33.542701414</v>
      </c>
      <c r="BT7" s="355">
        <v>33.534364428000003</v>
      </c>
      <c r="BU7" s="355">
        <v>33.437543159000001</v>
      </c>
      <c r="BV7" s="355">
        <v>33.431094385999998</v>
      </c>
    </row>
    <row r="8" spans="1:74" ht="11.1" customHeight="1" x14ac:dyDescent="0.2">
      <c r="A8" s="335" t="s">
        <v>863</v>
      </c>
      <c r="B8" s="404" t="s">
        <v>194</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13.828156</v>
      </c>
      <c r="AV8" s="289">
        <v>13.863763000000001</v>
      </c>
      <c r="AW8" s="289">
        <v>13.789249</v>
      </c>
      <c r="AX8" s="289">
        <v>13.656661</v>
      </c>
      <c r="AY8" s="289">
        <v>13.237136</v>
      </c>
      <c r="AZ8" s="894">
        <v>13.625537</v>
      </c>
      <c r="BA8" s="894">
        <v>13.726553029</v>
      </c>
      <c r="BB8" s="894">
        <v>13.745466567999999</v>
      </c>
      <c r="BC8" s="355">
        <v>13.72756</v>
      </c>
      <c r="BD8" s="355">
        <v>13.74621</v>
      </c>
      <c r="BE8" s="355">
        <v>13.675459999999999</v>
      </c>
      <c r="BF8" s="355">
        <v>13.63645</v>
      </c>
      <c r="BG8" s="355">
        <v>13.505789999999999</v>
      </c>
      <c r="BH8" s="355">
        <v>13.592460000000001</v>
      </c>
      <c r="BI8" s="355">
        <v>13.74694</v>
      </c>
      <c r="BJ8" s="355">
        <v>13.83487</v>
      </c>
      <c r="BK8" s="355">
        <v>13.903040000000001</v>
      </c>
      <c r="BL8" s="355">
        <v>13.869579999999999</v>
      </c>
      <c r="BM8" s="355">
        <v>14.03999</v>
      </c>
      <c r="BN8" s="355">
        <v>14.084490000000001</v>
      </c>
      <c r="BO8" s="355">
        <v>14.13735</v>
      </c>
      <c r="BP8" s="355">
        <v>14.16695</v>
      </c>
      <c r="BQ8" s="355">
        <v>14.138809999999999</v>
      </c>
      <c r="BR8" s="355">
        <v>14.145009999999999</v>
      </c>
      <c r="BS8" s="355">
        <v>14.03829</v>
      </c>
      <c r="BT8" s="355">
        <v>14.122120000000001</v>
      </c>
      <c r="BU8" s="355">
        <v>14.238569999999999</v>
      </c>
      <c r="BV8" s="355">
        <v>14.28187</v>
      </c>
    </row>
    <row r="9" spans="1:74" ht="11.1" customHeight="1" x14ac:dyDescent="0.2">
      <c r="A9" s="335" t="s">
        <v>864</v>
      </c>
      <c r="B9" s="404" t="s">
        <v>965</v>
      </c>
      <c r="C9" s="289">
        <v>27.943489699000001</v>
      </c>
      <c r="D9" s="289">
        <v>28.683867505999999</v>
      </c>
      <c r="E9" s="289">
        <v>28.656629852999998</v>
      </c>
      <c r="F9" s="289">
        <v>28.661784361999999</v>
      </c>
      <c r="G9" s="289">
        <v>28.087145674999999</v>
      </c>
      <c r="H9" s="289">
        <v>27.781828296</v>
      </c>
      <c r="I9" s="289">
        <v>28.103382003</v>
      </c>
      <c r="J9" s="289">
        <v>28.908097502</v>
      </c>
      <c r="K9" s="289">
        <v>28.898790935000001</v>
      </c>
      <c r="L9" s="289">
        <v>29.301244061999999</v>
      </c>
      <c r="M9" s="289">
        <v>29.281090893999998</v>
      </c>
      <c r="N9" s="289">
        <v>28.918861827000001</v>
      </c>
      <c r="O9" s="289">
        <v>29.264720017999998</v>
      </c>
      <c r="P9" s="289">
        <v>29.483177389000002</v>
      </c>
      <c r="Q9" s="289">
        <v>29.352658035000001</v>
      </c>
      <c r="R9" s="289">
        <v>29.030070214999999</v>
      </c>
      <c r="S9" s="289">
        <v>29.140083024999999</v>
      </c>
      <c r="T9" s="289">
        <v>29.444049477</v>
      </c>
      <c r="U9" s="289">
        <v>29.786598849000001</v>
      </c>
      <c r="V9" s="289">
        <v>29.628927990000001</v>
      </c>
      <c r="W9" s="289">
        <v>29.596355763999998</v>
      </c>
      <c r="X9" s="289">
        <v>29.862883978999999</v>
      </c>
      <c r="Y9" s="289">
        <v>30.682968110000001</v>
      </c>
      <c r="Z9" s="289">
        <v>31.073372263</v>
      </c>
      <c r="AA9" s="289">
        <v>30.515571979000001</v>
      </c>
      <c r="AB9" s="289">
        <v>30.616977041999998</v>
      </c>
      <c r="AC9" s="289">
        <v>30.791421124999999</v>
      </c>
      <c r="AD9" s="289">
        <v>30.394189948000001</v>
      </c>
      <c r="AE9" s="289">
        <v>30.231794712999999</v>
      </c>
      <c r="AF9" s="289">
        <v>30.348956190999999</v>
      </c>
      <c r="AG9" s="289">
        <v>30.264076955</v>
      </c>
      <c r="AH9" s="289">
        <v>30.383620513</v>
      </c>
      <c r="AI9" s="289">
        <v>29.904836553999999</v>
      </c>
      <c r="AJ9" s="289">
        <v>30.784945538999999</v>
      </c>
      <c r="AK9" s="289">
        <v>31.027687153999999</v>
      </c>
      <c r="AL9" s="289">
        <v>31.395174582999999</v>
      </c>
      <c r="AM9" s="289">
        <v>31.282157281</v>
      </c>
      <c r="AN9" s="289">
        <v>31.105599999999999</v>
      </c>
      <c r="AO9" s="289">
        <v>31.6538</v>
      </c>
      <c r="AP9" s="289">
        <v>31.4071</v>
      </c>
      <c r="AQ9" s="289">
        <v>31.285799999999998</v>
      </c>
      <c r="AR9" s="289">
        <v>31.322600000000001</v>
      </c>
      <c r="AS9" s="289">
        <v>32.2059</v>
      </c>
      <c r="AT9" s="289">
        <v>32.4741</v>
      </c>
      <c r="AU9" s="289">
        <v>32.547800000000002</v>
      </c>
      <c r="AV9" s="289">
        <v>32.730600000000003</v>
      </c>
      <c r="AW9" s="289">
        <v>32.770800000000001</v>
      </c>
      <c r="AX9" s="289">
        <v>32.9238</v>
      </c>
      <c r="AY9" s="289">
        <v>32.536140156000002</v>
      </c>
      <c r="AZ9" s="894">
        <v>32.984141098999999</v>
      </c>
      <c r="BA9" s="894">
        <v>30.810320556000001</v>
      </c>
      <c r="BB9" s="894">
        <v>30.513777355999999</v>
      </c>
      <c r="BC9" s="355">
        <v>29.956713344000001</v>
      </c>
      <c r="BD9" s="355">
        <v>30.439670095</v>
      </c>
      <c r="BE9" s="355">
        <v>30.629845648</v>
      </c>
      <c r="BF9" s="355">
        <v>31.014625723999998</v>
      </c>
      <c r="BG9" s="355">
        <v>31.319650072999998</v>
      </c>
      <c r="BH9" s="355">
        <v>31.787290792</v>
      </c>
      <c r="BI9" s="355">
        <v>32.523859868000002</v>
      </c>
      <c r="BJ9" s="355">
        <v>32.701584924000002</v>
      </c>
      <c r="BK9" s="355">
        <v>32.697883480000002</v>
      </c>
      <c r="BL9" s="355">
        <v>33.016332089000002</v>
      </c>
      <c r="BM9" s="355">
        <v>32.766878446</v>
      </c>
      <c r="BN9" s="355">
        <v>32.636138181</v>
      </c>
      <c r="BO9" s="355">
        <v>32.485750265999997</v>
      </c>
      <c r="BP9" s="355">
        <v>32.764945453000003</v>
      </c>
      <c r="BQ9" s="355">
        <v>33.011957070000001</v>
      </c>
      <c r="BR9" s="355">
        <v>33.356404070000004</v>
      </c>
      <c r="BS9" s="355">
        <v>33.420199613000001</v>
      </c>
      <c r="BT9" s="355">
        <v>33.933035095999998</v>
      </c>
      <c r="BU9" s="355">
        <v>34.190954832999999</v>
      </c>
      <c r="BV9" s="355">
        <v>34.430590635000001</v>
      </c>
    </row>
    <row r="10" spans="1:74" ht="11.1" customHeight="1" x14ac:dyDescent="0.2">
      <c r="A10" s="335"/>
      <c r="B10" s="413"/>
      <c r="AY10" s="83"/>
      <c r="AZ10" s="641"/>
      <c r="BA10" s="641"/>
      <c r="BB10" s="641"/>
      <c r="BC10" s="399"/>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834</v>
      </c>
      <c r="C11" s="105">
        <v>23.79</v>
      </c>
      <c r="D11" s="105">
        <v>24.45</v>
      </c>
      <c r="E11" s="105">
        <v>24.085000000000001</v>
      </c>
      <c r="F11" s="105">
        <v>24.37</v>
      </c>
      <c r="G11" s="105">
        <v>23.894600000000001</v>
      </c>
      <c r="H11" s="105">
        <v>24.02</v>
      </c>
      <c r="I11" s="105">
        <v>24.24</v>
      </c>
      <c r="J11" s="105">
        <v>25.17</v>
      </c>
      <c r="K11" s="105">
        <v>25.31</v>
      </c>
      <c r="L11" s="105">
        <v>24.905000000000001</v>
      </c>
      <c r="M11" s="105">
        <v>24.61</v>
      </c>
      <c r="N11" s="105">
        <v>24.66</v>
      </c>
      <c r="O11" s="105">
        <v>24.055</v>
      </c>
      <c r="P11" s="105">
        <v>24.34</v>
      </c>
      <c r="Q11" s="105">
        <v>24.555</v>
      </c>
      <c r="R11" s="105">
        <v>24.56</v>
      </c>
      <c r="S11" s="105">
        <v>24.085000000000001</v>
      </c>
      <c r="T11" s="105">
        <v>24.234999999999999</v>
      </c>
      <c r="U11" s="105">
        <v>23.39</v>
      </c>
      <c r="V11" s="105">
        <v>23.175000000000001</v>
      </c>
      <c r="W11" s="105">
        <v>23.824999999999999</v>
      </c>
      <c r="X11" s="105">
        <v>23.715</v>
      </c>
      <c r="Y11" s="105">
        <v>23.77</v>
      </c>
      <c r="Z11" s="105">
        <v>23.7</v>
      </c>
      <c r="AA11" s="105">
        <v>23.54</v>
      </c>
      <c r="AB11" s="105">
        <v>23.844999999999999</v>
      </c>
      <c r="AC11" s="105">
        <v>24.175000000000001</v>
      </c>
      <c r="AD11" s="105">
        <v>24.13</v>
      </c>
      <c r="AE11" s="105">
        <v>23.98</v>
      </c>
      <c r="AF11" s="105">
        <v>23.58</v>
      </c>
      <c r="AG11" s="105">
        <v>24.02</v>
      </c>
      <c r="AH11" s="105">
        <v>23.94</v>
      </c>
      <c r="AI11" s="105">
        <v>23.21</v>
      </c>
      <c r="AJ11" s="105">
        <v>23.71</v>
      </c>
      <c r="AK11" s="105">
        <v>23.725000000000001</v>
      </c>
      <c r="AL11" s="105">
        <v>23.88</v>
      </c>
      <c r="AM11" s="105">
        <v>23.87</v>
      </c>
      <c r="AN11" s="105">
        <v>24</v>
      </c>
      <c r="AO11" s="105">
        <v>24.25</v>
      </c>
      <c r="AP11" s="105">
        <v>24.055</v>
      </c>
      <c r="AQ11" s="105">
        <v>24.41</v>
      </c>
      <c r="AR11" s="105">
        <v>24.91</v>
      </c>
      <c r="AS11" s="105">
        <v>24.46</v>
      </c>
      <c r="AT11" s="105">
        <v>24.434999999999999</v>
      </c>
      <c r="AU11" s="105">
        <v>25.58</v>
      </c>
      <c r="AV11" s="105">
        <v>25.295000000000002</v>
      </c>
      <c r="AW11" s="105">
        <v>25.055</v>
      </c>
      <c r="AX11" s="105">
        <v>25.175000000000001</v>
      </c>
      <c r="AY11" s="105">
        <v>25.05</v>
      </c>
      <c r="AZ11" s="906">
        <v>25.91</v>
      </c>
      <c r="BA11" s="906">
        <v>18.3</v>
      </c>
      <c r="BB11" s="906">
        <v>16.920000000000002</v>
      </c>
      <c r="BC11" s="388">
        <v>16.59</v>
      </c>
      <c r="BD11" s="388">
        <v>18.285</v>
      </c>
      <c r="BE11" s="388">
        <v>18.98</v>
      </c>
      <c r="BF11" s="388">
        <v>20.162500000000001</v>
      </c>
      <c r="BG11" s="388">
        <v>21.245000000000001</v>
      </c>
      <c r="BH11" s="388">
        <v>22.747499999999999</v>
      </c>
      <c r="BI11" s="388">
        <v>23.745000000000001</v>
      </c>
      <c r="BJ11" s="388">
        <v>24.13</v>
      </c>
      <c r="BK11" s="388">
        <v>24.184999999999999</v>
      </c>
      <c r="BL11" s="388">
        <v>24.19</v>
      </c>
      <c r="BM11" s="388">
        <v>24.295000000000002</v>
      </c>
      <c r="BN11" s="388">
        <v>24.4</v>
      </c>
      <c r="BO11" s="388">
        <v>24.405000000000001</v>
      </c>
      <c r="BP11" s="388">
        <v>24.51</v>
      </c>
      <c r="BQ11" s="388">
        <v>24.53</v>
      </c>
      <c r="BR11" s="388">
        <v>24.535</v>
      </c>
      <c r="BS11" s="388">
        <v>24.44</v>
      </c>
      <c r="BT11" s="388">
        <v>24.445</v>
      </c>
      <c r="BU11" s="388">
        <v>24.37</v>
      </c>
      <c r="BV11" s="388">
        <v>24.375</v>
      </c>
    </row>
    <row r="12" spans="1:74" ht="11.1" customHeight="1" x14ac:dyDescent="0.2">
      <c r="A12" s="335" t="s">
        <v>547</v>
      </c>
      <c r="B12" s="404" t="s">
        <v>966</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894">
        <v>0.98</v>
      </c>
      <c r="BA12" s="894">
        <v>0.97</v>
      </c>
      <c r="BB12" s="894">
        <v>0.98</v>
      </c>
      <c r="BC12" s="355" t="s">
        <v>1611</v>
      </c>
      <c r="BD12" s="355" t="s">
        <v>1611</v>
      </c>
      <c r="BE12" s="355" t="s">
        <v>1611</v>
      </c>
      <c r="BF12" s="355" t="s">
        <v>1611</v>
      </c>
      <c r="BG12" s="355" t="s">
        <v>1611</v>
      </c>
      <c r="BH12" s="355" t="s">
        <v>1611</v>
      </c>
      <c r="BI12" s="355" t="s">
        <v>1611</v>
      </c>
      <c r="BJ12" s="355" t="s">
        <v>1611</v>
      </c>
      <c r="BK12" s="355" t="s">
        <v>1611</v>
      </c>
      <c r="BL12" s="355" t="s">
        <v>1611</v>
      </c>
      <c r="BM12" s="355" t="s">
        <v>1611</v>
      </c>
      <c r="BN12" s="355" t="s">
        <v>1611</v>
      </c>
      <c r="BO12" s="355" t="s">
        <v>1611</v>
      </c>
      <c r="BP12" s="355" t="s">
        <v>1611</v>
      </c>
      <c r="BQ12" s="355" t="s">
        <v>1611</v>
      </c>
      <c r="BR12" s="355" t="s">
        <v>1611</v>
      </c>
      <c r="BS12" s="355" t="s">
        <v>1611</v>
      </c>
      <c r="BT12" s="355" t="s">
        <v>1611</v>
      </c>
      <c r="BU12" s="355" t="s">
        <v>1611</v>
      </c>
      <c r="BV12" s="355" t="s">
        <v>1611</v>
      </c>
    </row>
    <row r="13" spans="1:74" ht="11.1" customHeight="1" x14ac:dyDescent="0.2">
      <c r="A13" s="335" t="s">
        <v>571</v>
      </c>
      <c r="B13" s="404" t="s">
        <v>967</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894">
        <v>0.25</v>
      </c>
      <c r="BA13" s="894">
        <v>0.25</v>
      </c>
      <c r="BB13" s="894">
        <v>0.26</v>
      </c>
      <c r="BC13" s="355" t="s">
        <v>1611</v>
      </c>
      <c r="BD13" s="355" t="s">
        <v>1611</v>
      </c>
      <c r="BE13" s="355" t="s">
        <v>1611</v>
      </c>
      <c r="BF13" s="355" t="s">
        <v>1611</v>
      </c>
      <c r="BG13" s="355" t="s">
        <v>1611</v>
      </c>
      <c r="BH13" s="355" t="s">
        <v>1611</v>
      </c>
      <c r="BI13" s="355" t="s">
        <v>1611</v>
      </c>
      <c r="BJ13" s="355" t="s">
        <v>1611</v>
      </c>
      <c r="BK13" s="355" t="s">
        <v>1611</v>
      </c>
      <c r="BL13" s="355" t="s">
        <v>1611</v>
      </c>
      <c r="BM13" s="355" t="s">
        <v>1611</v>
      </c>
      <c r="BN13" s="355" t="s">
        <v>1611</v>
      </c>
      <c r="BO13" s="355" t="s">
        <v>1611</v>
      </c>
      <c r="BP13" s="355" t="s">
        <v>1611</v>
      </c>
      <c r="BQ13" s="355" t="s">
        <v>1611</v>
      </c>
      <c r="BR13" s="355" t="s">
        <v>1611</v>
      </c>
      <c r="BS13" s="355" t="s">
        <v>1611</v>
      </c>
      <c r="BT13" s="355" t="s">
        <v>1611</v>
      </c>
      <c r="BU13" s="355" t="s">
        <v>1611</v>
      </c>
      <c r="BV13" s="355" t="s">
        <v>1611</v>
      </c>
    </row>
    <row r="14" spans="1:74" ht="11.1" customHeight="1" x14ac:dyDescent="0.2">
      <c r="A14" s="335" t="s">
        <v>564</v>
      </c>
      <c r="B14" s="404" t="s">
        <v>968</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5.5E-2</v>
      </c>
      <c r="AZ14" s="894">
        <v>0.04</v>
      </c>
      <c r="BA14" s="894">
        <v>0.05</v>
      </c>
      <c r="BB14" s="894">
        <v>0.05</v>
      </c>
      <c r="BC14" s="355" t="s">
        <v>1611</v>
      </c>
      <c r="BD14" s="355" t="s">
        <v>1611</v>
      </c>
      <c r="BE14" s="355" t="s">
        <v>1611</v>
      </c>
      <c r="BF14" s="355" t="s">
        <v>1611</v>
      </c>
      <c r="BG14" s="355" t="s">
        <v>1611</v>
      </c>
      <c r="BH14" s="355" t="s">
        <v>1611</v>
      </c>
      <c r="BI14" s="355" t="s">
        <v>1611</v>
      </c>
      <c r="BJ14" s="355" t="s">
        <v>1611</v>
      </c>
      <c r="BK14" s="355" t="s">
        <v>1611</v>
      </c>
      <c r="BL14" s="355" t="s">
        <v>1611</v>
      </c>
      <c r="BM14" s="355" t="s">
        <v>1611</v>
      </c>
      <c r="BN14" s="355" t="s">
        <v>1611</v>
      </c>
      <c r="BO14" s="355" t="s">
        <v>1611</v>
      </c>
      <c r="BP14" s="355" t="s">
        <v>1611</v>
      </c>
      <c r="BQ14" s="355" t="s">
        <v>1611</v>
      </c>
      <c r="BR14" s="355" t="s">
        <v>1611</v>
      </c>
      <c r="BS14" s="355" t="s">
        <v>1611</v>
      </c>
      <c r="BT14" s="355" t="s">
        <v>1611</v>
      </c>
      <c r="BU14" s="355" t="s">
        <v>1611</v>
      </c>
      <c r="BV14" s="355" t="s">
        <v>1611</v>
      </c>
    </row>
    <row r="15" spans="1:74" ht="11.1" customHeight="1" x14ac:dyDescent="0.2">
      <c r="A15" s="335" t="s">
        <v>548</v>
      </c>
      <c r="B15" s="404" t="s">
        <v>969</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894">
        <v>0.24</v>
      </c>
      <c r="BA15" s="894">
        <v>0.23</v>
      </c>
      <c r="BB15" s="894">
        <v>0.24</v>
      </c>
      <c r="BC15" s="355" t="s">
        <v>1611</v>
      </c>
      <c r="BD15" s="355" t="s">
        <v>1611</v>
      </c>
      <c r="BE15" s="355" t="s">
        <v>1611</v>
      </c>
      <c r="BF15" s="355" t="s">
        <v>1611</v>
      </c>
      <c r="BG15" s="355" t="s">
        <v>1611</v>
      </c>
      <c r="BH15" s="355" t="s">
        <v>1611</v>
      </c>
      <c r="BI15" s="355" t="s">
        <v>1611</v>
      </c>
      <c r="BJ15" s="355" t="s">
        <v>1611</v>
      </c>
      <c r="BK15" s="355" t="s">
        <v>1611</v>
      </c>
      <c r="BL15" s="355" t="s">
        <v>1611</v>
      </c>
      <c r="BM15" s="355" t="s">
        <v>1611</v>
      </c>
      <c r="BN15" s="355" t="s">
        <v>1611</v>
      </c>
      <c r="BO15" s="355" t="s">
        <v>1611</v>
      </c>
      <c r="BP15" s="355" t="s">
        <v>1611</v>
      </c>
      <c r="BQ15" s="355" t="s">
        <v>1611</v>
      </c>
      <c r="BR15" s="355" t="s">
        <v>1611</v>
      </c>
      <c r="BS15" s="355" t="s">
        <v>1611</v>
      </c>
      <c r="BT15" s="355" t="s">
        <v>1611</v>
      </c>
      <c r="BU15" s="355" t="s">
        <v>1611</v>
      </c>
      <c r="BV15" s="355" t="s">
        <v>1611</v>
      </c>
    </row>
    <row r="16" spans="1:74" ht="11.1" customHeight="1" x14ac:dyDescent="0.2">
      <c r="A16" s="335" t="s">
        <v>865</v>
      </c>
      <c r="B16" s="404" t="s">
        <v>970</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3.45</v>
      </c>
      <c r="AW16" s="289">
        <v>3.35</v>
      </c>
      <c r="AX16" s="289">
        <v>3.4</v>
      </c>
      <c r="AY16" s="289">
        <v>3.35</v>
      </c>
      <c r="AZ16" s="894">
        <v>3.39</v>
      </c>
      <c r="BA16" s="894">
        <v>3.25</v>
      </c>
      <c r="BB16" s="894">
        <v>3.15</v>
      </c>
      <c r="BC16" s="355" t="s">
        <v>1611</v>
      </c>
      <c r="BD16" s="355" t="s">
        <v>1611</v>
      </c>
      <c r="BE16" s="355" t="s">
        <v>1611</v>
      </c>
      <c r="BF16" s="355" t="s">
        <v>1611</v>
      </c>
      <c r="BG16" s="355" t="s">
        <v>1611</v>
      </c>
      <c r="BH16" s="355" t="s">
        <v>1611</v>
      </c>
      <c r="BI16" s="355" t="s">
        <v>1611</v>
      </c>
      <c r="BJ16" s="355" t="s">
        <v>1611</v>
      </c>
      <c r="BK16" s="355" t="s">
        <v>1611</v>
      </c>
      <c r="BL16" s="355" t="s">
        <v>1611</v>
      </c>
      <c r="BM16" s="355" t="s">
        <v>1611</v>
      </c>
      <c r="BN16" s="355" t="s">
        <v>1611</v>
      </c>
      <c r="BO16" s="355" t="s">
        <v>1611</v>
      </c>
      <c r="BP16" s="355" t="s">
        <v>1611</v>
      </c>
      <c r="BQ16" s="355" t="s">
        <v>1611</v>
      </c>
      <c r="BR16" s="355" t="s">
        <v>1611</v>
      </c>
      <c r="BS16" s="355" t="s">
        <v>1611</v>
      </c>
      <c r="BT16" s="355" t="s">
        <v>1611</v>
      </c>
      <c r="BU16" s="355" t="s">
        <v>1611</v>
      </c>
      <c r="BV16" s="355" t="s">
        <v>1611</v>
      </c>
    </row>
    <row r="17" spans="1:74" ht="11.1" customHeight="1" x14ac:dyDescent="0.2">
      <c r="A17" s="335" t="s">
        <v>189</v>
      </c>
      <c r="B17" s="404" t="s">
        <v>971</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894">
        <v>4.4000000000000004</v>
      </c>
      <c r="BA17" s="894">
        <v>1.55</v>
      </c>
      <c r="BB17" s="894">
        <v>1.2</v>
      </c>
      <c r="BC17" s="355" t="s">
        <v>1611</v>
      </c>
      <c r="BD17" s="355" t="s">
        <v>1611</v>
      </c>
      <c r="BE17" s="355" t="s">
        <v>1611</v>
      </c>
      <c r="BF17" s="355" t="s">
        <v>1611</v>
      </c>
      <c r="BG17" s="355" t="s">
        <v>1611</v>
      </c>
      <c r="BH17" s="355" t="s">
        <v>1611</v>
      </c>
      <c r="BI17" s="355" t="s">
        <v>1611</v>
      </c>
      <c r="BJ17" s="355" t="s">
        <v>1611</v>
      </c>
      <c r="BK17" s="355" t="s">
        <v>1611</v>
      </c>
      <c r="BL17" s="355" t="s">
        <v>1611</v>
      </c>
      <c r="BM17" s="355" t="s">
        <v>1611</v>
      </c>
      <c r="BN17" s="355" t="s">
        <v>1611</v>
      </c>
      <c r="BO17" s="355" t="s">
        <v>1611</v>
      </c>
      <c r="BP17" s="355" t="s">
        <v>1611</v>
      </c>
      <c r="BQ17" s="355" t="s">
        <v>1611</v>
      </c>
      <c r="BR17" s="355" t="s">
        <v>1611</v>
      </c>
      <c r="BS17" s="355" t="s">
        <v>1611</v>
      </c>
      <c r="BT17" s="355" t="s">
        <v>1611</v>
      </c>
      <c r="BU17" s="355" t="s">
        <v>1611</v>
      </c>
      <c r="BV17" s="355" t="s">
        <v>1611</v>
      </c>
    </row>
    <row r="18" spans="1:74" ht="11.1" customHeight="1" x14ac:dyDescent="0.2">
      <c r="A18" s="335" t="s">
        <v>184</v>
      </c>
      <c r="B18" s="404" t="s">
        <v>972</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2.59</v>
      </c>
      <c r="AY18" s="289">
        <v>2.56</v>
      </c>
      <c r="AZ18" s="894">
        <v>2.56</v>
      </c>
      <c r="BA18" s="894">
        <v>1.1499999999999999</v>
      </c>
      <c r="BB18" s="894">
        <v>0.5</v>
      </c>
      <c r="BC18" s="355" t="s">
        <v>1611</v>
      </c>
      <c r="BD18" s="355" t="s">
        <v>1611</v>
      </c>
      <c r="BE18" s="355" t="s">
        <v>1611</v>
      </c>
      <c r="BF18" s="355" t="s">
        <v>1611</v>
      </c>
      <c r="BG18" s="355" t="s">
        <v>1611</v>
      </c>
      <c r="BH18" s="355" t="s">
        <v>1611</v>
      </c>
      <c r="BI18" s="355" t="s">
        <v>1611</v>
      </c>
      <c r="BJ18" s="355" t="s">
        <v>1611</v>
      </c>
      <c r="BK18" s="355" t="s">
        <v>1611</v>
      </c>
      <c r="BL18" s="355" t="s">
        <v>1611</v>
      </c>
      <c r="BM18" s="355" t="s">
        <v>1611</v>
      </c>
      <c r="BN18" s="355" t="s">
        <v>1611</v>
      </c>
      <c r="BO18" s="355" t="s">
        <v>1611</v>
      </c>
      <c r="BP18" s="355" t="s">
        <v>1611</v>
      </c>
      <c r="BQ18" s="355" t="s">
        <v>1611</v>
      </c>
      <c r="BR18" s="355" t="s">
        <v>1611</v>
      </c>
      <c r="BS18" s="355" t="s">
        <v>1611</v>
      </c>
      <c r="BT18" s="355" t="s">
        <v>1611</v>
      </c>
      <c r="BU18" s="355" t="s">
        <v>1611</v>
      </c>
      <c r="BV18" s="355" t="s">
        <v>1611</v>
      </c>
    </row>
    <row r="19" spans="1:74" ht="11.1" customHeight="1" x14ac:dyDescent="0.2">
      <c r="A19" s="335" t="s">
        <v>185</v>
      </c>
      <c r="B19" s="404" t="s">
        <v>973</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1.32</v>
      </c>
      <c r="AZ19" s="894">
        <v>1.29</v>
      </c>
      <c r="BA19" s="894">
        <v>1.25</v>
      </c>
      <c r="BB19" s="894">
        <v>1.3</v>
      </c>
      <c r="BC19" s="355" t="s">
        <v>1611</v>
      </c>
      <c r="BD19" s="355" t="s">
        <v>1611</v>
      </c>
      <c r="BE19" s="355" t="s">
        <v>1611</v>
      </c>
      <c r="BF19" s="355" t="s">
        <v>1611</v>
      </c>
      <c r="BG19" s="355" t="s">
        <v>1611</v>
      </c>
      <c r="BH19" s="355" t="s">
        <v>1611</v>
      </c>
      <c r="BI19" s="355" t="s">
        <v>1611</v>
      </c>
      <c r="BJ19" s="355" t="s">
        <v>1611</v>
      </c>
      <c r="BK19" s="355" t="s">
        <v>1611</v>
      </c>
      <c r="BL19" s="355" t="s">
        <v>1611</v>
      </c>
      <c r="BM19" s="355" t="s">
        <v>1611</v>
      </c>
      <c r="BN19" s="355" t="s">
        <v>1611</v>
      </c>
      <c r="BO19" s="355" t="s">
        <v>1611</v>
      </c>
      <c r="BP19" s="355" t="s">
        <v>1611</v>
      </c>
      <c r="BQ19" s="355" t="s">
        <v>1611</v>
      </c>
      <c r="BR19" s="355" t="s">
        <v>1611</v>
      </c>
      <c r="BS19" s="355" t="s">
        <v>1611</v>
      </c>
      <c r="BT19" s="355" t="s">
        <v>1611</v>
      </c>
      <c r="BU19" s="355" t="s">
        <v>1611</v>
      </c>
      <c r="BV19" s="355" t="s">
        <v>1611</v>
      </c>
    </row>
    <row r="20" spans="1:74" ht="11.1" customHeight="1" x14ac:dyDescent="0.2">
      <c r="A20" s="335" t="s">
        <v>186</v>
      </c>
      <c r="B20" s="404" t="s">
        <v>974</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894">
        <v>1.35</v>
      </c>
      <c r="BA20" s="894">
        <v>1.35</v>
      </c>
      <c r="BB20" s="894">
        <v>1.45</v>
      </c>
      <c r="BC20" s="355" t="s">
        <v>1611</v>
      </c>
      <c r="BD20" s="355" t="s">
        <v>1611</v>
      </c>
      <c r="BE20" s="355" t="s">
        <v>1611</v>
      </c>
      <c r="BF20" s="355" t="s">
        <v>1611</v>
      </c>
      <c r="BG20" s="355" t="s">
        <v>1611</v>
      </c>
      <c r="BH20" s="355" t="s">
        <v>1611</v>
      </c>
      <c r="BI20" s="355" t="s">
        <v>1611</v>
      </c>
      <c r="BJ20" s="355" t="s">
        <v>1611</v>
      </c>
      <c r="BK20" s="355" t="s">
        <v>1611</v>
      </c>
      <c r="BL20" s="355" t="s">
        <v>1611</v>
      </c>
      <c r="BM20" s="355" t="s">
        <v>1611</v>
      </c>
      <c r="BN20" s="355" t="s">
        <v>1611</v>
      </c>
      <c r="BO20" s="355" t="s">
        <v>1611</v>
      </c>
      <c r="BP20" s="355" t="s">
        <v>1611</v>
      </c>
      <c r="BQ20" s="355" t="s">
        <v>1611</v>
      </c>
      <c r="BR20" s="355" t="s">
        <v>1611</v>
      </c>
      <c r="BS20" s="355" t="s">
        <v>1611</v>
      </c>
      <c r="BT20" s="355" t="s">
        <v>1611</v>
      </c>
      <c r="BU20" s="355" t="s">
        <v>1611</v>
      </c>
      <c r="BV20" s="355" t="s">
        <v>1611</v>
      </c>
    </row>
    <row r="21" spans="1:74" ht="11.1" customHeight="1" x14ac:dyDescent="0.2">
      <c r="A21" s="335" t="s">
        <v>187</v>
      </c>
      <c r="B21" s="404" t="s">
        <v>975</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9.75</v>
      </c>
      <c r="AW21" s="289">
        <v>9.6999999999999993</v>
      </c>
      <c r="AX21" s="289">
        <v>9.8000000000000007</v>
      </c>
      <c r="AY21" s="289">
        <v>9.85</v>
      </c>
      <c r="AZ21" s="894">
        <v>10.5</v>
      </c>
      <c r="BA21" s="894">
        <v>7.3</v>
      </c>
      <c r="BB21" s="894">
        <v>6.8</v>
      </c>
      <c r="BC21" s="355" t="s">
        <v>1611</v>
      </c>
      <c r="BD21" s="355" t="s">
        <v>1611</v>
      </c>
      <c r="BE21" s="355" t="s">
        <v>1611</v>
      </c>
      <c r="BF21" s="355" t="s">
        <v>1611</v>
      </c>
      <c r="BG21" s="355" t="s">
        <v>1611</v>
      </c>
      <c r="BH21" s="355" t="s">
        <v>1611</v>
      </c>
      <c r="BI21" s="355" t="s">
        <v>1611</v>
      </c>
      <c r="BJ21" s="355" t="s">
        <v>1611</v>
      </c>
      <c r="BK21" s="355" t="s">
        <v>1611</v>
      </c>
      <c r="BL21" s="355" t="s">
        <v>1611</v>
      </c>
      <c r="BM21" s="355" t="s">
        <v>1611</v>
      </c>
      <c r="BN21" s="355" t="s">
        <v>1611</v>
      </c>
      <c r="BO21" s="355" t="s">
        <v>1611</v>
      </c>
      <c r="BP21" s="355" t="s">
        <v>1611</v>
      </c>
      <c r="BQ21" s="355" t="s">
        <v>1611</v>
      </c>
      <c r="BR21" s="355" t="s">
        <v>1611</v>
      </c>
      <c r="BS21" s="355" t="s">
        <v>1611</v>
      </c>
      <c r="BT21" s="355" t="s">
        <v>1611</v>
      </c>
      <c r="BU21" s="355" t="s">
        <v>1611</v>
      </c>
      <c r="BV21" s="355" t="s">
        <v>1611</v>
      </c>
    </row>
    <row r="22" spans="1:74" ht="11.1" customHeight="1" x14ac:dyDescent="0.2">
      <c r="A22" s="335" t="s">
        <v>188</v>
      </c>
      <c r="B22" s="404" t="s">
        <v>977</v>
      </c>
      <c r="C22" s="289">
        <v>0.68</v>
      </c>
      <c r="D22" s="289">
        <v>0.7</v>
      </c>
      <c r="E22" s="289">
        <v>0.72499999999999998</v>
      </c>
      <c r="F22" s="289">
        <v>0.75</v>
      </c>
      <c r="G22" s="289">
        <v>0.72</v>
      </c>
      <c r="H22" s="289">
        <v>0.7</v>
      </c>
      <c r="I22" s="289">
        <v>0.62</v>
      </c>
      <c r="J22" s="289">
        <v>0.7</v>
      </c>
      <c r="K22" s="289">
        <v>0.67</v>
      </c>
      <c r="L22" s="289">
        <v>0.72</v>
      </c>
      <c r="M22" s="289">
        <v>0.67</v>
      </c>
      <c r="N22" s="289">
        <v>0.67</v>
      </c>
      <c r="O22" s="289">
        <v>0.72</v>
      </c>
      <c r="P22" s="289">
        <v>0.67</v>
      </c>
      <c r="Q22" s="289">
        <v>0.7</v>
      </c>
      <c r="R22" s="289">
        <v>0.74</v>
      </c>
      <c r="S22" s="289">
        <v>0.76</v>
      </c>
      <c r="T22" s="289">
        <v>0.76</v>
      </c>
      <c r="U22" s="289">
        <v>0.79</v>
      </c>
      <c r="V22" s="289">
        <v>0.76</v>
      </c>
      <c r="W22" s="289">
        <v>0.73499999999999999</v>
      </c>
      <c r="X22" s="289">
        <v>0.73499999999999999</v>
      </c>
      <c r="Y22" s="289">
        <v>0.75</v>
      </c>
      <c r="Z22" s="289">
        <v>0.76</v>
      </c>
      <c r="AA22" s="289">
        <v>0.77</v>
      </c>
      <c r="AB22" s="289">
        <v>0.80500000000000005</v>
      </c>
      <c r="AC22" s="289">
        <v>0.80500000000000005</v>
      </c>
      <c r="AD22" s="289">
        <v>0.82</v>
      </c>
      <c r="AE22" s="289">
        <v>0.84</v>
      </c>
      <c r="AF22" s="289">
        <v>0.83</v>
      </c>
      <c r="AG22" s="289">
        <v>0.84</v>
      </c>
      <c r="AH22" s="289">
        <v>0.86</v>
      </c>
      <c r="AI22" s="289">
        <v>0.87</v>
      </c>
      <c r="AJ22" s="289">
        <v>0.88</v>
      </c>
      <c r="AK22" s="289">
        <v>0.82</v>
      </c>
      <c r="AL22" s="289">
        <v>0.86</v>
      </c>
      <c r="AM22" s="289">
        <v>0.9</v>
      </c>
      <c r="AN22" s="289">
        <v>0.91</v>
      </c>
      <c r="AO22" s="289">
        <v>0.92</v>
      </c>
      <c r="AP22" s="289">
        <v>0.93</v>
      </c>
      <c r="AQ22" s="289">
        <v>0.94</v>
      </c>
      <c r="AR22" s="289">
        <v>0.95</v>
      </c>
      <c r="AS22" s="289">
        <v>0.95</v>
      </c>
      <c r="AT22" s="289">
        <v>0.96499999999999997</v>
      </c>
      <c r="AU22" s="289">
        <v>0.97</v>
      </c>
      <c r="AV22" s="289">
        <v>0.97499999999999998</v>
      </c>
      <c r="AW22" s="289">
        <v>0.97499999999999998</v>
      </c>
      <c r="AX22" s="289">
        <v>0.875</v>
      </c>
      <c r="AY22" s="289">
        <v>0.77500000000000002</v>
      </c>
      <c r="AZ22" s="894">
        <v>0.91</v>
      </c>
      <c r="BA22" s="894">
        <v>0.95</v>
      </c>
      <c r="BB22" s="894">
        <v>0.99</v>
      </c>
      <c r="BC22" s="355" t="s">
        <v>1611</v>
      </c>
      <c r="BD22" s="355" t="s">
        <v>1611</v>
      </c>
      <c r="BE22" s="355" t="s">
        <v>1611</v>
      </c>
      <c r="BF22" s="355" t="s">
        <v>1611</v>
      </c>
      <c r="BG22" s="355" t="s">
        <v>1611</v>
      </c>
      <c r="BH22" s="355" t="s">
        <v>1611</v>
      </c>
      <c r="BI22" s="355" t="s">
        <v>1611</v>
      </c>
      <c r="BJ22" s="355" t="s">
        <v>1611</v>
      </c>
      <c r="BK22" s="355" t="s">
        <v>1611</v>
      </c>
      <c r="BL22" s="355" t="s">
        <v>1611</v>
      </c>
      <c r="BM22" s="355" t="s">
        <v>1611</v>
      </c>
      <c r="BN22" s="355" t="s">
        <v>1611</v>
      </c>
      <c r="BO22" s="355" t="s">
        <v>1611</v>
      </c>
      <c r="BP22" s="355" t="s">
        <v>1611</v>
      </c>
      <c r="BQ22" s="355" t="s">
        <v>1611</v>
      </c>
      <c r="BR22" s="355" t="s">
        <v>1611</v>
      </c>
      <c r="BS22" s="355" t="s">
        <v>1611</v>
      </c>
      <c r="BT22" s="355" t="s">
        <v>1611</v>
      </c>
      <c r="BU22" s="355" t="s">
        <v>1611</v>
      </c>
      <c r="BV22" s="355" t="s">
        <v>1611</v>
      </c>
    </row>
    <row r="23" spans="1:74" ht="11.1" customHeight="1" x14ac:dyDescent="0.2">
      <c r="A23" s="335"/>
      <c r="B23" s="33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94"/>
      <c r="BA23" s="894"/>
      <c r="BB23" s="894"/>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272" customFormat="1" ht="11.1" customHeight="1" x14ac:dyDescent="0.2">
      <c r="A24" s="418" t="s">
        <v>804</v>
      </c>
      <c r="B24" s="412" t="s">
        <v>847</v>
      </c>
      <c r="C24" s="105">
        <v>35.190100000000001</v>
      </c>
      <c r="D24" s="105">
        <v>35.679000000000002</v>
      </c>
      <c r="E24" s="105">
        <v>35.184899999999999</v>
      </c>
      <c r="F24" s="105">
        <v>34.6081</v>
      </c>
      <c r="G24" s="105">
        <v>34.605699999999999</v>
      </c>
      <c r="H24" s="105">
        <v>35.044600000000003</v>
      </c>
      <c r="I24" s="105">
        <v>35.582500000000003</v>
      </c>
      <c r="J24" s="105">
        <v>35.695099999999996</v>
      </c>
      <c r="K24" s="105">
        <v>35.940899999999999</v>
      </c>
      <c r="L24" s="105">
        <v>35.479199999999999</v>
      </c>
      <c r="M24" s="105">
        <v>35.567700000000002</v>
      </c>
      <c r="N24" s="105">
        <v>35.639400000000002</v>
      </c>
      <c r="O24" s="105">
        <v>34.8947</v>
      </c>
      <c r="P24" s="105">
        <v>35.296900000000001</v>
      </c>
      <c r="Q24" s="105">
        <v>35.186900000000001</v>
      </c>
      <c r="R24" s="105">
        <v>34.994900000000001</v>
      </c>
      <c r="S24" s="105">
        <v>34.288600000000002</v>
      </c>
      <c r="T24" s="105">
        <v>34.401499999999999</v>
      </c>
      <c r="U24" s="105">
        <v>33.312100000000001</v>
      </c>
      <c r="V24" s="105">
        <v>32.937899999999999</v>
      </c>
      <c r="W24" s="105">
        <v>33.756799999999998</v>
      </c>
      <c r="X24" s="105">
        <v>33.655500000000004</v>
      </c>
      <c r="Y24" s="105">
        <v>33.500100000000003</v>
      </c>
      <c r="Z24" s="105">
        <v>33.387500000000003</v>
      </c>
      <c r="AA24" s="105">
        <v>33.332999999999998</v>
      </c>
      <c r="AB24" s="105">
        <v>33.313299999999998</v>
      </c>
      <c r="AC24" s="105">
        <v>33.497700000000002</v>
      </c>
      <c r="AD24" s="105">
        <v>33.264699999999998</v>
      </c>
      <c r="AE24" s="105">
        <v>32.821599999999997</v>
      </c>
      <c r="AF24" s="105">
        <v>32.422499999999999</v>
      </c>
      <c r="AG24" s="105">
        <v>32.839300000000001</v>
      </c>
      <c r="AH24" s="105">
        <v>32.752899999999997</v>
      </c>
      <c r="AI24" s="105">
        <v>32.366300000000003</v>
      </c>
      <c r="AJ24" s="105">
        <v>32.1023</v>
      </c>
      <c r="AK24" s="105">
        <v>32.168399999999998</v>
      </c>
      <c r="AL24" s="105">
        <v>32.149000000000001</v>
      </c>
      <c r="AM24" s="105">
        <v>32.232500000000002</v>
      </c>
      <c r="AN24" s="105">
        <v>32.511099999999999</v>
      </c>
      <c r="AO24" s="105">
        <v>32.863999999999997</v>
      </c>
      <c r="AP24" s="105">
        <v>32.6173</v>
      </c>
      <c r="AQ24" s="105">
        <v>32.854500000000002</v>
      </c>
      <c r="AR24" s="105">
        <v>33.768599999999999</v>
      </c>
      <c r="AS24" s="105">
        <v>33.300800000000002</v>
      </c>
      <c r="AT24" s="105">
        <v>33.395000000000003</v>
      </c>
      <c r="AU24" s="105">
        <v>34.500799999999998</v>
      </c>
      <c r="AV24" s="105">
        <v>34.045499999999997</v>
      </c>
      <c r="AW24" s="105">
        <v>33.9452</v>
      </c>
      <c r="AX24" s="105">
        <v>33.7423</v>
      </c>
      <c r="AY24" s="105">
        <v>33.200200000000002</v>
      </c>
      <c r="AZ24" s="906">
        <v>34.464658677000003</v>
      </c>
      <c r="BA24" s="906">
        <v>26.991750336999999</v>
      </c>
      <c r="BB24" s="906">
        <v>25.378007217</v>
      </c>
      <c r="BC24" s="388">
        <v>25.442304444000001</v>
      </c>
      <c r="BD24" s="388">
        <v>27.227461911999999</v>
      </c>
      <c r="BE24" s="388">
        <v>28.030029333000002</v>
      </c>
      <c r="BF24" s="388">
        <v>29.227044773999999</v>
      </c>
      <c r="BG24" s="388">
        <v>30.426864502000001</v>
      </c>
      <c r="BH24" s="388">
        <v>31.888338674</v>
      </c>
      <c r="BI24" s="388">
        <v>32.848619569</v>
      </c>
      <c r="BJ24" s="388">
        <v>33.306818272999998</v>
      </c>
      <c r="BK24" s="388">
        <v>33.381376502999998</v>
      </c>
      <c r="BL24" s="388">
        <v>33.380000133000003</v>
      </c>
      <c r="BM24" s="388">
        <v>33.474300812000003</v>
      </c>
      <c r="BN24" s="388">
        <v>33.558667913000001</v>
      </c>
      <c r="BO24" s="388">
        <v>33.350563608999998</v>
      </c>
      <c r="BP24" s="388">
        <v>33.640430307999999</v>
      </c>
      <c r="BQ24" s="388">
        <v>33.645704989999999</v>
      </c>
      <c r="BR24" s="388">
        <v>33.509829685</v>
      </c>
      <c r="BS24" s="388">
        <v>33.542701414</v>
      </c>
      <c r="BT24" s="388">
        <v>33.534364428000003</v>
      </c>
      <c r="BU24" s="388">
        <v>33.437543159000001</v>
      </c>
      <c r="BV24" s="388">
        <v>33.431094385999998</v>
      </c>
    </row>
    <row r="25" spans="1:74" s="272" customFormat="1" ht="11.1" customHeight="1" x14ac:dyDescent="0.2">
      <c r="A25" s="418" t="s">
        <v>866</v>
      </c>
      <c r="B25" s="419" t="s">
        <v>963</v>
      </c>
      <c r="C25" s="105">
        <v>19.63</v>
      </c>
      <c r="D25" s="105">
        <v>20.07</v>
      </c>
      <c r="E25" s="105">
        <v>19.68</v>
      </c>
      <c r="F25" s="105">
        <v>20.11</v>
      </c>
      <c r="G25" s="105">
        <v>19.944600000000001</v>
      </c>
      <c r="H25" s="105">
        <v>20.170000000000002</v>
      </c>
      <c r="I25" s="105">
        <v>20.52</v>
      </c>
      <c r="J25" s="105">
        <v>20.8</v>
      </c>
      <c r="K25" s="105">
        <v>20.96</v>
      </c>
      <c r="L25" s="105">
        <v>20.475000000000001</v>
      </c>
      <c r="M25" s="105">
        <v>20.27</v>
      </c>
      <c r="N25" s="105">
        <v>20.28</v>
      </c>
      <c r="O25" s="105">
        <v>19.655000000000001</v>
      </c>
      <c r="P25" s="105">
        <v>19.91</v>
      </c>
      <c r="Q25" s="105">
        <v>20.065000000000001</v>
      </c>
      <c r="R25" s="105">
        <v>20</v>
      </c>
      <c r="S25" s="105">
        <v>19.425000000000001</v>
      </c>
      <c r="T25" s="105">
        <v>19.545000000000002</v>
      </c>
      <c r="U25" s="105">
        <v>18.62</v>
      </c>
      <c r="V25" s="105">
        <v>18.254999999999999</v>
      </c>
      <c r="W25" s="105">
        <v>18.88</v>
      </c>
      <c r="X25" s="105">
        <v>18.73</v>
      </c>
      <c r="Y25" s="105">
        <v>18.63</v>
      </c>
      <c r="Z25" s="105">
        <v>18.52</v>
      </c>
      <c r="AA25" s="105">
        <v>18.53</v>
      </c>
      <c r="AB25" s="105">
        <v>18.68</v>
      </c>
      <c r="AC25" s="105">
        <v>18.95</v>
      </c>
      <c r="AD25" s="105">
        <v>18.87</v>
      </c>
      <c r="AE25" s="105">
        <v>18.7</v>
      </c>
      <c r="AF25" s="105">
        <v>18.29</v>
      </c>
      <c r="AG25" s="105">
        <v>18.71</v>
      </c>
      <c r="AH25" s="105">
        <v>18.829999999999998</v>
      </c>
      <c r="AI25" s="105">
        <v>18.37</v>
      </c>
      <c r="AJ25" s="105">
        <v>18.41</v>
      </c>
      <c r="AK25" s="105">
        <v>18.305</v>
      </c>
      <c r="AL25" s="105">
        <v>18.37</v>
      </c>
      <c r="AM25" s="105">
        <v>18.34</v>
      </c>
      <c r="AN25" s="105">
        <v>18.37</v>
      </c>
      <c r="AO25" s="105">
        <v>18.739999999999998</v>
      </c>
      <c r="AP25" s="105">
        <v>18.445</v>
      </c>
      <c r="AQ25" s="105">
        <v>18.71</v>
      </c>
      <c r="AR25" s="105">
        <v>19.420000000000002</v>
      </c>
      <c r="AS25" s="105">
        <v>18.850000000000001</v>
      </c>
      <c r="AT25" s="105">
        <v>18.91</v>
      </c>
      <c r="AU25" s="105">
        <v>19.91</v>
      </c>
      <c r="AV25" s="105">
        <v>19.59</v>
      </c>
      <c r="AW25" s="105">
        <v>19.45</v>
      </c>
      <c r="AX25" s="105">
        <v>19.55</v>
      </c>
      <c r="AY25" s="105">
        <v>19.605</v>
      </c>
      <c r="AZ25" s="906">
        <v>20.32</v>
      </c>
      <c r="BA25" s="906">
        <v>12.85</v>
      </c>
      <c r="BB25" s="906">
        <v>11.48</v>
      </c>
      <c r="BC25" s="388">
        <v>11.56</v>
      </c>
      <c r="BD25" s="388">
        <v>13.205</v>
      </c>
      <c r="BE25" s="388">
        <v>13.95</v>
      </c>
      <c r="BF25" s="388">
        <v>15.0825</v>
      </c>
      <c r="BG25" s="388">
        <v>16.215</v>
      </c>
      <c r="BH25" s="388">
        <v>17.6175</v>
      </c>
      <c r="BI25" s="388">
        <v>18.515000000000001</v>
      </c>
      <c r="BJ25" s="388">
        <v>18.899999999999999</v>
      </c>
      <c r="BK25" s="388">
        <v>18.95</v>
      </c>
      <c r="BL25" s="388">
        <v>18.95</v>
      </c>
      <c r="BM25" s="388">
        <v>19.05</v>
      </c>
      <c r="BN25" s="388">
        <v>19.149999999999999</v>
      </c>
      <c r="BO25" s="388">
        <v>19.149999999999999</v>
      </c>
      <c r="BP25" s="388">
        <v>19.25</v>
      </c>
      <c r="BQ25" s="388">
        <v>19.265000000000001</v>
      </c>
      <c r="BR25" s="388">
        <v>19.265000000000001</v>
      </c>
      <c r="BS25" s="388">
        <v>19.164999999999999</v>
      </c>
      <c r="BT25" s="388">
        <v>19.164999999999999</v>
      </c>
      <c r="BU25" s="388">
        <v>19.085000000000001</v>
      </c>
      <c r="BV25" s="388">
        <v>19.085000000000001</v>
      </c>
    </row>
    <row r="26" spans="1:74" s="272" customFormat="1" ht="11.1" customHeight="1" x14ac:dyDescent="0.2">
      <c r="A26" s="418" t="s">
        <v>867</v>
      </c>
      <c r="B26" s="420" t="s">
        <v>964</v>
      </c>
      <c r="C26" s="105">
        <v>15.5601</v>
      </c>
      <c r="D26" s="105">
        <v>15.609</v>
      </c>
      <c r="E26" s="105">
        <v>15.504899999999999</v>
      </c>
      <c r="F26" s="105">
        <v>14.498100000000001</v>
      </c>
      <c r="G26" s="105">
        <v>14.661099999999999</v>
      </c>
      <c r="H26" s="105">
        <v>14.874599999999999</v>
      </c>
      <c r="I26" s="105">
        <v>15.0625</v>
      </c>
      <c r="J26" s="105">
        <v>14.895099999999999</v>
      </c>
      <c r="K26" s="105">
        <v>14.9809</v>
      </c>
      <c r="L26" s="105">
        <v>15.004200000000001</v>
      </c>
      <c r="M26" s="105">
        <v>15.297700000000001</v>
      </c>
      <c r="N26" s="105">
        <v>15.359400000000001</v>
      </c>
      <c r="O26" s="105">
        <v>15.239699999999999</v>
      </c>
      <c r="P26" s="105">
        <v>15.386900000000001</v>
      </c>
      <c r="Q26" s="105">
        <v>15.1219</v>
      </c>
      <c r="R26" s="105">
        <v>14.994899999999999</v>
      </c>
      <c r="S26" s="105">
        <v>14.8636</v>
      </c>
      <c r="T26" s="105">
        <v>14.8565</v>
      </c>
      <c r="U26" s="105">
        <v>14.6921</v>
      </c>
      <c r="V26" s="105">
        <v>14.6829</v>
      </c>
      <c r="W26" s="105">
        <v>14.876799999999999</v>
      </c>
      <c r="X26" s="105">
        <v>14.9255</v>
      </c>
      <c r="Y26" s="105">
        <v>14.870100000000001</v>
      </c>
      <c r="Z26" s="105">
        <v>14.8675</v>
      </c>
      <c r="AA26" s="105">
        <v>14.803000000000001</v>
      </c>
      <c r="AB26" s="105">
        <v>14.6333</v>
      </c>
      <c r="AC26" s="105">
        <v>14.547700000000001</v>
      </c>
      <c r="AD26" s="105">
        <v>14.3947</v>
      </c>
      <c r="AE26" s="105">
        <v>14.121600000000001</v>
      </c>
      <c r="AF26" s="105">
        <v>14.1325</v>
      </c>
      <c r="AG26" s="105">
        <v>14.129300000000001</v>
      </c>
      <c r="AH26" s="105">
        <v>13.9229</v>
      </c>
      <c r="AI26" s="105">
        <v>13.9963</v>
      </c>
      <c r="AJ26" s="105">
        <v>13.692299999999999</v>
      </c>
      <c r="AK26" s="105">
        <v>13.8634</v>
      </c>
      <c r="AL26" s="105">
        <v>13.779</v>
      </c>
      <c r="AM26" s="105">
        <v>13.8925</v>
      </c>
      <c r="AN26" s="105">
        <v>14.1411</v>
      </c>
      <c r="AO26" s="105">
        <v>14.124000000000001</v>
      </c>
      <c r="AP26" s="105">
        <v>14.1723</v>
      </c>
      <c r="AQ26" s="105">
        <v>14.144500000000001</v>
      </c>
      <c r="AR26" s="105">
        <v>14.348599999999999</v>
      </c>
      <c r="AS26" s="105">
        <v>14.450799999999999</v>
      </c>
      <c r="AT26" s="105">
        <v>14.484999999999999</v>
      </c>
      <c r="AU26" s="105">
        <v>14.5908</v>
      </c>
      <c r="AV26" s="105">
        <v>14.455500000000001</v>
      </c>
      <c r="AW26" s="105">
        <v>14.495200000000001</v>
      </c>
      <c r="AX26" s="105">
        <v>14.192299999999999</v>
      </c>
      <c r="AY26" s="105">
        <v>13.5952</v>
      </c>
      <c r="AZ26" s="906">
        <v>14.144658677000001</v>
      </c>
      <c r="BA26" s="906">
        <v>14.141750337</v>
      </c>
      <c r="BB26" s="906">
        <v>13.898007217</v>
      </c>
      <c r="BC26" s="388">
        <v>13.882304444000001</v>
      </c>
      <c r="BD26" s="388">
        <v>14.022461912000001</v>
      </c>
      <c r="BE26" s="388">
        <v>14.080029333000001</v>
      </c>
      <c r="BF26" s="388">
        <v>14.144544774</v>
      </c>
      <c r="BG26" s="388">
        <v>14.211864501999999</v>
      </c>
      <c r="BH26" s="388">
        <v>14.270838674</v>
      </c>
      <c r="BI26" s="388">
        <v>14.333619569</v>
      </c>
      <c r="BJ26" s="388">
        <v>14.406818273000001</v>
      </c>
      <c r="BK26" s="388">
        <v>14.431376502999999</v>
      </c>
      <c r="BL26" s="388">
        <v>14.430000133</v>
      </c>
      <c r="BM26" s="388">
        <v>14.424300812</v>
      </c>
      <c r="BN26" s="388">
        <v>14.408667913</v>
      </c>
      <c r="BO26" s="388">
        <v>14.200563609</v>
      </c>
      <c r="BP26" s="388">
        <v>14.390430307999999</v>
      </c>
      <c r="BQ26" s="388">
        <v>14.38070499</v>
      </c>
      <c r="BR26" s="388">
        <v>14.244829684999999</v>
      </c>
      <c r="BS26" s="388">
        <v>14.377701414000001</v>
      </c>
      <c r="BT26" s="388">
        <v>14.369364428000001</v>
      </c>
      <c r="BU26" s="388">
        <v>14.352543159</v>
      </c>
      <c r="BV26" s="388">
        <v>14.346094386000001</v>
      </c>
    </row>
    <row r="27" spans="1:74" ht="11.1" customHeight="1" x14ac:dyDescent="0.2">
      <c r="A27" s="335" t="s">
        <v>868</v>
      </c>
      <c r="B27" s="406" t="s">
        <v>201</v>
      </c>
      <c r="C27" s="289">
        <v>0.57879999999999998</v>
      </c>
      <c r="D27" s="289">
        <v>0.56420000000000003</v>
      </c>
      <c r="E27" s="289">
        <v>0.57730000000000004</v>
      </c>
      <c r="F27" s="289">
        <v>0.57699999999999996</v>
      </c>
      <c r="G27" s="289">
        <v>0.56920000000000004</v>
      </c>
      <c r="H27" s="289">
        <v>0.52139999999999997</v>
      </c>
      <c r="I27" s="289">
        <v>0.54779999999999995</v>
      </c>
      <c r="J27" s="289">
        <v>0.55189999999999995</v>
      </c>
      <c r="K27" s="289">
        <v>0.54090000000000005</v>
      </c>
      <c r="L27" s="289">
        <v>0.54510000000000003</v>
      </c>
      <c r="M27" s="289">
        <v>0.54790000000000005</v>
      </c>
      <c r="N27" s="289">
        <v>0.54590000000000005</v>
      </c>
      <c r="O27" s="289">
        <v>0.53090000000000004</v>
      </c>
      <c r="P27" s="289">
        <v>0.52890000000000004</v>
      </c>
      <c r="Q27" s="289">
        <v>0.51290000000000002</v>
      </c>
      <c r="R27" s="289">
        <v>0.50990000000000002</v>
      </c>
      <c r="S27" s="289">
        <v>0.49790000000000001</v>
      </c>
      <c r="T27" s="289">
        <v>0.49790000000000001</v>
      </c>
      <c r="U27" s="289">
        <v>0.49690000000000001</v>
      </c>
      <c r="V27" s="289">
        <v>0.49590000000000001</v>
      </c>
      <c r="W27" s="289">
        <v>0.4889</v>
      </c>
      <c r="X27" s="289">
        <v>0.4869</v>
      </c>
      <c r="Y27" s="289">
        <v>0.4899</v>
      </c>
      <c r="Z27" s="289">
        <v>0.47989999999999999</v>
      </c>
      <c r="AA27" s="289">
        <v>0.4718</v>
      </c>
      <c r="AB27" s="289">
        <v>0.4738</v>
      </c>
      <c r="AC27" s="289">
        <v>0.4788</v>
      </c>
      <c r="AD27" s="289">
        <v>0.4798</v>
      </c>
      <c r="AE27" s="289">
        <v>0.4587</v>
      </c>
      <c r="AF27" s="289">
        <v>0.48449999999999999</v>
      </c>
      <c r="AG27" s="289">
        <v>0.48509999999999998</v>
      </c>
      <c r="AH27" s="289">
        <v>0.47970000000000002</v>
      </c>
      <c r="AI27" s="289">
        <v>0.48010000000000003</v>
      </c>
      <c r="AJ27" s="289">
        <v>0.48349999999999999</v>
      </c>
      <c r="AK27" s="289">
        <v>0.48659999999999998</v>
      </c>
      <c r="AL27" s="289">
        <v>0.48480000000000001</v>
      </c>
      <c r="AM27" s="289">
        <v>0.48180000000000001</v>
      </c>
      <c r="AN27" s="289">
        <v>0.46279999999999999</v>
      </c>
      <c r="AO27" s="289">
        <v>0.45979999999999999</v>
      </c>
      <c r="AP27" s="289">
        <v>0.45279999999999998</v>
      </c>
      <c r="AQ27" s="289">
        <v>0.45440000000000003</v>
      </c>
      <c r="AR27" s="289">
        <v>0.4511</v>
      </c>
      <c r="AS27" s="289">
        <v>0.44769999999999999</v>
      </c>
      <c r="AT27" s="289">
        <v>0.44450000000000001</v>
      </c>
      <c r="AU27" s="289">
        <v>0.44119999999999998</v>
      </c>
      <c r="AV27" s="289">
        <v>0.438</v>
      </c>
      <c r="AW27" s="289">
        <v>0.43480000000000002</v>
      </c>
      <c r="AX27" s="289">
        <v>0.43159999999999998</v>
      </c>
      <c r="AY27" s="289">
        <v>0.42849999999999999</v>
      </c>
      <c r="AZ27" s="894">
        <v>0.42547616154000001</v>
      </c>
      <c r="BA27" s="894">
        <v>0.42241301602999998</v>
      </c>
      <c r="BB27" s="894">
        <v>0.41937987271999999</v>
      </c>
      <c r="BC27" s="355" t="s">
        <v>1611</v>
      </c>
      <c r="BD27" s="355" t="s">
        <v>1611</v>
      </c>
      <c r="BE27" s="355" t="s">
        <v>1611</v>
      </c>
      <c r="BF27" s="355" t="s">
        <v>1611</v>
      </c>
      <c r="BG27" s="355" t="s">
        <v>1611</v>
      </c>
      <c r="BH27" s="355" t="s">
        <v>1611</v>
      </c>
      <c r="BI27" s="355" t="s">
        <v>1611</v>
      </c>
      <c r="BJ27" s="355" t="s">
        <v>1611</v>
      </c>
      <c r="BK27" s="355" t="s">
        <v>1611</v>
      </c>
      <c r="BL27" s="355" t="s">
        <v>1611</v>
      </c>
      <c r="BM27" s="355" t="s">
        <v>1611</v>
      </c>
      <c r="BN27" s="355" t="s">
        <v>1611</v>
      </c>
      <c r="BO27" s="355" t="s">
        <v>1611</v>
      </c>
      <c r="BP27" s="355" t="s">
        <v>1611</v>
      </c>
      <c r="BQ27" s="355" t="s">
        <v>1611</v>
      </c>
      <c r="BR27" s="355" t="s">
        <v>1611</v>
      </c>
      <c r="BS27" s="355" t="s">
        <v>1611</v>
      </c>
      <c r="BT27" s="355" t="s">
        <v>1611</v>
      </c>
      <c r="BU27" s="355" t="s">
        <v>1611</v>
      </c>
      <c r="BV27" s="355" t="s">
        <v>1611</v>
      </c>
    </row>
    <row r="28" spans="1:74" ht="11.1" customHeight="1" x14ac:dyDescent="0.2">
      <c r="A28" s="335" t="s">
        <v>869</v>
      </c>
      <c r="B28" s="406" t="s">
        <v>852</v>
      </c>
      <c r="C28" s="289">
        <v>0.161</v>
      </c>
      <c r="D28" s="289">
        <v>0.18099999999999999</v>
      </c>
      <c r="E28" s="289">
        <v>0.19800000000000001</v>
      </c>
      <c r="F28" s="289">
        <v>0.19</v>
      </c>
      <c r="G28" s="289">
        <v>0.16700000000000001</v>
      </c>
      <c r="H28" s="289">
        <v>0.20200000000000001</v>
      </c>
      <c r="I28" s="289">
        <v>0.20200000000000001</v>
      </c>
      <c r="J28" s="289">
        <v>0.2</v>
      </c>
      <c r="K28" s="289">
        <v>0.20399999999999999</v>
      </c>
      <c r="L28" s="289">
        <v>0.20100000000000001</v>
      </c>
      <c r="M28" s="289">
        <v>0.154</v>
      </c>
      <c r="N28" s="289">
        <v>0.2</v>
      </c>
      <c r="O28" s="289">
        <v>0.13700000000000001</v>
      </c>
      <c r="P28" s="289">
        <v>0.16700000000000001</v>
      </c>
      <c r="Q28" s="289">
        <v>0.19600000000000001</v>
      </c>
      <c r="R28" s="289">
        <v>0.188</v>
      </c>
      <c r="S28" s="289">
        <v>0.19600000000000001</v>
      </c>
      <c r="T28" s="289">
        <v>0.20200000000000001</v>
      </c>
      <c r="U28" s="289">
        <v>0.11799999999999999</v>
      </c>
      <c r="V28" s="289">
        <v>0.19</v>
      </c>
      <c r="W28" s="289">
        <v>0.19900000000000001</v>
      </c>
      <c r="X28" s="289">
        <v>0.20200000000000001</v>
      </c>
      <c r="Y28" s="289">
        <v>0.2</v>
      </c>
      <c r="Z28" s="289">
        <v>0.16500000000000001</v>
      </c>
      <c r="AA28" s="289">
        <v>0.19700000000000001</v>
      </c>
      <c r="AB28" s="289">
        <v>0.14799999999999999</v>
      </c>
      <c r="AC28" s="289">
        <v>0.158</v>
      </c>
      <c r="AD28" s="289">
        <v>0.188</v>
      </c>
      <c r="AE28" s="289">
        <v>0.185</v>
      </c>
      <c r="AF28" s="289">
        <v>0.17799999999999999</v>
      </c>
      <c r="AG28" s="289">
        <v>0.17699999999999999</v>
      </c>
      <c r="AH28" s="289">
        <v>0.153</v>
      </c>
      <c r="AI28" s="289">
        <v>0.156</v>
      </c>
      <c r="AJ28" s="289">
        <v>0.17599999999999999</v>
      </c>
      <c r="AK28" s="289">
        <v>0.184</v>
      </c>
      <c r="AL28" s="289">
        <v>0.186</v>
      </c>
      <c r="AM28" s="289">
        <v>0.191</v>
      </c>
      <c r="AN28" s="289">
        <v>0.182</v>
      </c>
      <c r="AO28" s="289">
        <v>0.182</v>
      </c>
      <c r="AP28" s="289">
        <v>0.185</v>
      </c>
      <c r="AQ28" s="289">
        <v>0.17299999999999999</v>
      </c>
      <c r="AR28" s="289">
        <v>0.186</v>
      </c>
      <c r="AS28" s="289">
        <v>0.187</v>
      </c>
      <c r="AT28" s="289">
        <v>0.18</v>
      </c>
      <c r="AU28" s="289">
        <v>0.18</v>
      </c>
      <c r="AV28" s="289">
        <v>0.184</v>
      </c>
      <c r="AW28" s="289">
        <v>0.184</v>
      </c>
      <c r="AX28" s="289">
        <v>9.7000000000000003E-2</v>
      </c>
      <c r="AY28" s="289">
        <v>6.6000000000000003E-2</v>
      </c>
      <c r="AZ28" s="894">
        <v>0.193</v>
      </c>
      <c r="BA28" s="894">
        <v>6.2E-2</v>
      </c>
      <c r="BB28" s="894">
        <v>0</v>
      </c>
      <c r="BC28" s="355" t="s">
        <v>1611</v>
      </c>
      <c r="BD28" s="355" t="s">
        <v>1611</v>
      </c>
      <c r="BE28" s="355" t="s">
        <v>1611</v>
      </c>
      <c r="BF28" s="355" t="s">
        <v>1611</v>
      </c>
      <c r="BG28" s="355" t="s">
        <v>1611</v>
      </c>
      <c r="BH28" s="355" t="s">
        <v>1611</v>
      </c>
      <c r="BI28" s="355" t="s">
        <v>1611</v>
      </c>
      <c r="BJ28" s="355" t="s">
        <v>1611</v>
      </c>
      <c r="BK28" s="355" t="s">
        <v>1611</v>
      </c>
      <c r="BL28" s="355" t="s">
        <v>1611</v>
      </c>
      <c r="BM28" s="355" t="s">
        <v>1611</v>
      </c>
      <c r="BN28" s="355" t="s">
        <v>1611</v>
      </c>
      <c r="BO28" s="355" t="s">
        <v>1611</v>
      </c>
      <c r="BP28" s="355" t="s">
        <v>1611</v>
      </c>
      <c r="BQ28" s="355" t="s">
        <v>1611</v>
      </c>
      <c r="BR28" s="355" t="s">
        <v>1611</v>
      </c>
      <c r="BS28" s="355" t="s">
        <v>1611</v>
      </c>
      <c r="BT28" s="355" t="s">
        <v>1611</v>
      </c>
      <c r="BU28" s="355" t="s">
        <v>1611</v>
      </c>
      <c r="BV28" s="355" t="s">
        <v>1611</v>
      </c>
    </row>
    <row r="29" spans="1:74" ht="11.1" customHeight="1" x14ac:dyDescent="0.2">
      <c r="A29" s="335" t="s">
        <v>870</v>
      </c>
      <c r="B29" s="406" t="s">
        <v>854</v>
      </c>
      <c r="C29" s="289">
        <v>7.9600000000000004E-2</v>
      </c>
      <c r="D29" s="289">
        <v>8.2100000000000006E-2</v>
      </c>
      <c r="E29" s="289">
        <v>8.0699999999999994E-2</v>
      </c>
      <c r="F29" s="289">
        <v>8.2500000000000004E-2</v>
      </c>
      <c r="G29" s="289">
        <v>7.1999999999999995E-2</v>
      </c>
      <c r="H29" s="289">
        <v>6.9699999999999998E-2</v>
      </c>
      <c r="I29" s="289">
        <v>6.9800000000000001E-2</v>
      </c>
      <c r="J29" s="289">
        <v>7.6899999999999996E-2</v>
      </c>
      <c r="K29" s="289">
        <v>5.5500000000000001E-2</v>
      </c>
      <c r="L29" s="289">
        <v>5.0099999999999999E-2</v>
      </c>
      <c r="M29" s="289">
        <v>7.5700000000000003E-2</v>
      </c>
      <c r="N29" s="289">
        <v>7.46E-2</v>
      </c>
      <c r="O29" s="289">
        <v>7.3599999999999999E-2</v>
      </c>
      <c r="P29" s="289">
        <v>7.2900000000000006E-2</v>
      </c>
      <c r="Q29" s="289">
        <v>9.8900000000000002E-2</v>
      </c>
      <c r="R29" s="289">
        <v>7.51E-2</v>
      </c>
      <c r="S29" s="289">
        <v>4.4499999999999998E-2</v>
      </c>
      <c r="T29" s="289">
        <v>6.6000000000000003E-2</v>
      </c>
      <c r="U29" s="289">
        <v>7.6100000000000001E-2</v>
      </c>
      <c r="V29" s="289">
        <v>6.7799999999999999E-2</v>
      </c>
      <c r="W29" s="289">
        <v>6.2E-2</v>
      </c>
      <c r="X29" s="289">
        <v>7.0499999999999993E-2</v>
      </c>
      <c r="Y29" s="289">
        <v>8.0199999999999994E-2</v>
      </c>
      <c r="Z29" s="289">
        <v>8.1500000000000003E-2</v>
      </c>
      <c r="AA29" s="289">
        <v>8.1000000000000003E-2</v>
      </c>
      <c r="AB29" s="289">
        <v>7.6499999999999999E-2</v>
      </c>
      <c r="AC29" s="289">
        <v>7.6899999999999996E-2</v>
      </c>
      <c r="AD29" s="289">
        <v>7.1999999999999995E-2</v>
      </c>
      <c r="AE29" s="289">
        <v>5.2999999999999999E-2</v>
      </c>
      <c r="AF29" s="289">
        <v>6.8699999999999997E-2</v>
      </c>
      <c r="AG29" s="289">
        <v>8.9700000000000002E-2</v>
      </c>
      <c r="AH29" s="289">
        <v>8.9700000000000002E-2</v>
      </c>
      <c r="AI29" s="289">
        <v>9.1200000000000003E-2</v>
      </c>
      <c r="AJ29" s="289">
        <v>0.08</v>
      </c>
      <c r="AK29" s="289">
        <v>8.3099999999999993E-2</v>
      </c>
      <c r="AL29" s="289">
        <v>8.8200000000000001E-2</v>
      </c>
      <c r="AM29" s="289">
        <v>8.8999999999999996E-2</v>
      </c>
      <c r="AN29" s="289">
        <v>9.0700000000000003E-2</v>
      </c>
      <c r="AO29" s="289">
        <v>8.5900000000000004E-2</v>
      </c>
      <c r="AP29" s="289">
        <v>8.7499999999999994E-2</v>
      </c>
      <c r="AQ29" s="289">
        <v>6.7000000000000004E-2</v>
      </c>
      <c r="AR29" s="289">
        <v>8.0600000000000005E-2</v>
      </c>
      <c r="AS29" s="289">
        <v>8.9300000000000004E-2</v>
      </c>
      <c r="AT29" s="289">
        <v>8.2600000000000007E-2</v>
      </c>
      <c r="AU29" s="289">
        <v>8.1900000000000001E-2</v>
      </c>
      <c r="AV29" s="289">
        <v>9.1399999999999995E-2</v>
      </c>
      <c r="AW29" s="289">
        <v>9.0399999999999994E-2</v>
      </c>
      <c r="AX29" s="289">
        <v>9.2700000000000005E-2</v>
      </c>
      <c r="AY29" s="289">
        <v>9.1899999999999996E-2</v>
      </c>
      <c r="AZ29" s="894">
        <v>8.5991666667000005E-2</v>
      </c>
      <c r="BA29" s="894">
        <v>8.5599305555999997E-2</v>
      </c>
      <c r="BB29" s="894">
        <v>8.5574247684999993E-2</v>
      </c>
      <c r="BC29" s="355" t="s">
        <v>1611</v>
      </c>
      <c r="BD29" s="355" t="s">
        <v>1611</v>
      </c>
      <c r="BE29" s="355" t="s">
        <v>1611</v>
      </c>
      <c r="BF29" s="355" t="s">
        <v>1611</v>
      </c>
      <c r="BG29" s="355" t="s">
        <v>1611</v>
      </c>
      <c r="BH29" s="355" t="s">
        <v>1611</v>
      </c>
      <c r="BI29" s="355" t="s">
        <v>1611</v>
      </c>
      <c r="BJ29" s="355" t="s">
        <v>1611</v>
      </c>
      <c r="BK29" s="355" t="s">
        <v>1611</v>
      </c>
      <c r="BL29" s="355" t="s">
        <v>1611</v>
      </c>
      <c r="BM29" s="355" t="s">
        <v>1611</v>
      </c>
      <c r="BN29" s="355" t="s">
        <v>1611</v>
      </c>
      <c r="BO29" s="355" t="s">
        <v>1611</v>
      </c>
      <c r="BP29" s="355" t="s">
        <v>1611</v>
      </c>
      <c r="BQ29" s="355" t="s">
        <v>1611</v>
      </c>
      <c r="BR29" s="355" t="s">
        <v>1611</v>
      </c>
      <c r="BS29" s="355" t="s">
        <v>1611</v>
      </c>
      <c r="BT29" s="355" t="s">
        <v>1611</v>
      </c>
      <c r="BU29" s="355" t="s">
        <v>1611</v>
      </c>
      <c r="BV29" s="355" t="s">
        <v>1611</v>
      </c>
    </row>
    <row r="30" spans="1:74" ht="11.1" customHeight="1" x14ac:dyDescent="0.2">
      <c r="A30" s="335" t="s">
        <v>871</v>
      </c>
      <c r="B30" s="406" t="s">
        <v>202</v>
      </c>
      <c r="C30" s="289">
        <v>1.5929</v>
      </c>
      <c r="D30" s="289">
        <v>1.6163000000000001</v>
      </c>
      <c r="E30" s="289">
        <v>1.5646</v>
      </c>
      <c r="F30" s="289">
        <v>1.4292</v>
      </c>
      <c r="G30" s="289">
        <v>1.5421</v>
      </c>
      <c r="H30" s="289">
        <v>1.1783999999999999</v>
      </c>
      <c r="I30" s="289">
        <v>1.3712</v>
      </c>
      <c r="J30" s="289">
        <v>1.1811</v>
      </c>
      <c r="K30" s="289">
        <v>1.3063</v>
      </c>
      <c r="L30" s="289">
        <v>1.397</v>
      </c>
      <c r="M30" s="289">
        <v>1.6285000000000001</v>
      </c>
      <c r="N30" s="289">
        <v>1.6351</v>
      </c>
      <c r="O30" s="289">
        <v>1.6382000000000001</v>
      </c>
      <c r="P30" s="289">
        <v>1.5941000000000001</v>
      </c>
      <c r="Q30" s="289">
        <v>1.5963000000000001</v>
      </c>
      <c r="R30" s="289">
        <v>1.6129</v>
      </c>
      <c r="S30" s="289">
        <v>1.556</v>
      </c>
      <c r="T30" s="289">
        <v>1.5570999999999999</v>
      </c>
      <c r="U30" s="289">
        <v>1.4770000000000001</v>
      </c>
      <c r="V30" s="289">
        <v>1.4236</v>
      </c>
      <c r="W30" s="289">
        <v>1.5754999999999999</v>
      </c>
      <c r="X30" s="289">
        <v>1.5955999999999999</v>
      </c>
      <c r="Y30" s="289">
        <v>1.5334000000000001</v>
      </c>
      <c r="Z30" s="289">
        <v>1.5802</v>
      </c>
      <c r="AA30" s="289">
        <v>1.5837000000000001</v>
      </c>
      <c r="AB30" s="289">
        <v>1.5744</v>
      </c>
      <c r="AC30" s="289">
        <v>1.5789</v>
      </c>
      <c r="AD30" s="289">
        <v>1.5490999999999999</v>
      </c>
      <c r="AE30" s="289">
        <v>1.4539</v>
      </c>
      <c r="AF30" s="289">
        <v>1.5458000000000001</v>
      </c>
      <c r="AG30" s="289">
        <v>1.5507</v>
      </c>
      <c r="AH30" s="289">
        <v>1.4476</v>
      </c>
      <c r="AI30" s="289">
        <v>1.605</v>
      </c>
      <c r="AJ30" s="289">
        <v>1.2908999999999999</v>
      </c>
      <c r="AK30" s="289">
        <v>1.4479</v>
      </c>
      <c r="AL30" s="289">
        <v>1.427</v>
      </c>
      <c r="AM30" s="289">
        <v>1.5578000000000001</v>
      </c>
      <c r="AN30" s="289">
        <v>1.7979000000000001</v>
      </c>
      <c r="AO30" s="289">
        <v>1.8401000000000001</v>
      </c>
      <c r="AP30" s="289">
        <v>1.7807999999999999</v>
      </c>
      <c r="AQ30" s="289">
        <v>1.7107000000000001</v>
      </c>
      <c r="AR30" s="289">
        <v>1.8386</v>
      </c>
      <c r="AS30" s="289">
        <v>1.7981</v>
      </c>
      <c r="AT30" s="289">
        <v>1.8432999999999999</v>
      </c>
      <c r="AU30" s="289">
        <v>1.8461000000000001</v>
      </c>
      <c r="AV30" s="289">
        <v>1.6664000000000001</v>
      </c>
      <c r="AW30" s="289">
        <v>1.7264999999999999</v>
      </c>
      <c r="AX30" s="289">
        <v>1.6048</v>
      </c>
      <c r="AY30" s="289">
        <v>1.0590999999999999</v>
      </c>
      <c r="AZ30" s="894">
        <v>1.5111291817000001</v>
      </c>
      <c r="BA30" s="894">
        <v>1.5978903484</v>
      </c>
      <c r="BB30" s="894">
        <v>1.8030034302</v>
      </c>
      <c r="BC30" s="355" t="s">
        <v>1611</v>
      </c>
      <c r="BD30" s="355" t="s">
        <v>1611</v>
      </c>
      <c r="BE30" s="355" t="s">
        <v>1611</v>
      </c>
      <c r="BF30" s="355" t="s">
        <v>1611</v>
      </c>
      <c r="BG30" s="355" t="s">
        <v>1611</v>
      </c>
      <c r="BH30" s="355" t="s">
        <v>1611</v>
      </c>
      <c r="BI30" s="355" t="s">
        <v>1611</v>
      </c>
      <c r="BJ30" s="355" t="s">
        <v>1611</v>
      </c>
      <c r="BK30" s="355" t="s">
        <v>1611</v>
      </c>
      <c r="BL30" s="355" t="s">
        <v>1611</v>
      </c>
      <c r="BM30" s="355" t="s">
        <v>1611</v>
      </c>
      <c r="BN30" s="355" t="s">
        <v>1611</v>
      </c>
      <c r="BO30" s="355" t="s">
        <v>1611</v>
      </c>
      <c r="BP30" s="355" t="s">
        <v>1611</v>
      </c>
      <c r="BQ30" s="355" t="s">
        <v>1611</v>
      </c>
      <c r="BR30" s="355" t="s">
        <v>1611</v>
      </c>
      <c r="BS30" s="355" t="s">
        <v>1611</v>
      </c>
      <c r="BT30" s="355" t="s">
        <v>1611</v>
      </c>
      <c r="BU30" s="355" t="s">
        <v>1611</v>
      </c>
      <c r="BV30" s="355" t="s">
        <v>1611</v>
      </c>
    </row>
    <row r="31" spans="1:74" ht="11.1" customHeight="1" x14ac:dyDescent="0.2">
      <c r="A31" s="335" t="s">
        <v>872</v>
      </c>
      <c r="B31" s="406" t="s">
        <v>192</v>
      </c>
      <c r="C31" s="289">
        <v>0.40200000000000002</v>
      </c>
      <c r="D31" s="289">
        <v>0.441</v>
      </c>
      <c r="E31" s="289">
        <v>0.40300000000000002</v>
      </c>
      <c r="F31" s="289">
        <v>0.39900000000000002</v>
      </c>
      <c r="G31" s="289">
        <v>0.379</v>
      </c>
      <c r="H31" s="289">
        <v>0.40600000000000003</v>
      </c>
      <c r="I31" s="289">
        <v>0.34499999999999997</v>
      </c>
      <c r="J31" s="289">
        <v>0.39100000000000001</v>
      </c>
      <c r="K31" s="289">
        <v>0.39700000000000002</v>
      </c>
      <c r="L31" s="289">
        <v>0.39300000000000002</v>
      </c>
      <c r="M31" s="289">
        <v>0.41</v>
      </c>
      <c r="N31" s="289">
        <v>0.40300000000000002</v>
      </c>
      <c r="O31" s="289">
        <v>0.38500000000000001</v>
      </c>
      <c r="P31" s="289">
        <v>0.39900000000000002</v>
      </c>
      <c r="Q31" s="289">
        <v>0.39200000000000002</v>
      </c>
      <c r="R31" s="289">
        <v>0.375</v>
      </c>
      <c r="S31" s="289">
        <v>0.34499999999999997</v>
      </c>
      <c r="T31" s="289">
        <v>0.371</v>
      </c>
      <c r="U31" s="289">
        <v>0.378</v>
      </c>
      <c r="V31" s="289">
        <v>0.33600000000000002</v>
      </c>
      <c r="W31" s="289">
        <v>0.36499999999999999</v>
      </c>
      <c r="X31" s="289">
        <v>0.375</v>
      </c>
      <c r="Y31" s="289">
        <v>0.378</v>
      </c>
      <c r="Z31" s="289">
        <v>0.376</v>
      </c>
      <c r="AA31" s="289">
        <v>0.36299999999999999</v>
      </c>
      <c r="AB31" s="289">
        <v>0.36399999999999999</v>
      </c>
      <c r="AC31" s="289">
        <v>0.36799999999999999</v>
      </c>
      <c r="AD31" s="289">
        <v>0.375</v>
      </c>
      <c r="AE31" s="289">
        <v>0.35499999999999998</v>
      </c>
      <c r="AF31" s="289">
        <v>0.36199999999999999</v>
      </c>
      <c r="AG31" s="289">
        <v>0.33900000000000002</v>
      </c>
      <c r="AH31" s="289">
        <v>0.31</v>
      </c>
      <c r="AI31" s="289">
        <v>0.27600000000000002</v>
      </c>
      <c r="AJ31" s="289">
        <v>0.33300000000000002</v>
      </c>
      <c r="AK31" s="289">
        <v>0.35699999999999998</v>
      </c>
      <c r="AL31" s="289">
        <v>0.33100000000000002</v>
      </c>
      <c r="AM31" s="289">
        <v>0.33079999999999998</v>
      </c>
      <c r="AN31" s="289">
        <v>0.35210000000000002</v>
      </c>
      <c r="AO31" s="289">
        <v>0.34300000000000003</v>
      </c>
      <c r="AP31" s="289">
        <v>0.34300000000000003</v>
      </c>
      <c r="AQ31" s="289">
        <v>0.37940000000000002</v>
      </c>
      <c r="AR31" s="289">
        <v>0.37080000000000002</v>
      </c>
      <c r="AS31" s="289">
        <v>0.38519999999999999</v>
      </c>
      <c r="AT31" s="289">
        <v>0.38950000000000001</v>
      </c>
      <c r="AU31" s="289">
        <v>0.39240000000000003</v>
      </c>
      <c r="AV31" s="289">
        <v>0.38159999999999999</v>
      </c>
      <c r="AW31" s="289">
        <v>0.38159999999999999</v>
      </c>
      <c r="AX31" s="289">
        <v>0.38159999999999999</v>
      </c>
      <c r="AY31" s="289">
        <v>0.3856</v>
      </c>
      <c r="AZ31" s="894">
        <v>0.3876</v>
      </c>
      <c r="BA31" s="894">
        <v>0.3896</v>
      </c>
      <c r="BB31" s="894">
        <v>0.3916</v>
      </c>
      <c r="BC31" s="355" t="s">
        <v>1611</v>
      </c>
      <c r="BD31" s="355" t="s">
        <v>1611</v>
      </c>
      <c r="BE31" s="355" t="s">
        <v>1611</v>
      </c>
      <c r="BF31" s="355" t="s">
        <v>1611</v>
      </c>
      <c r="BG31" s="355" t="s">
        <v>1611</v>
      </c>
      <c r="BH31" s="355" t="s">
        <v>1611</v>
      </c>
      <c r="BI31" s="355" t="s">
        <v>1611</v>
      </c>
      <c r="BJ31" s="355" t="s">
        <v>1611</v>
      </c>
      <c r="BK31" s="355" t="s">
        <v>1611</v>
      </c>
      <c r="BL31" s="355" t="s">
        <v>1611</v>
      </c>
      <c r="BM31" s="355" t="s">
        <v>1611</v>
      </c>
      <c r="BN31" s="355" t="s">
        <v>1611</v>
      </c>
      <c r="BO31" s="355" t="s">
        <v>1611</v>
      </c>
      <c r="BP31" s="355" t="s">
        <v>1611</v>
      </c>
      <c r="BQ31" s="355" t="s">
        <v>1611</v>
      </c>
      <c r="BR31" s="355" t="s">
        <v>1611</v>
      </c>
      <c r="BS31" s="355" t="s">
        <v>1611</v>
      </c>
      <c r="BT31" s="355" t="s">
        <v>1611</v>
      </c>
      <c r="BU31" s="355" t="s">
        <v>1611</v>
      </c>
      <c r="BV31" s="355" t="s">
        <v>1611</v>
      </c>
    </row>
    <row r="32" spans="1:74" ht="11.1" customHeight="1" x14ac:dyDescent="0.2">
      <c r="A32" s="335" t="s">
        <v>873</v>
      </c>
      <c r="B32" s="406" t="s">
        <v>193</v>
      </c>
      <c r="C32" s="289">
        <v>1.6519999999999999</v>
      </c>
      <c r="D32" s="289">
        <v>1.6337999999999999</v>
      </c>
      <c r="E32" s="289">
        <v>1.625</v>
      </c>
      <c r="F32" s="289">
        <v>1.607</v>
      </c>
      <c r="G32" s="289">
        <v>1.6161000000000001</v>
      </c>
      <c r="H32" s="289">
        <v>1.6242000000000001</v>
      </c>
      <c r="I32" s="289">
        <v>1.6220000000000001</v>
      </c>
      <c r="J32" s="289">
        <v>1.6258999999999999</v>
      </c>
      <c r="K32" s="289">
        <v>1.6183000000000001</v>
      </c>
      <c r="L32" s="289">
        <v>1.6213</v>
      </c>
      <c r="M32" s="289">
        <v>1.6068</v>
      </c>
      <c r="N32" s="289">
        <v>1.6168</v>
      </c>
      <c r="O32" s="289">
        <v>1.6476999999999999</v>
      </c>
      <c r="P32" s="289">
        <v>1.6425000000000001</v>
      </c>
      <c r="Q32" s="289">
        <v>1.6545000000000001</v>
      </c>
      <c r="R32" s="289">
        <v>1.6666000000000001</v>
      </c>
      <c r="S32" s="289">
        <v>1.6752</v>
      </c>
      <c r="T32" s="289">
        <v>1.6711</v>
      </c>
      <c r="U32" s="289">
        <v>1.6365000000000001</v>
      </c>
      <c r="V32" s="289">
        <v>1.6664000000000001</v>
      </c>
      <c r="W32" s="289">
        <v>1.6557999999999999</v>
      </c>
      <c r="X32" s="289">
        <v>1.6389</v>
      </c>
      <c r="Y32" s="289">
        <v>1.6294999999999999</v>
      </c>
      <c r="Z32" s="289">
        <v>1.625</v>
      </c>
      <c r="AA32" s="289">
        <v>1.6017999999999999</v>
      </c>
      <c r="AB32" s="289">
        <v>1.597</v>
      </c>
      <c r="AC32" s="289">
        <v>1.5949</v>
      </c>
      <c r="AD32" s="289">
        <v>1.5593999999999999</v>
      </c>
      <c r="AE32" s="289">
        <v>1.5642</v>
      </c>
      <c r="AF32" s="289">
        <v>1.5709</v>
      </c>
      <c r="AG32" s="289">
        <v>1.5652999999999999</v>
      </c>
      <c r="AH32" s="289">
        <v>1.5701000000000001</v>
      </c>
      <c r="AI32" s="289">
        <v>1.5608</v>
      </c>
      <c r="AJ32" s="289">
        <v>1.5270999999999999</v>
      </c>
      <c r="AK32" s="289">
        <v>1.4882</v>
      </c>
      <c r="AL32" s="289">
        <v>1.4426000000000001</v>
      </c>
      <c r="AM32" s="289">
        <v>1.4226000000000001</v>
      </c>
      <c r="AN32" s="289">
        <v>1.4266000000000001</v>
      </c>
      <c r="AO32" s="289">
        <v>1.4044000000000001</v>
      </c>
      <c r="AP32" s="289">
        <v>1.4295</v>
      </c>
      <c r="AQ32" s="289">
        <v>1.4326000000000001</v>
      </c>
      <c r="AR32" s="289">
        <v>1.4258999999999999</v>
      </c>
      <c r="AS32" s="289">
        <v>1.4397</v>
      </c>
      <c r="AT32" s="289">
        <v>1.4336</v>
      </c>
      <c r="AU32" s="289">
        <v>1.4315</v>
      </c>
      <c r="AV32" s="289">
        <v>1.4216</v>
      </c>
      <c r="AW32" s="289">
        <v>1.4158999999999999</v>
      </c>
      <c r="AX32" s="289">
        <v>1.4318</v>
      </c>
      <c r="AY32" s="289">
        <v>1.4325000000000001</v>
      </c>
      <c r="AZ32" s="894">
        <v>1.427513</v>
      </c>
      <c r="BA32" s="894">
        <v>1.4249000000000001</v>
      </c>
      <c r="BB32" s="894">
        <v>1.412283</v>
      </c>
      <c r="BC32" s="355" t="s">
        <v>1611</v>
      </c>
      <c r="BD32" s="355" t="s">
        <v>1611</v>
      </c>
      <c r="BE32" s="355" t="s">
        <v>1611</v>
      </c>
      <c r="BF32" s="355" t="s">
        <v>1611</v>
      </c>
      <c r="BG32" s="355" t="s">
        <v>1611</v>
      </c>
      <c r="BH32" s="355" t="s">
        <v>1611</v>
      </c>
      <c r="BI32" s="355" t="s">
        <v>1611</v>
      </c>
      <c r="BJ32" s="355" t="s">
        <v>1611</v>
      </c>
      <c r="BK32" s="355" t="s">
        <v>1611</v>
      </c>
      <c r="BL32" s="355" t="s">
        <v>1611</v>
      </c>
      <c r="BM32" s="355" t="s">
        <v>1611</v>
      </c>
      <c r="BN32" s="355" t="s">
        <v>1611</v>
      </c>
      <c r="BO32" s="355" t="s">
        <v>1611</v>
      </c>
      <c r="BP32" s="355" t="s">
        <v>1611</v>
      </c>
      <c r="BQ32" s="355" t="s">
        <v>1611</v>
      </c>
      <c r="BR32" s="355" t="s">
        <v>1611</v>
      </c>
      <c r="BS32" s="355" t="s">
        <v>1611</v>
      </c>
      <c r="BT32" s="355" t="s">
        <v>1611</v>
      </c>
      <c r="BU32" s="355" t="s">
        <v>1611</v>
      </c>
      <c r="BV32" s="355" t="s">
        <v>1611</v>
      </c>
    </row>
    <row r="33" spans="1:74" ht="11.1" customHeight="1" x14ac:dyDescent="0.2">
      <c r="A33" s="335" t="s">
        <v>874</v>
      </c>
      <c r="B33" s="406" t="s">
        <v>205</v>
      </c>
      <c r="C33" s="289">
        <v>0.81</v>
      </c>
      <c r="D33" s="289">
        <v>0.81799999999999995</v>
      </c>
      <c r="E33" s="289">
        <v>0.82899999999999996</v>
      </c>
      <c r="F33" s="289">
        <v>0.83799999999999997</v>
      </c>
      <c r="G33" s="289">
        <v>0.83899999999999997</v>
      </c>
      <c r="H33" s="289">
        <v>0.85199999999999998</v>
      </c>
      <c r="I33" s="289">
        <v>0.86499999999999999</v>
      </c>
      <c r="J33" s="289">
        <v>0.88</v>
      </c>
      <c r="K33" s="289">
        <v>0.88200000000000001</v>
      </c>
      <c r="L33" s="289">
        <v>0.879</v>
      </c>
      <c r="M33" s="289">
        <v>0.84099999999999997</v>
      </c>
      <c r="N33" s="289">
        <v>0.84</v>
      </c>
      <c r="O33" s="289">
        <v>0.83799999999999997</v>
      </c>
      <c r="P33" s="289">
        <v>0.83599999999999997</v>
      </c>
      <c r="Q33" s="289">
        <v>0.83699999999999997</v>
      </c>
      <c r="R33" s="289">
        <v>0.83899999999999997</v>
      </c>
      <c r="S33" s="289">
        <v>0.81299999999999994</v>
      </c>
      <c r="T33" s="289">
        <v>0.80179999999999996</v>
      </c>
      <c r="U33" s="289">
        <v>0.80089999999999995</v>
      </c>
      <c r="V33" s="289">
        <v>0.80179999999999996</v>
      </c>
      <c r="W33" s="289">
        <v>0.80189999999999995</v>
      </c>
      <c r="X33" s="289">
        <v>0.8014</v>
      </c>
      <c r="Y33" s="289">
        <v>0.80179999999999996</v>
      </c>
      <c r="Z33" s="289">
        <v>0.80110000000000003</v>
      </c>
      <c r="AA33" s="289">
        <v>0.77190000000000003</v>
      </c>
      <c r="AB33" s="289">
        <v>0.76180000000000003</v>
      </c>
      <c r="AC33" s="289">
        <v>0.75949999999999995</v>
      </c>
      <c r="AD33" s="289">
        <v>0.75860000000000005</v>
      </c>
      <c r="AE33" s="289">
        <v>0.75900000000000001</v>
      </c>
      <c r="AF33" s="289">
        <v>0.75980000000000003</v>
      </c>
      <c r="AG33" s="289">
        <v>0.75980000000000003</v>
      </c>
      <c r="AH33" s="289">
        <v>0.75990000000000002</v>
      </c>
      <c r="AI33" s="289">
        <v>0.75929999999999997</v>
      </c>
      <c r="AJ33" s="289">
        <v>0.75890000000000002</v>
      </c>
      <c r="AK33" s="289">
        <v>0.75170000000000003</v>
      </c>
      <c r="AL33" s="289">
        <v>0.75449999999999995</v>
      </c>
      <c r="AM33" s="289">
        <v>0.75460000000000005</v>
      </c>
      <c r="AN33" s="289">
        <v>0.754</v>
      </c>
      <c r="AO33" s="289">
        <v>0.75380000000000003</v>
      </c>
      <c r="AP33" s="289">
        <v>0.75560000000000005</v>
      </c>
      <c r="AQ33" s="289">
        <v>0.75929999999999997</v>
      </c>
      <c r="AR33" s="289">
        <v>0.76749999999999996</v>
      </c>
      <c r="AS33" s="289">
        <v>0.77580000000000005</v>
      </c>
      <c r="AT33" s="289">
        <v>0.78349999999999997</v>
      </c>
      <c r="AU33" s="289">
        <v>0.78959999999999997</v>
      </c>
      <c r="AV33" s="289">
        <v>0.7944</v>
      </c>
      <c r="AW33" s="289">
        <v>0.80389999999999995</v>
      </c>
      <c r="AX33" s="289">
        <v>0.80469999999999997</v>
      </c>
      <c r="AY33" s="289">
        <v>0.80349999999999999</v>
      </c>
      <c r="AZ33" s="894">
        <v>0.805782</v>
      </c>
      <c r="BA33" s="894">
        <v>0.83118099999999995</v>
      </c>
      <c r="BB33" s="894">
        <v>0.80800000000000005</v>
      </c>
      <c r="BC33" s="355" t="s">
        <v>1611</v>
      </c>
      <c r="BD33" s="355" t="s">
        <v>1611</v>
      </c>
      <c r="BE33" s="355" t="s">
        <v>1611</v>
      </c>
      <c r="BF33" s="355" t="s">
        <v>1611</v>
      </c>
      <c r="BG33" s="355" t="s">
        <v>1611</v>
      </c>
      <c r="BH33" s="355" t="s">
        <v>1611</v>
      </c>
      <c r="BI33" s="355" t="s">
        <v>1611</v>
      </c>
      <c r="BJ33" s="355" t="s">
        <v>1611</v>
      </c>
      <c r="BK33" s="355" t="s">
        <v>1611</v>
      </c>
      <c r="BL33" s="355" t="s">
        <v>1611</v>
      </c>
      <c r="BM33" s="355" t="s">
        <v>1611</v>
      </c>
      <c r="BN33" s="355" t="s">
        <v>1611</v>
      </c>
      <c r="BO33" s="355" t="s">
        <v>1611</v>
      </c>
      <c r="BP33" s="355" t="s">
        <v>1611</v>
      </c>
      <c r="BQ33" s="355" t="s">
        <v>1611</v>
      </c>
      <c r="BR33" s="355" t="s">
        <v>1611</v>
      </c>
      <c r="BS33" s="355" t="s">
        <v>1611</v>
      </c>
      <c r="BT33" s="355" t="s">
        <v>1611</v>
      </c>
      <c r="BU33" s="355" t="s">
        <v>1611</v>
      </c>
      <c r="BV33" s="355" t="s">
        <v>1611</v>
      </c>
    </row>
    <row r="34" spans="1:74" ht="11.1" customHeight="1" x14ac:dyDescent="0.2">
      <c r="A34" s="335" t="s">
        <v>875</v>
      </c>
      <c r="B34" s="406" t="s">
        <v>203</v>
      </c>
      <c r="C34" s="289">
        <v>10.066000000000001</v>
      </c>
      <c r="D34" s="289">
        <v>10.047000000000001</v>
      </c>
      <c r="E34" s="289">
        <v>10.01</v>
      </c>
      <c r="F34" s="289">
        <v>9.1548999999999996</v>
      </c>
      <c r="G34" s="289">
        <v>9.2578999999999994</v>
      </c>
      <c r="H34" s="289">
        <v>9.8019999999999996</v>
      </c>
      <c r="I34" s="289">
        <v>9.82</v>
      </c>
      <c r="J34" s="289">
        <v>9.7680000000000007</v>
      </c>
      <c r="K34" s="289">
        <v>9.7508999999999997</v>
      </c>
      <c r="L34" s="289">
        <v>9.6929999999999996</v>
      </c>
      <c r="M34" s="289">
        <v>9.8160000000000007</v>
      </c>
      <c r="N34" s="289">
        <v>9.8320000000000007</v>
      </c>
      <c r="O34" s="289">
        <v>9.7827999999999999</v>
      </c>
      <c r="P34" s="289">
        <v>9.9428000000000001</v>
      </c>
      <c r="Q34" s="289">
        <v>9.6417999999999999</v>
      </c>
      <c r="R34" s="289">
        <v>9.5418000000000003</v>
      </c>
      <c r="S34" s="289">
        <v>9.5337999999999994</v>
      </c>
      <c r="T34" s="289">
        <v>9.4738000000000007</v>
      </c>
      <c r="U34" s="289">
        <v>9.4847999999999999</v>
      </c>
      <c r="V34" s="289">
        <v>9.4778000000000002</v>
      </c>
      <c r="W34" s="289">
        <v>9.5028000000000006</v>
      </c>
      <c r="X34" s="289">
        <v>9.5277999999999992</v>
      </c>
      <c r="Y34" s="289">
        <v>9.5277999999999992</v>
      </c>
      <c r="Z34" s="289">
        <v>9.5277999999999992</v>
      </c>
      <c r="AA34" s="289">
        <v>9.5028000000000006</v>
      </c>
      <c r="AB34" s="289">
        <v>9.4277999999999995</v>
      </c>
      <c r="AC34" s="289">
        <v>9.4026999999999994</v>
      </c>
      <c r="AD34" s="289">
        <v>9.3027999999999995</v>
      </c>
      <c r="AE34" s="289">
        <v>9.2027999999999999</v>
      </c>
      <c r="AF34" s="289">
        <v>9.0728000000000009</v>
      </c>
      <c r="AG34" s="289">
        <v>9.0726999999999993</v>
      </c>
      <c r="AH34" s="289">
        <v>9.0228999999999999</v>
      </c>
      <c r="AI34" s="289">
        <v>8.9779</v>
      </c>
      <c r="AJ34" s="289">
        <v>8.9528999999999996</v>
      </c>
      <c r="AK34" s="289">
        <v>8.9748999999999999</v>
      </c>
      <c r="AL34" s="289">
        <v>8.9748999999999999</v>
      </c>
      <c r="AM34" s="289">
        <v>8.9748999999999999</v>
      </c>
      <c r="AN34" s="289">
        <v>8.9649999999999999</v>
      </c>
      <c r="AO34" s="289">
        <v>8.9649999999999999</v>
      </c>
      <c r="AP34" s="289">
        <v>9.0480999999999998</v>
      </c>
      <c r="AQ34" s="289">
        <v>9.0480999999999998</v>
      </c>
      <c r="AR34" s="289">
        <v>9.0480999999999998</v>
      </c>
      <c r="AS34" s="289">
        <v>9.1479999999999997</v>
      </c>
      <c r="AT34" s="289">
        <v>9.1479999999999997</v>
      </c>
      <c r="AU34" s="289">
        <v>9.2481000000000009</v>
      </c>
      <c r="AV34" s="289">
        <v>9.2980999999999998</v>
      </c>
      <c r="AW34" s="289">
        <v>9.2980999999999998</v>
      </c>
      <c r="AX34" s="289">
        <v>9.1981000000000002</v>
      </c>
      <c r="AY34" s="289">
        <v>9.1981000000000002</v>
      </c>
      <c r="AZ34" s="894">
        <v>9.1481666666999999</v>
      </c>
      <c r="BA34" s="894">
        <v>9.1481666666999999</v>
      </c>
      <c r="BB34" s="894">
        <v>8.7981666667000002</v>
      </c>
      <c r="BC34" s="355" t="s">
        <v>1611</v>
      </c>
      <c r="BD34" s="355" t="s">
        <v>1611</v>
      </c>
      <c r="BE34" s="355" t="s">
        <v>1611</v>
      </c>
      <c r="BF34" s="355" t="s">
        <v>1611</v>
      </c>
      <c r="BG34" s="355" t="s">
        <v>1611</v>
      </c>
      <c r="BH34" s="355" t="s">
        <v>1611</v>
      </c>
      <c r="BI34" s="355" t="s">
        <v>1611</v>
      </c>
      <c r="BJ34" s="355" t="s">
        <v>1611</v>
      </c>
      <c r="BK34" s="355" t="s">
        <v>1611</v>
      </c>
      <c r="BL34" s="355" t="s">
        <v>1611</v>
      </c>
      <c r="BM34" s="355" t="s">
        <v>1611</v>
      </c>
      <c r="BN34" s="355" t="s">
        <v>1611</v>
      </c>
      <c r="BO34" s="355" t="s">
        <v>1611</v>
      </c>
      <c r="BP34" s="355" t="s">
        <v>1611</v>
      </c>
      <c r="BQ34" s="355" t="s">
        <v>1611</v>
      </c>
      <c r="BR34" s="355" t="s">
        <v>1611</v>
      </c>
      <c r="BS34" s="355" t="s">
        <v>1611</v>
      </c>
      <c r="BT34" s="355" t="s">
        <v>1611</v>
      </c>
      <c r="BU34" s="355" t="s">
        <v>1611</v>
      </c>
      <c r="BV34" s="355" t="s">
        <v>1611</v>
      </c>
    </row>
    <row r="35" spans="1:74" ht="11.1" customHeight="1" x14ac:dyDescent="0.2">
      <c r="A35" s="335" t="s">
        <v>876</v>
      </c>
      <c r="B35" s="406" t="s">
        <v>554</v>
      </c>
      <c r="C35" s="289">
        <v>0.15390000000000001</v>
      </c>
      <c r="D35" s="289">
        <v>0.1598</v>
      </c>
      <c r="E35" s="289">
        <v>0.15079999999999999</v>
      </c>
      <c r="F35" s="289">
        <v>0.155</v>
      </c>
      <c r="G35" s="289">
        <v>0.15329999999999999</v>
      </c>
      <c r="H35" s="289">
        <v>0.1552</v>
      </c>
      <c r="I35" s="289">
        <v>0.15679999999999999</v>
      </c>
      <c r="J35" s="289">
        <v>0.15809999999999999</v>
      </c>
      <c r="K35" s="289">
        <v>0.16259999999999999</v>
      </c>
      <c r="L35" s="289">
        <v>0.15939999999999999</v>
      </c>
      <c r="M35" s="289">
        <v>0.15140000000000001</v>
      </c>
      <c r="N35" s="289">
        <v>0.14499999999999999</v>
      </c>
      <c r="O35" s="289">
        <v>0.13950000000000001</v>
      </c>
      <c r="P35" s="289">
        <v>0.13600000000000001</v>
      </c>
      <c r="Q35" s="289">
        <v>0.1245</v>
      </c>
      <c r="R35" s="289">
        <v>0.1176</v>
      </c>
      <c r="S35" s="289">
        <v>0.13400000000000001</v>
      </c>
      <c r="T35" s="289">
        <v>0.14729999999999999</v>
      </c>
      <c r="U35" s="289">
        <v>0.157</v>
      </c>
      <c r="V35" s="289">
        <v>0.15720000000000001</v>
      </c>
      <c r="W35" s="289">
        <v>0.16</v>
      </c>
      <c r="X35" s="289">
        <v>0.16</v>
      </c>
      <c r="Y35" s="289">
        <v>0.16</v>
      </c>
      <c r="Z35" s="289">
        <v>0.16</v>
      </c>
      <c r="AA35" s="289">
        <v>0.16</v>
      </c>
      <c r="AB35" s="289">
        <v>0.16</v>
      </c>
      <c r="AC35" s="289">
        <v>0.08</v>
      </c>
      <c r="AD35" s="289">
        <v>7.0000000000000007E-2</v>
      </c>
      <c r="AE35" s="289">
        <v>0.06</v>
      </c>
      <c r="AF35" s="289">
        <v>0.06</v>
      </c>
      <c r="AG35" s="289">
        <v>0.06</v>
      </c>
      <c r="AH35" s="289">
        <v>0.06</v>
      </c>
      <c r="AI35" s="289">
        <v>0.06</v>
      </c>
      <c r="AJ35" s="289">
        <v>0.06</v>
      </c>
      <c r="AK35" s="289">
        <v>0.06</v>
      </c>
      <c r="AL35" s="289">
        <v>0.06</v>
      </c>
      <c r="AM35" s="289">
        <v>0.06</v>
      </c>
      <c r="AN35" s="289">
        <v>0.08</v>
      </c>
      <c r="AO35" s="289">
        <v>0.06</v>
      </c>
      <c r="AP35" s="289">
        <v>0.06</v>
      </c>
      <c r="AQ35" s="289">
        <v>0.09</v>
      </c>
      <c r="AR35" s="289">
        <v>0.15</v>
      </c>
      <c r="AS35" s="289">
        <v>0.15</v>
      </c>
      <c r="AT35" s="289">
        <v>0.15</v>
      </c>
      <c r="AU35" s="289">
        <v>0.15</v>
      </c>
      <c r="AV35" s="289">
        <v>0.15</v>
      </c>
      <c r="AW35" s="289">
        <v>0.13</v>
      </c>
      <c r="AX35" s="289">
        <v>0.12</v>
      </c>
      <c r="AY35" s="289">
        <v>0.1</v>
      </c>
      <c r="AZ35" s="894">
        <v>0.13</v>
      </c>
      <c r="BA35" s="894">
        <v>0.15</v>
      </c>
      <c r="BB35" s="894">
        <v>0.15</v>
      </c>
      <c r="BC35" s="355" t="s">
        <v>1611</v>
      </c>
      <c r="BD35" s="355" t="s">
        <v>1611</v>
      </c>
      <c r="BE35" s="355" t="s">
        <v>1611</v>
      </c>
      <c r="BF35" s="355" t="s">
        <v>1611</v>
      </c>
      <c r="BG35" s="355" t="s">
        <v>1611</v>
      </c>
      <c r="BH35" s="355" t="s">
        <v>1611</v>
      </c>
      <c r="BI35" s="355" t="s">
        <v>1611</v>
      </c>
      <c r="BJ35" s="355" t="s">
        <v>1611</v>
      </c>
      <c r="BK35" s="355" t="s">
        <v>1611</v>
      </c>
      <c r="BL35" s="355" t="s">
        <v>1611</v>
      </c>
      <c r="BM35" s="355" t="s">
        <v>1611</v>
      </c>
      <c r="BN35" s="355" t="s">
        <v>1611</v>
      </c>
      <c r="BO35" s="355" t="s">
        <v>1611</v>
      </c>
      <c r="BP35" s="355" t="s">
        <v>1611</v>
      </c>
      <c r="BQ35" s="355" t="s">
        <v>1611</v>
      </c>
      <c r="BR35" s="355" t="s">
        <v>1611</v>
      </c>
      <c r="BS35" s="355" t="s">
        <v>1611</v>
      </c>
      <c r="BT35" s="355" t="s">
        <v>1611</v>
      </c>
      <c r="BU35" s="355" t="s">
        <v>1611</v>
      </c>
      <c r="BV35" s="355" t="s">
        <v>1611</v>
      </c>
    </row>
    <row r="36" spans="1:74" ht="11.1" customHeight="1" x14ac:dyDescent="0.2">
      <c r="A36" s="335" t="s">
        <v>877</v>
      </c>
      <c r="B36" s="406" t="s">
        <v>861</v>
      </c>
      <c r="C36" s="289">
        <v>6.3899999999999998E-2</v>
      </c>
      <c r="D36" s="289">
        <v>6.5799999999999997E-2</v>
      </c>
      <c r="E36" s="289">
        <v>6.6500000000000004E-2</v>
      </c>
      <c r="F36" s="289">
        <v>6.5500000000000003E-2</v>
      </c>
      <c r="G36" s="289">
        <v>6.5500000000000003E-2</v>
      </c>
      <c r="H36" s="289">
        <v>6.3700000000000007E-2</v>
      </c>
      <c r="I36" s="289">
        <v>6.2899999999999998E-2</v>
      </c>
      <c r="J36" s="289">
        <v>6.2199999999999998E-2</v>
      </c>
      <c r="K36" s="289">
        <v>6.3399999999999998E-2</v>
      </c>
      <c r="L36" s="289">
        <v>6.5299999999999997E-2</v>
      </c>
      <c r="M36" s="289">
        <v>6.6400000000000001E-2</v>
      </c>
      <c r="N36" s="289">
        <v>6.7000000000000004E-2</v>
      </c>
      <c r="O36" s="289">
        <v>6.7000000000000004E-2</v>
      </c>
      <c r="P36" s="289">
        <v>6.7699999999999996E-2</v>
      </c>
      <c r="Q36" s="289">
        <v>6.8000000000000005E-2</v>
      </c>
      <c r="R36" s="289">
        <v>6.9000000000000006E-2</v>
      </c>
      <c r="S36" s="289">
        <v>6.8199999999999997E-2</v>
      </c>
      <c r="T36" s="289">
        <v>6.8500000000000005E-2</v>
      </c>
      <c r="U36" s="289">
        <v>6.6900000000000001E-2</v>
      </c>
      <c r="V36" s="289">
        <v>6.6400000000000001E-2</v>
      </c>
      <c r="W36" s="289">
        <v>6.59E-2</v>
      </c>
      <c r="X36" s="289">
        <v>6.7400000000000002E-2</v>
      </c>
      <c r="Y36" s="289">
        <v>6.9500000000000006E-2</v>
      </c>
      <c r="Z36" s="289">
        <v>7.0999999999999994E-2</v>
      </c>
      <c r="AA36" s="289">
        <v>7.0000000000000007E-2</v>
      </c>
      <c r="AB36" s="289">
        <v>0.05</v>
      </c>
      <c r="AC36" s="289">
        <v>0.05</v>
      </c>
      <c r="AD36" s="289">
        <v>0.04</v>
      </c>
      <c r="AE36" s="289">
        <v>0.03</v>
      </c>
      <c r="AF36" s="289">
        <v>0.03</v>
      </c>
      <c r="AG36" s="289">
        <v>0.03</v>
      </c>
      <c r="AH36" s="289">
        <v>0.03</v>
      </c>
      <c r="AI36" s="289">
        <v>0.03</v>
      </c>
      <c r="AJ36" s="289">
        <v>0.03</v>
      </c>
      <c r="AK36" s="289">
        <v>0.03</v>
      </c>
      <c r="AL36" s="289">
        <v>0.03</v>
      </c>
      <c r="AM36" s="289">
        <v>0.03</v>
      </c>
      <c r="AN36" s="289">
        <v>0.03</v>
      </c>
      <c r="AO36" s="289">
        <v>0.03</v>
      </c>
      <c r="AP36" s="289">
        <v>0.03</v>
      </c>
      <c r="AQ36" s="289">
        <v>0.03</v>
      </c>
      <c r="AR36" s="289">
        <v>0.03</v>
      </c>
      <c r="AS36" s="289">
        <v>0.03</v>
      </c>
      <c r="AT36" s="289">
        <v>0.03</v>
      </c>
      <c r="AU36" s="289">
        <v>0.03</v>
      </c>
      <c r="AV36" s="289">
        <v>0.03</v>
      </c>
      <c r="AW36" s="289">
        <v>0.03</v>
      </c>
      <c r="AX36" s="289">
        <v>0.03</v>
      </c>
      <c r="AY36" s="289">
        <v>0.03</v>
      </c>
      <c r="AZ36" s="894">
        <v>0.03</v>
      </c>
      <c r="BA36" s="894">
        <v>0.03</v>
      </c>
      <c r="BB36" s="894">
        <v>0.03</v>
      </c>
      <c r="BC36" s="355" t="s">
        <v>1611</v>
      </c>
      <c r="BD36" s="355" t="s">
        <v>1611</v>
      </c>
      <c r="BE36" s="355" t="s">
        <v>1611</v>
      </c>
      <c r="BF36" s="355" t="s">
        <v>1611</v>
      </c>
      <c r="BG36" s="355" t="s">
        <v>1611</v>
      </c>
      <c r="BH36" s="355" t="s">
        <v>1611</v>
      </c>
      <c r="BI36" s="355" t="s">
        <v>1611</v>
      </c>
      <c r="BJ36" s="355" t="s">
        <v>1611</v>
      </c>
      <c r="BK36" s="355" t="s">
        <v>1611</v>
      </c>
      <c r="BL36" s="355" t="s">
        <v>1611</v>
      </c>
      <c r="BM36" s="355" t="s">
        <v>1611</v>
      </c>
      <c r="BN36" s="355" t="s">
        <v>1611</v>
      </c>
      <c r="BO36" s="355" t="s">
        <v>1611</v>
      </c>
      <c r="BP36" s="355" t="s">
        <v>1611</v>
      </c>
      <c r="BQ36" s="355" t="s">
        <v>1611</v>
      </c>
      <c r="BR36" s="355" t="s">
        <v>1611</v>
      </c>
      <c r="BS36" s="355" t="s">
        <v>1611</v>
      </c>
      <c r="BT36" s="355" t="s">
        <v>1611</v>
      </c>
      <c r="BU36" s="355" t="s">
        <v>1611</v>
      </c>
      <c r="BV36" s="355" t="s">
        <v>1611</v>
      </c>
    </row>
    <row r="37" spans="1:74" ht="11.1" customHeight="1" x14ac:dyDescent="0.2">
      <c r="A37" s="335"/>
      <c r="B37" s="404"/>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894"/>
      <c r="BA37" s="894"/>
      <c r="BB37" s="894"/>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335"/>
      <c r="B38" s="421" t="s">
        <v>878</v>
      </c>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894"/>
      <c r="BA38" s="894"/>
      <c r="BB38" s="894"/>
      <c r="BC38" s="355"/>
      <c r="BD38" s="355"/>
      <c r="BE38" s="355"/>
      <c r="BF38" s="355"/>
      <c r="BG38" s="355"/>
      <c r="BH38" s="355"/>
      <c r="BI38" s="355"/>
      <c r="BJ38" s="355"/>
      <c r="BK38" s="355"/>
      <c r="BL38" s="355"/>
      <c r="BM38" s="355"/>
      <c r="BN38" s="355"/>
      <c r="BO38" s="355"/>
      <c r="BP38" s="355"/>
      <c r="BQ38" s="355"/>
      <c r="BR38" s="355"/>
      <c r="BS38" s="355"/>
      <c r="BT38" s="355"/>
      <c r="BU38" s="355"/>
      <c r="BV38" s="355"/>
    </row>
    <row r="39" spans="1:74" s="272" customFormat="1" ht="11.1" customHeight="1" x14ac:dyDescent="0.2">
      <c r="A39" s="418" t="s">
        <v>283</v>
      </c>
      <c r="B39" s="412" t="s">
        <v>879</v>
      </c>
      <c r="C39" s="105">
        <v>26.1</v>
      </c>
      <c r="D39" s="105">
        <v>26.33</v>
      </c>
      <c r="E39" s="105">
        <v>26.16</v>
      </c>
      <c r="F39" s="105">
        <v>26.03</v>
      </c>
      <c r="G39" s="105">
        <v>25.65</v>
      </c>
      <c r="H39" s="105">
        <v>25.58</v>
      </c>
      <c r="I39" s="105">
        <v>25.34</v>
      </c>
      <c r="J39" s="105">
        <v>25.87</v>
      </c>
      <c r="K39" s="105">
        <v>25.95</v>
      </c>
      <c r="L39" s="105">
        <v>26.105</v>
      </c>
      <c r="M39" s="105">
        <v>26.03</v>
      </c>
      <c r="N39" s="105">
        <v>26.13</v>
      </c>
      <c r="O39" s="105">
        <v>26.295000000000002</v>
      </c>
      <c r="P39" s="105">
        <v>26.4</v>
      </c>
      <c r="Q39" s="105">
        <v>26.407599999999999</v>
      </c>
      <c r="R39" s="105">
        <v>25.925000000000001</v>
      </c>
      <c r="S39" s="105">
        <v>26.216000000000001</v>
      </c>
      <c r="T39" s="105">
        <v>26.216999999999999</v>
      </c>
      <c r="U39" s="105">
        <v>26.24</v>
      </c>
      <c r="V39" s="105">
        <v>26.497</v>
      </c>
      <c r="W39" s="105">
        <v>26.675000000000001</v>
      </c>
      <c r="X39" s="105">
        <v>26.794</v>
      </c>
      <c r="Y39" s="105">
        <v>26.978999999999999</v>
      </c>
      <c r="Z39" s="105">
        <v>27.167999999999999</v>
      </c>
      <c r="AA39" s="105">
        <v>26.977</v>
      </c>
      <c r="AB39" s="105">
        <v>27.135000000000002</v>
      </c>
      <c r="AC39" s="105">
        <v>27.306000000000001</v>
      </c>
      <c r="AD39" s="105">
        <v>27.279</v>
      </c>
      <c r="AE39" s="105">
        <v>27.419</v>
      </c>
      <c r="AF39" s="105">
        <v>27.437999999999999</v>
      </c>
      <c r="AG39" s="105">
        <v>27.539000000000001</v>
      </c>
      <c r="AH39" s="105">
        <v>27.419</v>
      </c>
      <c r="AI39" s="105">
        <v>27.056999999999999</v>
      </c>
      <c r="AJ39" s="105">
        <v>27.489000000000001</v>
      </c>
      <c r="AK39" s="105">
        <v>27.6</v>
      </c>
      <c r="AL39" s="105">
        <v>27.835999999999999</v>
      </c>
      <c r="AM39" s="105">
        <v>27.888000000000002</v>
      </c>
      <c r="AN39" s="105">
        <v>28.026</v>
      </c>
      <c r="AO39" s="105">
        <v>27.940999999999999</v>
      </c>
      <c r="AP39" s="105">
        <v>27.997</v>
      </c>
      <c r="AQ39" s="105">
        <v>28.161000000000001</v>
      </c>
      <c r="AR39" s="105">
        <v>27.957000000000001</v>
      </c>
      <c r="AS39" s="105">
        <v>27.943999999999999</v>
      </c>
      <c r="AT39" s="105">
        <v>27.99</v>
      </c>
      <c r="AU39" s="105">
        <v>28.148</v>
      </c>
      <c r="AV39" s="105">
        <v>28.29</v>
      </c>
      <c r="AW39" s="105">
        <v>28.13</v>
      </c>
      <c r="AX39" s="105">
        <v>28.17</v>
      </c>
      <c r="AY39" s="105">
        <v>28.055</v>
      </c>
      <c r="AZ39" s="906">
        <v>28.125</v>
      </c>
      <c r="BA39" s="906">
        <v>18.329999999999998</v>
      </c>
      <c r="BB39" s="906">
        <v>16.940000000000001</v>
      </c>
      <c r="BC39" s="388">
        <v>16.63</v>
      </c>
      <c r="BD39" s="388">
        <v>18.324999999999999</v>
      </c>
      <c r="BE39" s="388">
        <v>19.02</v>
      </c>
      <c r="BF39" s="388">
        <v>20.202500000000001</v>
      </c>
      <c r="BG39" s="388">
        <v>21.285</v>
      </c>
      <c r="BH39" s="388">
        <v>22.787500000000001</v>
      </c>
      <c r="BI39" s="388">
        <v>23.785</v>
      </c>
      <c r="BJ39" s="388">
        <v>24.17</v>
      </c>
      <c r="BK39" s="388">
        <v>26.765000000000001</v>
      </c>
      <c r="BL39" s="388">
        <v>26.77</v>
      </c>
      <c r="BM39" s="388">
        <v>26.774999999999999</v>
      </c>
      <c r="BN39" s="388">
        <v>26.88</v>
      </c>
      <c r="BO39" s="388">
        <v>26.885000000000002</v>
      </c>
      <c r="BP39" s="388">
        <v>26.89</v>
      </c>
      <c r="BQ39" s="388">
        <v>26.91</v>
      </c>
      <c r="BR39" s="388">
        <v>26.914999999999999</v>
      </c>
      <c r="BS39" s="388">
        <v>26.92</v>
      </c>
      <c r="BT39" s="388">
        <v>26.925000000000001</v>
      </c>
      <c r="BU39" s="388">
        <v>26.95</v>
      </c>
      <c r="BV39" s="388">
        <v>26.954999999999998</v>
      </c>
    </row>
    <row r="40" spans="1:74" ht="11.1" customHeight="1" x14ac:dyDescent="0.2">
      <c r="A40" s="335" t="s">
        <v>272</v>
      </c>
      <c r="B40" s="404" t="s">
        <v>978</v>
      </c>
      <c r="C40" s="289">
        <v>21.45</v>
      </c>
      <c r="D40" s="289">
        <v>21.5</v>
      </c>
      <c r="E40" s="289">
        <v>21.55</v>
      </c>
      <c r="F40" s="289">
        <v>21.55</v>
      </c>
      <c r="G40" s="289">
        <v>21.45</v>
      </c>
      <c r="H40" s="289">
        <v>21.45</v>
      </c>
      <c r="I40" s="289">
        <v>21.5</v>
      </c>
      <c r="J40" s="289">
        <v>21.55</v>
      </c>
      <c r="K40" s="289">
        <v>21.53</v>
      </c>
      <c r="L40" s="289">
        <v>21.63</v>
      </c>
      <c r="M40" s="289">
        <v>21.64</v>
      </c>
      <c r="N40" s="289">
        <v>21.64</v>
      </c>
      <c r="O40" s="289">
        <v>21.71</v>
      </c>
      <c r="P40" s="289">
        <v>21.76</v>
      </c>
      <c r="Q40" s="289">
        <v>21.782599999999999</v>
      </c>
      <c r="R40" s="289">
        <v>21.434999999999999</v>
      </c>
      <c r="S40" s="289">
        <v>21.510999999999999</v>
      </c>
      <c r="T40" s="289">
        <v>21.521999999999998</v>
      </c>
      <c r="U40" s="289">
        <v>21.64</v>
      </c>
      <c r="V40" s="289">
        <v>21.841999999999999</v>
      </c>
      <c r="W40" s="289">
        <v>21.96</v>
      </c>
      <c r="X40" s="289">
        <v>22.059000000000001</v>
      </c>
      <c r="Y40" s="289">
        <v>22.239000000000001</v>
      </c>
      <c r="Z40" s="289">
        <v>22.338000000000001</v>
      </c>
      <c r="AA40" s="289">
        <v>22.367000000000001</v>
      </c>
      <c r="AB40" s="289">
        <v>22.42</v>
      </c>
      <c r="AC40" s="289">
        <v>22.530999999999999</v>
      </c>
      <c r="AD40" s="289">
        <v>22.539000000000001</v>
      </c>
      <c r="AE40" s="289">
        <v>22.609000000000002</v>
      </c>
      <c r="AF40" s="289">
        <v>22.628</v>
      </c>
      <c r="AG40" s="289">
        <v>22.709</v>
      </c>
      <c r="AH40" s="289">
        <v>22.748999999999999</v>
      </c>
      <c r="AI40" s="289">
        <v>22.837</v>
      </c>
      <c r="AJ40" s="289">
        <v>22.748999999999999</v>
      </c>
      <c r="AK40" s="289">
        <v>22.82</v>
      </c>
      <c r="AL40" s="289">
        <v>22.835999999999999</v>
      </c>
      <c r="AM40" s="289">
        <v>22.898</v>
      </c>
      <c r="AN40" s="289">
        <v>22.946000000000002</v>
      </c>
      <c r="AO40" s="289">
        <v>22.850999999999999</v>
      </c>
      <c r="AP40" s="289">
        <v>22.896999999999998</v>
      </c>
      <c r="AQ40" s="289">
        <v>22.971</v>
      </c>
      <c r="AR40" s="289">
        <v>22.736999999999998</v>
      </c>
      <c r="AS40" s="289">
        <v>22.744</v>
      </c>
      <c r="AT40" s="289">
        <v>22.745000000000001</v>
      </c>
      <c r="AU40" s="289">
        <v>22.847999999999999</v>
      </c>
      <c r="AV40" s="289">
        <v>23.035</v>
      </c>
      <c r="AW40" s="289">
        <v>22.965</v>
      </c>
      <c r="AX40" s="289">
        <v>23.015000000000001</v>
      </c>
      <c r="AY40" s="289">
        <v>23.055</v>
      </c>
      <c r="AZ40" s="894">
        <v>23.045000000000002</v>
      </c>
      <c r="BA40" s="894">
        <v>13.25</v>
      </c>
      <c r="BB40" s="894">
        <v>11.65</v>
      </c>
      <c r="BC40" s="355">
        <v>11.4</v>
      </c>
      <c r="BD40" s="355">
        <v>13.095000000000001</v>
      </c>
      <c r="BE40" s="355">
        <v>13.9</v>
      </c>
      <c r="BF40" s="355">
        <v>15.0825</v>
      </c>
      <c r="BG40" s="355">
        <v>16.164999999999999</v>
      </c>
      <c r="BH40" s="355">
        <v>17.6675</v>
      </c>
      <c r="BI40" s="355">
        <v>18.664999999999999</v>
      </c>
      <c r="BJ40" s="355">
        <v>19.05</v>
      </c>
      <c r="BK40" s="355">
        <v>21.6</v>
      </c>
      <c r="BL40" s="355">
        <v>21.6</v>
      </c>
      <c r="BM40" s="355">
        <v>21.6</v>
      </c>
      <c r="BN40" s="355">
        <v>21.65</v>
      </c>
      <c r="BO40" s="355">
        <v>21.65</v>
      </c>
      <c r="BP40" s="355">
        <v>21.65</v>
      </c>
      <c r="BQ40" s="355">
        <v>21.67</v>
      </c>
      <c r="BR40" s="355">
        <v>21.67</v>
      </c>
      <c r="BS40" s="355">
        <v>21.67</v>
      </c>
      <c r="BT40" s="355">
        <v>21.67</v>
      </c>
      <c r="BU40" s="355">
        <v>21.69</v>
      </c>
      <c r="BV40" s="355">
        <v>21.69</v>
      </c>
    </row>
    <row r="41" spans="1:74" ht="11.1" customHeight="1" x14ac:dyDescent="0.2">
      <c r="A41" s="335" t="s">
        <v>549</v>
      </c>
      <c r="B41" s="404" t="s">
        <v>979</v>
      </c>
      <c r="C41" s="289">
        <v>4.6500000000000004</v>
      </c>
      <c r="D41" s="289">
        <v>4.83</v>
      </c>
      <c r="E41" s="289">
        <v>4.6100000000000003</v>
      </c>
      <c r="F41" s="289">
        <v>4.4800000000000004</v>
      </c>
      <c r="G41" s="289">
        <v>4.2</v>
      </c>
      <c r="H41" s="289">
        <v>4.13</v>
      </c>
      <c r="I41" s="289">
        <v>3.84</v>
      </c>
      <c r="J41" s="289">
        <v>4.32</v>
      </c>
      <c r="K41" s="289">
        <v>4.42</v>
      </c>
      <c r="L41" s="289">
        <v>4.4749999999999996</v>
      </c>
      <c r="M41" s="289">
        <v>4.3899999999999997</v>
      </c>
      <c r="N41" s="289">
        <v>4.49</v>
      </c>
      <c r="O41" s="289">
        <v>4.585</v>
      </c>
      <c r="P41" s="289">
        <v>4.6399999999999997</v>
      </c>
      <c r="Q41" s="289">
        <v>4.625</v>
      </c>
      <c r="R41" s="289">
        <v>4.49</v>
      </c>
      <c r="S41" s="289">
        <v>4.7050000000000001</v>
      </c>
      <c r="T41" s="289">
        <v>4.6950000000000003</v>
      </c>
      <c r="U41" s="289">
        <v>4.5999999999999996</v>
      </c>
      <c r="V41" s="289">
        <v>4.6550000000000002</v>
      </c>
      <c r="W41" s="289">
        <v>4.7149999999999999</v>
      </c>
      <c r="X41" s="289">
        <v>4.7350000000000003</v>
      </c>
      <c r="Y41" s="289">
        <v>4.74</v>
      </c>
      <c r="Z41" s="289">
        <v>4.83</v>
      </c>
      <c r="AA41" s="289">
        <v>4.6100000000000003</v>
      </c>
      <c r="AB41" s="289">
        <v>4.7149999999999999</v>
      </c>
      <c r="AC41" s="289">
        <v>4.7750000000000004</v>
      </c>
      <c r="AD41" s="289">
        <v>4.74</v>
      </c>
      <c r="AE41" s="289">
        <v>4.8099999999999996</v>
      </c>
      <c r="AF41" s="289">
        <v>4.8099999999999996</v>
      </c>
      <c r="AG41" s="289">
        <v>4.83</v>
      </c>
      <c r="AH41" s="289">
        <v>4.67</v>
      </c>
      <c r="AI41" s="289">
        <v>4.22</v>
      </c>
      <c r="AJ41" s="289">
        <v>4.74</v>
      </c>
      <c r="AK41" s="289">
        <v>4.78</v>
      </c>
      <c r="AL41" s="289">
        <v>5</v>
      </c>
      <c r="AM41" s="289">
        <v>4.99</v>
      </c>
      <c r="AN41" s="289">
        <v>5.08</v>
      </c>
      <c r="AO41" s="289">
        <v>5.09</v>
      </c>
      <c r="AP41" s="289">
        <v>5.0999999999999996</v>
      </c>
      <c r="AQ41" s="289">
        <v>5.19</v>
      </c>
      <c r="AR41" s="289">
        <v>5.22</v>
      </c>
      <c r="AS41" s="289">
        <v>5.2</v>
      </c>
      <c r="AT41" s="289">
        <v>5.2450000000000001</v>
      </c>
      <c r="AU41" s="289">
        <v>5.3</v>
      </c>
      <c r="AV41" s="289">
        <v>5.2549999999999999</v>
      </c>
      <c r="AW41" s="289">
        <v>5.165</v>
      </c>
      <c r="AX41" s="289">
        <v>5.1550000000000002</v>
      </c>
      <c r="AY41" s="289">
        <v>5</v>
      </c>
      <c r="AZ41" s="894">
        <v>5.08</v>
      </c>
      <c r="BA41" s="894">
        <v>5.08</v>
      </c>
      <c r="BB41" s="894">
        <v>5.29</v>
      </c>
      <c r="BC41" s="355">
        <v>5.23</v>
      </c>
      <c r="BD41" s="355">
        <v>5.23</v>
      </c>
      <c r="BE41" s="355">
        <v>5.12</v>
      </c>
      <c r="BF41" s="355">
        <v>5.12</v>
      </c>
      <c r="BG41" s="355">
        <v>5.12</v>
      </c>
      <c r="BH41" s="355">
        <v>5.12</v>
      </c>
      <c r="BI41" s="355">
        <v>5.12</v>
      </c>
      <c r="BJ41" s="355">
        <v>5.12</v>
      </c>
      <c r="BK41" s="355">
        <v>5.165</v>
      </c>
      <c r="BL41" s="355">
        <v>5.17</v>
      </c>
      <c r="BM41" s="355">
        <v>5.1749999999999998</v>
      </c>
      <c r="BN41" s="355">
        <v>5.23</v>
      </c>
      <c r="BO41" s="355">
        <v>5.2350000000000003</v>
      </c>
      <c r="BP41" s="355">
        <v>5.24</v>
      </c>
      <c r="BQ41" s="355">
        <v>5.24</v>
      </c>
      <c r="BR41" s="355">
        <v>5.2450000000000001</v>
      </c>
      <c r="BS41" s="355">
        <v>5.25</v>
      </c>
      <c r="BT41" s="355">
        <v>5.2549999999999999</v>
      </c>
      <c r="BU41" s="355">
        <v>5.26</v>
      </c>
      <c r="BV41" s="355">
        <v>5.2649999999999997</v>
      </c>
    </row>
    <row r="42" spans="1:74" ht="11.1" customHeight="1" x14ac:dyDescent="0.2">
      <c r="A42" s="335"/>
      <c r="B42" s="412"/>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94"/>
      <c r="BA42" s="894"/>
      <c r="BB42" s="894"/>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ht="11.1" customHeight="1" x14ac:dyDescent="0.2">
      <c r="A43" s="335"/>
      <c r="B43" s="421" t="s">
        <v>880</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94"/>
      <c r="BA43" s="894"/>
      <c r="BB43" s="894"/>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s="272" customFormat="1" ht="11.1" customHeight="1" x14ac:dyDescent="0.2">
      <c r="A44" s="418" t="s">
        <v>480</v>
      </c>
      <c r="B44" s="412" t="s">
        <v>879</v>
      </c>
      <c r="C44" s="105">
        <v>2.31</v>
      </c>
      <c r="D44" s="105">
        <v>1.88</v>
      </c>
      <c r="E44" s="105">
        <v>2.0750000000000002</v>
      </c>
      <c r="F44" s="105">
        <v>1.66</v>
      </c>
      <c r="G44" s="105">
        <v>1.7554000000000001</v>
      </c>
      <c r="H44" s="105">
        <v>1.56</v>
      </c>
      <c r="I44" s="105">
        <v>1.1000000000000001</v>
      </c>
      <c r="J44" s="105">
        <v>0.7</v>
      </c>
      <c r="K44" s="105">
        <v>0.64</v>
      </c>
      <c r="L44" s="105">
        <v>1.2</v>
      </c>
      <c r="M44" s="105">
        <v>1.42</v>
      </c>
      <c r="N44" s="105">
        <v>1.47</v>
      </c>
      <c r="O44" s="105">
        <v>2.2400000000000002</v>
      </c>
      <c r="P44" s="105">
        <v>2.06</v>
      </c>
      <c r="Q44" s="105">
        <v>1.8526</v>
      </c>
      <c r="R44" s="105">
        <v>1.365</v>
      </c>
      <c r="S44" s="105">
        <v>2.1309999999999998</v>
      </c>
      <c r="T44" s="105">
        <v>1.982</v>
      </c>
      <c r="U44" s="105">
        <v>2.85</v>
      </c>
      <c r="V44" s="105">
        <v>3.3220000000000001</v>
      </c>
      <c r="W44" s="105">
        <v>2.85</v>
      </c>
      <c r="X44" s="105">
        <v>3.0790000000000002</v>
      </c>
      <c r="Y44" s="105">
        <v>3.2090000000000001</v>
      </c>
      <c r="Z44" s="105">
        <v>3.468</v>
      </c>
      <c r="AA44" s="105">
        <v>3.4369999999999998</v>
      </c>
      <c r="AB44" s="105">
        <v>3.29</v>
      </c>
      <c r="AC44" s="105">
        <v>3.1309999999999998</v>
      </c>
      <c r="AD44" s="105">
        <v>3.149</v>
      </c>
      <c r="AE44" s="105">
        <v>3.4390000000000001</v>
      </c>
      <c r="AF44" s="105">
        <v>3.8580000000000001</v>
      </c>
      <c r="AG44" s="105">
        <v>3.5190000000000001</v>
      </c>
      <c r="AH44" s="105">
        <v>3.4790000000000001</v>
      </c>
      <c r="AI44" s="105">
        <v>3.847</v>
      </c>
      <c r="AJ44" s="105">
        <v>3.7789999999999999</v>
      </c>
      <c r="AK44" s="105">
        <v>3.875</v>
      </c>
      <c r="AL44" s="105">
        <v>3.956</v>
      </c>
      <c r="AM44" s="105">
        <v>4.0179999999999998</v>
      </c>
      <c r="AN44" s="105">
        <v>4.0259999999999998</v>
      </c>
      <c r="AO44" s="105">
        <v>3.6909999999999998</v>
      </c>
      <c r="AP44" s="105">
        <v>3.9420000000000002</v>
      </c>
      <c r="AQ44" s="105">
        <v>3.7509999999999999</v>
      </c>
      <c r="AR44" s="105">
        <v>3.0470000000000002</v>
      </c>
      <c r="AS44" s="105">
        <v>3.484</v>
      </c>
      <c r="AT44" s="105">
        <v>3.5550000000000002</v>
      </c>
      <c r="AU44" s="105">
        <v>2.5680000000000001</v>
      </c>
      <c r="AV44" s="105">
        <v>2.9950000000000001</v>
      </c>
      <c r="AW44" s="105">
        <v>3.0750000000000002</v>
      </c>
      <c r="AX44" s="105">
        <v>2.9950000000000001</v>
      </c>
      <c r="AY44" s="105">
        <v>3.0049999999999999</v>
      </c>
      <c r="AZ44" s="906">
        <v>2.2149999999999999</v>
      </c>
      <c r="BA44" s="906">
        <v>0.03</v>
      </c>
      <c r="BB44" s="906">
        <v>0.02</v>
      </c>
      <c r="BC44" s="388">
        <v>0.04</v>
      </c>
      <c r="BD44" s="388">
        <v>0.04</v>
      </c>
      <c r="BE44" s="388">
        <v>0.04</v>
      </c>
      <c r="BF44" s="388">
        <v>0.04</v>
      </c>
      <c r="BG44" s="388">
        <v>0.04</v>
      </c>
      <c r="BH44" s="388">
        <v>0.04</v>
      </c>
      <c r="BI44" s="388">
        <v>0.04</v>
      </c>
      <c r="BJ44" s="388">
        <v>0.04</v>
      </c>
      <c r="BK44" s="388">
        <v>2.58</v>
      </c>
      <c r="BL44" s="388">
        <v>2.58</v>
      </c>
      <c r="BM44" s="388">
        <v>2.48</v>
      </c>
      <c r="BN44" s="388">
        <v>2.48</v>
      </c>
      <c r="BO44" s="388">
        <v>2.48</v>
      </c>
      <c r="BP44" s="388">
        <v>2.38</v>
      </c>
      <c r="BQ44" s="388">
        <v>2.38</v>
      </c>
      <c r="BR44" s="388">
        <v>2.38</v>
      </c>
      <c r="BS44" s="388">
        <v>2.48</v>
      </c>
      <c r="BT44" s="388">
        <v>2.48</v>
      </c>
      <c r="BU44" s="388">
        <v>2.58</v>
      </c>
      <c r="BV44" s="388">
        <v>2.58</v>
      </c>
    </row>
    <row r="45" spans="1:74" ht="11.1" customHeight="1" x14ac:dyDescent="0.2">
      <c r="A45" s="335" t="s">
        <v>273</v>
      </c>
      <c r="B45" s="404" t="s">
        <v>978</v>
      </c>
      <c r="C45" s="289">
        <v>2.12</v>
      </c>
      <c r="D45" s="289">
        <v>1.74</v>
      </c>
      <c r="E45" s="289">
        <v>2.0099999999999998</v>
      </c>
      <c r="F45" s="289">
        <v>1.59</v>
      </c>
      <c r="G45" s="289">
        <v>1.6053999999999999</v>
      </c>
      <c r="H45" s="289">
        <v>1.43</v>
      </c>
      <c r="I45" s="289">
        <v>1.08</v>
      </c>
      <c r="J45" s="289">
        <v>0.69</v>
      </c>
      <c r="K45" s="289">
        <v>0.63</v>
      </c>
      <c r="L45" s="289">
        <v>1.2</v>
      </c>
      <c r="M45" s="289">
        <v>1.4</v>
      </c>
      <c r="N45" s="289">
        <v>1.45</v>
      </c>
      <c r="O45" s="289">
        <v>2.23</v>
      </c>
      <c r="P45" s="289">
        <v>2.0499999999999998</v>
      </c>
      <c r="Q45" s="289">
        <v>1.8326</v>
      </c>
      <c r="R45" s="289">
        <v>1.355</v>
      </c>
      <c r="S45" s="289">
        <v>2.0910000000000002</v>
      </c>
      <c r="T45" s="289">
        <v>1.9119999999999999</v>
      </c>
      <c r="U45" s="289">
        <v>2.79</v>
      </c>
      <c r="V45" s="289">
        <v>3.242</v>
      </c>
      <c r="W45" s="289">
        <v>2.78</v>
      </c>
      <c r="X45" s="289">
        <v>3.0190000000000001</v>
      </c>
      <c r="Y45" s="289">
        <v>3.149</v>
      </c>
      <c r="Z45" s="289">
        <v>3.3980000000000001</v>
      </c>
      <c r="AA45" s="289">
        <v>3.347</v>
      </c>
      <c r="AB45" s="289">
        <v>3.19</v>
      </c>
      <c r="AC45" s="289">
        <v>3.0310000000000001</v>
      </c>
      <c r="AD45" s="289">
        <v>3.0489999999999999</v>
      </c>
      <c r="AE45" s="289">
        <v>3.3290000000000002</v>
      </c>
      <c r="AF45" s="289">
        <v>3.7480000000000002</v>
      </c>
      <c r="AG45" s="289">
        <v>3.419</v>
      </c>
      <c r="AH45" s="289">
        <v>3.379</v>
      </c>
      <c r="AI45" s="289">
        <v>3.7469999999999999</v>
      </c>
      <c r="AJ45" s="289">
        <v>3.6789999999999998</v>
      </c>
      <c r="AK45" s="289">
        <v>3.77</v>
      </c>
      <c r="AL45" s="289">
        <v>3.8660000000000001</v>
      </c>
      <c r="AM45" s="289">
        <v>3.9279999999999999</v>
      </c>
      <c r="AN45" s="289">
        <v>3.9460000000000002</v>
      </c>
      <c r="AO45" s="289">
        <v>3.601</v>
      </c>
      <c r="AP45" s="289">
        <v>3.8570000000000002</v>
      </c>
      <c r="AQ45" s="289">
        <v>3.6709999999999998</v>
      </c>
      <c r="AR45" s="289">
        <v>2.9670000000000001</v>
      </c>
      <c r="AS45" s="289">
        <v>3.4140000000000001</v>
      </c>
      <c r="AT45" s="289">
        <v>3.4950000000000001</v>
      </c>
      <c r="AU45" s="289">
        <v>2.5179999999999998</v>
      </c>
      <c r="AV45" s="289">
        <v>2.9350000000000001</v>
      </c>
      <c r="AW45" s="289">
        <v>3.0449999999999999</v>
      </c>
      <c r="AX45" s="289">
        <v>2.9649999999999999</v>
      </c>
      <c r="AY45" s="289">
        <v>2.9649999999999999</v>
      </c>
      <c r="AZ45" s="894">
        <v>2.1949999999999998</v>
      </c>
      <c r="BA45" s="894">
        <v>0</v>
      </c>
      <c r="BB45" s="894">
        <v>0</v>
      </c>
      <c r="BC45" s="355">
        <v>0</v>
      </c>
      <c r="BD45" s="355">
        <v>0</v>
      </c>
      <c r="BE45" s="355">
        <v>0</v>
      </c>
      <c r="BF45" s="355">
        <v>0</v>
      </c>
      <c r="BG45" s="355">
        <v>0</v>
      </c>
      <c r="BH45" s="355">
        <v>0</v>
      </c>
      <c r="BI45" s="355">
        <v>0</v>
      </c>
      <c r="BJ45" s="355">
        <v>0</v>
      </c>
      <c r="BK45" s="355">
        <v>2.5499999999999998</v>
      </c>
      <c r="BL45" s="355">
        <v>2.5499999999999998</v>
      </c>
      <c r="BM45" s="355">
        <v>2.4500000000000002</v>
      </c>
      <c r="BN45" s="355">
        <v>2.4500000000000002</v>
      </c>
      <c r="BO45" s="355">
        <v>2.4500000000000002</v>
      </c>
      <c r="BP45" s="355">
        <v>2.35</v>
      </c>
      <c r="BQ45" s="355">
        <v>2.35</v>
      </c>
      <c r="BR45" s="355">
        <v>2.35</v>
      </c>
      <c r="BS45" s="355">
        <v>2.4500000000000002</v>
      </c>
      <c r="BT45" s="355">
        <v>2.4500000000000002</v>
      </c>
      <c r="BU45" s="355">
        <v>2.5499999999999998</v>
      </c>
      <c r="BV45" s="355">
        <v>2.5499999999999998</v>
      </c>
    </row>
    <row r="46" spans="1:74" ht="11.1" customHeight="1" x14ac:dyDescent="0.2">
      <c r="A46" s="335" t="s">
        <v>550</v>
      </c>
      <c r="B46" s="404" t="s">
        <v>979</v>
      </c>
      <c r="C46" s="289">
        <v>0.19</v>
      </c>
      <c r="D46" s="289">
        <v>0.14000000000000001</v>
      </c>
      <c r="E46" s="289">
        <v>6.5000000000000002E-2</v>
      </c>
      <c r="F46" s="289">
        <v>7.0000000000000007E-2</v>
      </c>
      <c r="G46" s="289">
        <v>0.15</v>
      </c>
      <c r="H46" s="289">
        <v>0.13</v>
      </c>
      <c r="I46" s="289">
        <v>0.02</v>
      </c>
      <c r="J46" s="289">
        <v>0.01</v>
      </c>
      <c r="K46" s="289">
        <v>0.01</v>
      </c>
      <c r="L46" s="289">
        <v>0</v>
      </c>
      <c r="M46" s="289">
        <v>0.02</v>
      </c>
      <c r="N46" s="289">
        <v>0.02</v>
      </c>
      <c r="O46" s="289">
        <v>0.01</v>
      </c>
      <c r="P46" s="289">
        <v>0.01</v>
      </c>
      <c r="Q46" s="289">
        <v>0.02</v>
      </c>
      <c r="R46" s="289">
        <v>0.01</v>
      </c>
      <c r="S46" s="289">
        <v>0.04</v>
      </c>
      <c r="T46" s="289">
        <v>7.0000000000000007E-2</v>
      </c>
      <c r="U46" s="289">
        <v>0.06</v>
      </c>
      <c r="V46" s="289">
        <v>0.08</v>
      </c>
      <c r="W46" s="289">
        <v>7.0000000000000007E-2</v>
      </c>
      <c r="X46" s="289">
        <v>0.06</v>
      </c>
      <c r="Y46" s="289">
        <v>0.06</v>
      </c>
      <c r="Z46" s="289">
        <v>7.0000000000000007E-2</v>
      </c>
      <c r="AA46" s="289">
        <v>0.09</v>
      </c>
      <c r="AB46" s="289">
        <v>0.1</v>
      </c>
      <c r="AC46" s="289">
        <v>0.1</v>
      </c>
      <c r="AD46" s="289">
        <v>0.1</v>
      </c>
      <c r="AE46" s="289">
        <v>0.11</v>
      </c>
      <c r="AF46" s="289">
        <v>0.11</v>
      </c>
      <c r="AG46" s="289">
        <v>0.1</v>
      </c>
      <c r="AH46" s="289">
        <v>0.1</v>
      </c>
      <c r="AI46" s="289">
        <v>0.1</v>
      </c>
      <c r="AJ46" s="289">
        <v>0.1</v>
      </c>
      <c r="AK46" s="289">
        <v>0.105</v>
      </c>
      <c r="AL46" s="289">
        <v>0.09</v>
      </c>
      <c r="AM46" s="289">
        <v>0.09</v>
      </c>
      <c r="AN46" s="289">
        <v>0.08</v>
      </c>
      <c r="AO46" s="289">
        <v>0.09</v>
      </c>
      <c r="AP46" s="289">
        <v>8.5000000000000006E-2</v>
      </c>
      <c r="AQ46" s="289">
        <v>0.08</v>
      </c>
      <c r="AR46" s="289">
        <v>0.08</v>
      </c>
      <c r="AS46" s="289">
        <v>7.0000000000000007E-2</v>
      </c>
      <c r="AT46" s="289">
        <v>0.06</v>
      </c>
      <c r="AU46" s="289">
        <v>0.05</v>
      </c>
      <c r="AV46" s="289">
        <v>0.06</v>
      </c>
      <c r="AW46" s="289">
        <v>0.03</v>
      </c>
      <c r="AX46" s="289">
        <v>0.03</v>
      </c>
      <c r="AY46" s="289">
        <v>0.04</v>
      </c>
      <c r="AZ46" s="894">
        <v>0.02</v>
      </c>
      <c r="BA46" s="894">
        <v>0.03</v>
      </c>
      <c r="BB46" s="894">
        <v>0.02</v>
      </c>
      <c r="BC46" s="355">
        <v>0.04</v>
      </c>
      <c r="BD46" s="355">
        <v>0.04</v>
      </c>
      <c r="BE46" s="355">
        <v>0.04</v>
      </c>
      <c r="BF46" s="355">
        <v>0.04</v>
      </c>
      <c r="BG46" s="355">
        <v>0.04</v>
      </c>
      <c r="BH46" s="355">
        <v>0.04</v>
      </c>
      <c r="BI46" s="355">
        <v>0.04</v>
      </c>
      <c r="BJ46" s="355">
        <v>0.04</v>
      </c>
      <c r="BK46" s="355">
        <v>0.03</v>
      </c>
      <c r="BL46" s="355">
        <v>0.03</v>
      </c>
      <c r="BM46" s="355">
        <v>0.03</v>
      </c>
      <c r="BN46" s="355">
        <v>0.03</v>
      </c>
      <c r="BO46" s="355">
        <v>0.03</v>
      </c>
      <c r="BP46" s="355">
        <v>0.03</v>
      </c>
      <c r="BQ46" s="355">
        <v>0.03</v>
      </c>
      <c r="BR46" s="355">
        <v>0.03</v>
      </c>
      <c r="BS46" s="355">
        <v>0.03</v>
      </c>
      <c r="BT46" s="355">
        <v>0.03</v>
      </c>
      <c r="BU46" s="355">
        <v>0.03</v>
      </c>
      <c r="BV46" s="355">
        <v>0.03</v>
      </c>
    </row>
    <row r="47" spans="1:74" ht="11.1" customHeight="1" x14ac:dyDescent="0.2">
      <c r="A47" s="335"/>
      <c r="B47" s="422"/>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894"/>
      <c r="BA47" s="894"/>
      <c r="BB47" s="894"/>
      <c r="BC47" s="355"/>
      <c r="BD47" s="355"/>
      <c r="BE47" s="355"/>
      <c r="BF47" s="355"/>
      <c r="BG47" s="355"/>
      <c r="BH47" s="355"/>
      <c r="BI47" s="355"/>
      <c r="BJ47" s="355"/>
      <c r="BK47" s="355"/>
      <c r="BL47" s="355"/>
      <c r="BM47" s="355"/>
      <c r="BN47" s="355"/>
      <c r="BO47" s="355"/>
      <c r="BP47" s="355"/>
      <c r="BQ47" s="355"/>
      <c r="BR47" s="355"/>
      <c r="BS47" s="355"/>
      <c r="BT47" s="355"/>
      <c r="BU47" s="355"/>
      <c r="BV47" s="355"/>
    </row>
    <row r="48" spans="1:74" ht="11.1" customHeight="1" x14ac:dyDescent="0.2">
      <c r="A48" s="335"/>
      <c r="B48" s="421" t="s">
        <v>829</v>
      </c>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894"/>
      <c r="BA48" s="894"/>
      <c r="BB48" s="894"/>
      <c r="BC48" s="355"/>
      <c r="BD48" s="355"/>
      <c r="BE48" s="355"/>
      <c r="BF48" s="355"/>
      <c r="BG48" s="355"/>
      <c r="BH48" s="355"/>
      <c r="BI48" s="355"/>
      <c r="BJ48" s="355"/>
      <c r="BK48" s="355"/>
      <c r="BL48" s="355"/>
      <c r="BM48" s="355"/>
      <c r="BN48" s="355"/>
      <c r="BO48" s="355"/>
      <c r="BP48" s="355"/>
      <c r="BQ48" s="355"/>
      <c r="BR48" s="355"/>
      <c r="BS48" s="355"/>
      <c r="BT48" s="355"/>
      <c r="BU48" s="355"/>
      <c r="BV48" s="355"/>
    </row>
    <row r="49" spans="1:74" s="272" customFormat="1" ht="11.1" customHeight="1" x14ac:dyDescent="0.2">
      <c r="A49" s="417" t="s">
        <v>881</v>
      </c>
      <c r="B49" s="415" t="s">
        <v>879</v>
      </c>
      <c r="C49" s="106">
        <v>2.0840000000000001</v>
      </c>
      <c r="D49" s="106">
        <v>1.8640000000000001</v>
      </c>
      <c r="E49" s="106">
        <v>1.994</v>
      </c>
      <c r="F49" s="106">
        <v>2.1040000000000001</v>
      </c>
      <c r="G49" s="106">
        <v>2.5640000000000001</v>
      </c>
      <c r="H49" s="106">
        <v>2.5939999999999999</v>
      </c>
      <c r="I49" s="106">
        <v>2.8919999999999999</v>
      </c>
      <c r="J49" s="106">
        <v>2.31</v>
      </c>
      <c r="K49" s="106">
        <v>2.2999999999999998</v>
      </c>
      <c r="L49" s="106">
        <v>2.1419999999999999</v>
      </c>
      <c r="M49" s="106">
        <v>2.1579999999999999</v>
      </c>
      <c r="N49" s="106">
        <v>2.1059999999999999</v>
      </c>
      <c r="O49" s="106">
        <v>2.0099999999999998</v>
      </c>
      <c r="P49" s="106">
        <v>1.8979999999999999</v>
      </c>
      <c r="Q49" s="106">
        <v>1.8754</v>
      </c>
      <c r="R49" s="106">
        <v>2.3730000000000002</v>
      </c>
      <c r="S49" s="106">
        <v>2.0590000000000002</v>
      </c>
      <c r="T49" s="106">
        <v>2.0760000000000001</v>
      </c>
      <c r="U49" s="106">
        <v>2.12</v>
      </c>
      <c r="V49" s="106">
        <v>1.9179999999999999</v>
      </c>
      <c r="W49" s="106">
        <v>1.633</v>
      </c>
      <c r="X49" s="106">
        <v>1.526</v>
      </c>
      <c r="Y49" s="106">
        <v>1.371</v>
      </c>
      <c r="Z49" s="106">
        <v>1.222</v>
      </c>
      <c r="AA49" s="106">
        <v>1.5629999999999999</v>
      </c>
      <c r="AB49" s="106">
        <v>1.41</v>
      </c>
      <c r="AC49" s="106">
        <v>1.274</v>
      </c>
      <c r="AD49" s="106">
        <v>1.3660000000000001</v>
      </c>
      <c r="AE49" s="106">
        <v>1.276</v>
      </c>
      <c r="AF49" s="106">
        <v>1.2969999999999999</v>
      </c>
      <c r="AG49" s="106">
        <v>1.216</v>
      </c>
      <c r="AH49" s="106">
        <v>1.3759999999999999</v>
      </c>
      <c r="AI49" s="106">
        <v>1.798</v>
      </c>
      <c r="AJ49" s="106">
        <v>1.3859999999999999</v>
      </c>
      <c r="AK49" s="106">
        <v>1.1950000000000001</v>
      </c>
      <c r="AL49" s="106">
        <v>1.0189999999999999</v>
      </c>
      <c r="AM49" s="106">
        <v>1.0669999999999999</v>
      </c>
      <c r="AN49" s="106">
        <v>0.92900000000000005</v>
      </c>
      <c r="AO49" s="106">
        <v>1.0740000000000001</v>
      </c>
      <c r="AP49" s="106">
        <v>0.96799999999999997</v>
      </c>
      <c r="AQ49" s="106">
        <v>0.90400000000000003</v>
      </c>
      <c r="AR49" s="106">
        <v>1.1279999999999999</v>
      </c>
      <c r="AS49" s="106">
        <v>1.0509999999999999</v>
      </c>
      <c r="AT49" s="106">
        <v>1.02</v>
      </c>
      <c r="AU49" s="106">
        <v>0.91700000000000004</v>
      </c>
      <c r="AV49" s="106">
        <v>0.87</v>
      </c>
      <c r="AW49" s="106">
        <v>0.93</v>
      </c>
      <c r="AX49" s="106">
        <v>0.94</v>
      </c>
      <c r="AY49" s="106">
        <v>1.05</v>
      </c>
      <c r="AZ49" s="907">
        <v>0.97499999999999998</v>
      </c>
      <c r="BA49" s="907">
        <v>8.5860000000000003</v>
      </c>
      <c r="BB49" s="907">
        <v>10.420999999999999</v>
      </c>
      <c r="BC49" s="403" t="s">
        <v>1611</v>
      </c>
      <c r="BD49" s="403" t="s">
        <v>1611</v>
      </c>
      <c r="BE49" s="403" t="s">
        <v>1611</v>
      </c>
      <c r="BF49" s="403" t="s">
        <v>1611</v>
      </c>
      <c r="BG49" s="403" t="s">
        <v>1611</v>
      </c>
      <c r="BH49" s="403" t="s">
        <v>1611</v>
      </c>
      <c r="BI49" s="403" t="s">
        <v>1611</v>
      </c>
      <c r="BJ49" s="403" t="s">
        <v>1611</v>
      </c>
      <c r="BK49" s="403" t="s">
        <v>1611</v>
      </c>
      <c r="BL49" s="403" t="s">
        <v>1611</v>
      </c>
      <c r="BM49" s="403" t="s">
        <v>1611</v>
      </c>
      <c r="BN49" s="403" t="s">
        <v>1611</v>
      </c>
      <c r="BO49" s="403" t="s">
        <v>1611</v>
      </c>
      <c r="BP49" s="403" t="s">
        <v>1611</v>
      </c>
      <c r="BQ49" s="403" t="s">
        <v>1611</v>
      </c>
      <c r="BR49" s="403" t="s">
        <v>1611</v>
      </c>
      <c r="BS49" s="403" t="s">
        <v>1611</v>
      </c>
      <c r="BT49" s="403" t="s">
        <v>1611</v>
      </c>
      <c r="BU49" s="403" t="s">
        <v>1611</v>
      </c>
      <c r="BV49" s="403" t="s">
        <v>1611</v>
      </c>
    </row>
    <row r="50" spans="1:74" ht="12" customHeight="1" x14ac:dyDescent="0.2">
      <c r="B50" s="792" t="s">
        <v>826</v>
      </c>
      <c r="C50" s="762"/>
      <c r="D50" s="762"/>
      <c r="E50" s="762"/>
      <c r="F50" s="762"/>
      <c r="G50" s="762"/>
      <c r="H50" s="762"/>
      <c r="I50" s="762"/>
      <c r="J50" s="762"/>
      <c r="K50" s="762"/>
      <c r="L50" s="762"/>
      <c r="M50" s="762"/>
      <c r="N50" s="762"/>
      <c r="O50" s="762"/>
      <c r="P50" s="762"/>
      <c r="Q50" s="762"/>
      <c r="BD50" s="637"/>
      <c r="BE50" s="637"/>
      <c r="BF50" s="637"/>
    </row>
    <row r="51" spans="1:74" ht="12" customHeight="1" x14ac:dyDescent="0.2">
      <c r="B51" s="339" t="s">
        <v>825</v>
      </c>
      <c r="C51" s="339"/>
      <c r="D51" s="339"/>
      <c r="E51" s="339"/>
      <c r="F51" s="339"/>
      <c r="G51" s="339"/>
      <c r="H51" s="339"/>
      <c r="I51" s="339"/>
      <c r="J51" s="339"/>
      <c r="K51" s="339"/>
      <c r="L51" s="339"/>
      <c r="M51" s="339"/>
      <c r="N51" s="339"/>
      <c r="O51" s="339"/>
      <c r="P51" s="339"/>
      <c r="Q51" s="339"/>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BD51" s="637"/>
      <c r="BE51" s="637"/>
      <c r="BF51" s="637"/>
    </row>
    <row r="52" spans="1:74" ht="12" customHeight="1" x14ac:dyDescent="0.2">
      <c r="B52" s="1016" t="s">
        <v>1609</v>
      </c>
      <c r="C52" s="1016"/>
      <c r="D52" s="1016"/>
      <c r="E52" s="1016"/>
      <c r="F52" s="1016"/>
      <c r="G52" s="1016"/>
      <c r="H52" s="1016"/>
      <c r="I52" s="1016"/>
      <c r="J52" s="1016"/>
      <c r="K52" s="1016"/>
      <c r="L52" s="1016"/>
      <c r="M52" s="1016"/>
      <c r="N52" s="1016"/>
      <c r="O52" s="1016"/>
      <c r="P52" s="1016"/>
      <c r="Q52" s="1016"/>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row>
    <row r="53" spans="1:74" ht="12" customHeight="1" x14ac:dyDescent="0.2">
      <c r="B53" s="793" t="s">
        <v>827</v>
      </c>
      <c r="C53" s="794"/>
      <c r="D53" s="794"/>
      <c r="E53" s="794"/>
      <c r="F53" s="794"/>
      <c r="G53" s="794"/>
      <c r="H53" s="794"/>
      <c r="I53" s="794"/>
      <c r="J53" s="794"/>
      <c r="K53" s="794"/>
      <c r="L53" s="794"/>
      <c r="M53" s="794"/>
      <c r="N53" s="794"/>
      <c r="O53" s="794"/>
      <c r="P53" s="794"/>
      <c r="Q53" s="794"/>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row>
    <row r="54" spans="1:74" ht="12" customHeight="1" x14ac:dyDescent="0.2">
      <c r="B54" s="795" t="s">
        <v>808</v>
      </c>
      <c r="C54" s="796"/>
      <c r="D54" s="796"/>
      <c r="E54" s="796"/>
      <c r="F54" s="796"/>
      <c r="G54" s="796"/>
      <c r="H54" s="796"/>
      <c r="I54" s="796"/>
      <c r="J54" s="796"/>
      <c r="K54" s="796"/>
      <c r="L54" s="796"/>
      <c r="M54" s="796"/>
      <c r="N54" s="796"/>
      <c r="O54" s="796"/>
      <c r="P54" s="796"/>
      <c r="Q54" s="796"/>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row>
    <row r="55" spans="1:74" ht="12" customHeight="1" x14ac:dyDescent="0.2">
      <c r="B55" s="797" t="str">
        <f>Dates!$G$2</f>
        <v>EIA completed modeling and analysis for this report on Thursday, May 7, 2026.</v>
      </c>
      <c r="C55" s="767"/>
      <c r="D55" s="767"/>
      <c r="E55" s="767"/>
      <c r="F55" s="767"/>
      <c r="G55" s="767"/>
      <c r="H55" s="767"/>
      <c r="I55" s="767"/>
      <c r="J55" s="767"/>
      <c r="K55" s="767"/>
      <c r="L55" s="767"/>
      <c r="M55" s="767"/>
      <c r="N55" s="767"/>
      <c r="O55" s="767"/>
      <c r="P55" s="767"/>
      <c r="Q55" s="767"/>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row>
    <row r="56" spans="1:74" ht="12" customHeight="1" x14ac:dyDescent="0.2">
      <c r="B56" s="766" t="s">
        <v>481</v>
      </c>
      <c r="C56" s="767"/>
      <c r="D56" s="767"/>
      <c r="E56" s="767"/>
      <c r="F56" s="767"/>
      <c r="G56" s="767"/>
      <c r="H56" s="767"/>
      <c r="I56" s="767"/>
      <c r="J56" s="767"/>
      <c r="K56" s="767"/>
      <c r="L56" s="767"/>
      <c r="M56" s="767"/>
      <c r="N56" s="767"/>
      <c r="O56" s="767"/>
      <c r="P56" s="767"/>
      <c r="Q56" s="767"/>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row>
    <row r="57" spans="1:74" ht="12" customHeight="1" x14ac:dyDescent="0.2">
      <c r="B57" s="1002" t="s">
        <v>1402</v>
      </c>
      <c r="C57" s="989"/>
      <c r="D57" s="989"/>
      <c r="E57" s="989"/>
      <c r="F57" s="989"/>
      <c r="G57" s="989"/>
      <c r="H57" s="989"/>
      <c r="I57" s="989"/>
      <c r="J57" s="989"/>
      <c r="K57" s="989"/>
      <c r="L57" s="989"/>
      <c r="M57" s="989"/>
      <c r="N57" s="989"/>
      <c r="O57" s="989"/>
      <c r="P57" s="989"/>
      <c r="Q57" s="989"/>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row>
    <row r="58" spans="1:74" ht="12" customHeight="1" x14ac:dyDescent="0.2">
      <c r="B58" s="798" t="s">
        <v>489</v>
      </c>
      <c r="C58" s="767"/>
      <c r="D58" s="767"/>
      <c r="E58" s="767"/>
      <c r="F58" s="767"/>
      <c r="G58" s="767"/>
      <c r="H58" s="767"/>
      <c r="I58" s="767"/>
      <c r="J58" s="767"/>
      <c r="K58" s="767"/>
      <c r="L58" s="767"/>
      <c r="M58" s="767"/>
      <c r="N58" s="767"/>
      <c r="O58" s="767"/>
      <c r="P58" s="767"/>
      <c r="Q58" s="767"/>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row>
    <row r="59" spans="1:74" ht="12.6" customHeight="1" x14ac:dyDescent="0.2">
      <c r="B59" s="629" t="s">
        <v>821</v>
      </c>
      <c r="C59" s="767"/>
      <c r="D59" s="767"/>
      <c r="E59" s="767"/>
      <c r="F59" s="767"/>
      <c r="G59" s="767"/>
      <c r="H59" s="767"/>
      <c r="I59" s="767"/>
      <c r="J59" s="767"/>
      <c r="K59" s="767"/>
      <c r="L59" s="767"/>
      <c r="M59" s="767"/>
      <c r="N59" s="767"/>
      <c r="O59" s="767"/>
      <c r="P59" s="767"/>
      <c r="Q59" s="767"/>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row>
    <row r="60" spans="1:74" ht="12.6" customHeight="1" x14ac:dyDescent="0.2">
      <c r="B60" s="799" t="s">
        <v>822</v>
      </c>
      <c r="C60" s="767"/>
      <c r="D60" s="767"/>
      <c r="E60" s="767"/>
      <c r="F60" s="767"/>
      <c r="G60" s="767"/>
      <c r="H60" s="767"/>
      <c r="I60" s="767"/>
      <c r="J60" s="767"/>
      <c r="K60" s="767"/>
      <c r="L60" s="767"/>
      <c r="M60" s="767"/>
      <c r="N60" s="767"/>
      <c r="O60" s="767"/>
      <c r="P60" s="767"/>
      <c r="Q60" s="767"/>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row>
    <row r="61" spans="1:74" ht="12.6" customHeight="1" x14ac:dyDescent="0.2">
      <c r="B61" s="696" t="s">
        <v>823</v>
      </c>
      <c r="C61" s="767"/>
      <c r="D61" s="767"/>
      <c r="E61" s="767"/>
      <c r="F61" s="767"/>
      <c r="G61" s="767"/>
      <c r="H61" s="767"/>
      <c r="I61" s="767"/>
      <c r="J61" s="767"/>
      <c r="K61" s="767"/>
      <c r="L61" s="767"/>
      <c r="M61" s="767"/>
      <c r="N61" s="767"/>
      <c r="O61" s="767"/>
      <c r="P61" s="767"/>
      <c r="Q61" s="767"/>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row>
    <row r="62" spans="1:74" x14ac:dyDescent="0.2">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row>
    <row r="63" spans="1:74" x14ac:dyDescent="0.2">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row>
    <row r="64" spans="1:74" x14ac:dyDescent="0.2">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row>
    <row r="65" spans="2:50" x14ac:dyDescent="0.2">
      <c r="B65" s="641"/>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row>
  </sheetData>
  <mergeCells count="10">
    <mergeCell ref="A1:A2"/>
    <mergeCell ref="AY3:BJ3"/>
    <mergeCell ref="B57:Q57"/>
    <mergeCell ref="BK3:BV3"/>
    <mergeCell ref="B1:BV1"/>
    <mergeCell ref="C3:N3"/>
    <mergeCell ref="O3:Z3"/>
    <mergeCell ref="AA3:AL3"/>
    <mergeCell ref="AM3:AX3"/>
    <mergeCell ref="B52:Q52"/>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AV33" sqref="AV33"/>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33" t="s">
        <v>882</v>
      </c>
      <c r="C1" s="1034"/>
      <c r="D1" s="1034"/>
      <c r="E1" s="1034"/>
      <c r="F1" s="1034"/>
      <c r="G1" s="1034"/>
      <c r="H1" s="1034"/>
      <c r="I1" s="1034"/>
      <c r="J1" s="1034"/>
      <c r="K1" s="1034"/>
      <c r="L1" s="1034"/>
      <c r="M1" s="1034"/>
      <c r="N1" s="1034"/>
      <c r="O1" s="1034"/>
      <c r="P1" s="1034"/>
      <c r="Q1" s="1034"/>
    </row>
    <row r="2" spans="1:74" ht="12.75" x14ac:dyDescent="0.2">
      <c r="B2" s="1035" t="str">
        <f>"U.S. Energy Information Administration  |  Short-Term Energy Outlook - "&amp;Dates!D1</f>
        <v>U.S. Energy Information Administration  |  Short-Term Energy Outlook - May 2026</v>
      </c>
      <c r="C2" s="1036"/>
      <c r="D2" s="1036"/>
      <c r="E2" s="1036"/>
      <c r="F2" s="1036"/>
      <c r="G2" s="1036"/>
      <c r="H2" s="1036"/>
      <c r="I2" s="1036"/>
      <c r="J2" s="1036"/>
      <c r="K2" s="1036"/>
      <c r="L2" s="1036"/>
      <c r="M2" s="1036"/>
      <c r="N2" s="1036"/>
      <c r="O2" s="1036"/>
      <c r="P2" s="1036"/>
      <c r="Q2" s="1036"/>
    </row>
    <row r="3" spans="1:74" ht="12.75" x14ac:dyDescent="0.2">
      <c r="B3" s="193"/>
      <c r="C3" s="981">
        <f>Dates!D3</f>
        <v>2022</v>
      </c>
      <c r="D3" s="982"/>
      <c r="E3" s="982"/>
      <c r="F3" s="982"/>
      <c r="G3" s="982"/>
      <c r="H3" s="982"/>
      <c r="I3" s="982"/>
      <c r="J3" s="982"/>
      <c r="K3" s="982"/>
      <c r="L3" s="982"/>
      <c r="M3" s="982"/>
      <c r="N3" s="983"/>
      <c r="O3" s="981">
        <f>C3+1</f>
        <v>2023</v>
      </c>
      <c r="P3" s="984"/>
      <c r="Q3" s="984"/>
      <c r="R3" s="984"/>
      <c r="S3" s="984"/>
      <c r="T3" s="984"/>
      <c r="U3" s="984"/>
      <c r="V3" s="984"/>
      <c r="W3" s="984"/>
      <c r="X3" s="982"/>
      <c r="Y3" s="982"/>
      <c r="Z3" s="983"/>
      <c r="AA3" s="985">
        <f>O3+1</f>
        <v>2024</v>
      </c>
      <c r="AB3" s="982"/>
      <c r="AC3" s="982"/>
      <c r="AD3" s="982"/>
      <c r="AE3" s="982"/>
      <c r="AF3" s="982"/>
      <c r="AG3" s="982"/>
      <c r="AH3" s="982"/>
      <c r="AI3" s="982"/>
      <c r="AJ3" s="982"/>
      <c r="AK3" s="982"/>
      <c r="AL3" s="983"/>
      <c r="AM3" s="985">
        <f>AA3+1</f>
        <v>2025</v>
      </c>
      <c r="AN3" s="982"/>
      <c r="AO3" s="982"/>
      <c r="AP3" s="982"/>
      <c r="AQ3" s="982"/>
      <c r="AR3" s="982"/>
      <c r="AS3" s="982"/>
      <c r="AT3" s="982"/>
      <c r="AU3" s="982"/>
      <c r="AV3" s="982"/>
      <c r="AW3" s="982"/>
      <c r="AX3" s="983"/>
      <c r="AY3" s="985">
        <f>AM3+1</f>
        <v>2026</v>
      </c>
      <c r="AZ3" s="986"/>
      <c r="BA3" s="986"/>
      <c r="BB3" s="986"/>
      <c r="BC3" s="986"/>
      <c r="BD3" s="986"/>
      <c r="BE3" s="986"/>
      <c r="BF3" s="986"/>
      <c r="BG3" s="986"/>
      <c r="BH3" s="986"/>
      <c r="BI3" s="986"/>
      <c r="BJ3" s="987"/>
      <c r="BK3" s="985">
        <f>AY3+1</f>
        <v>2027</v>
      </c>
      <c r="BL3" s="982"/>
      <c r="BM3" s="982"/>
      <c r="BN3" s="982"/>
      <c r="BO3" s="982"/>
      <c r="BP3" s="982"/>
      <c r="BQ3" s="982"/>
      <c r="BR3" s="982"/>
      <c r="BS3" s="982"/>
      <c r="BT3" s="982"/>
      <c r="BU3" s="982"/>
      <c r="BV3" s="983"/>
    </row>
    <row r="4" spans="1:74" x14ac:dyDescent="0.2">
      <c r="B4" s="337"/>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x14ac:dyDescent="0.2">
      <c r="B5" s="338" t="s">
        <v>891</v>
      </c>
      <c r="C5" s="424"/>
      <c r="D5" s="424"/>
      <c r="E5" s="424"/>
      <c r="F5" s="424"/>
      <c r="G5" s="424"/>
      <c r="H5" s="424"/>
      <c r="I5" s="424"/>
      <c r="J5" s="424"/>
      <c r="K5" s="424"/>
      <c r="L5" s="424"/>
      <c r="M5" s="424"/>
      <c r="N5" s="424"/>
      <c r="O5" s="424"/>
      <c r="P5" s="424"/>
      <c r="Q5" s="424"/>
      <c r="R5" s="339"/>
      <c r="AY5" s="336"/>
      <c r="BA5" s="966"/>
      <c r="BC5" s="423"/>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809</v>
      </c>
      <c r="C6" s="105">
        <v>97.204407423999996</v>
      </c>
      <c r="D6" s="105">
        <v>100.45605451</v>
      </c>
      <c r="E6" s="105">
        <v>99.222004071000001</v>
      </c>
      <c r="F6" s="105">
        <v>97.920641169999996</v>
      </c>
      <c r="G6" s="105">
        <v>99.201077308999999</v>
      </c>
      <c r="H6" s="105">
        <v>101.00595104</v>
      </c>
      <c r="I6" s="105">
        <v>100.2310303</v>
      </c>
      <c r="J6" s="105">
        <v>100.79262566</v>
      </c>
      <c r="K6" s="105">
        <v>101.06850424</v>
      </c>
      <c r="L6" s="105">
        <v>98.840311173000003</v>
      </c>
      <c r="M6" s="105">
        <v>100.37423489</v>
      </c>
      <c r="N6" s="105">
        <v>100.95198658</v>
      </c>
      <c r="O6" s="105">
        <v>97.930606139999995</v>
      </c>
      <c r="P6" s="105">
        <v>101.55325379</v>
      </c>
      <c r="Q6" s="105">
        <v>101.00860398</v>
      </c>
      <c r="R6" s="105">
        <v>100.02995910999999</v>
      </c>
      <c r="S6" s="105">
        <v>101.4492705</v>
      </c>
      <c r="T6" s="105">
        <v>103.14403743</v>
      </c>
      <c r="U6" s="105">
        <v>101.79194041</v>
      </c>
      <c r="V6" s="105">
        <v>102.05528738</v>
      </c>
      <c r="W6" s="105">
        <v>102.01653832</v>
      </c>
      <c r="X6" s="105">
        <v>101.46528791999999</v>
      </c>
      <c r="Y6" s="105">
        <v>102.37059667</v>
      </c>
      <c r="Z6" s="105">
        <v>102.55881407</v>
      </c>
      <c r="AA6" s="105">
        <v>99.741219165000004</v>
      </c>
      <c r="AB6" s="105">
        <v>101.90490412</v>
      </c>
      <c r="AC6" s="105">
        <v>101.32258548</v>
      </c>
      <c r="AD6" s="105">
        <v>102.15385436</v>
      </c>
      <c r="AE6" s="105">
        <v>103.13807822</v>
      </c>
      <c r="AF6" s="105">
        <v>103.80818554</v>
      </c>
      <c r="AG6" s="105">
        <v>103.99153504</v>
      </c>
      <c r="AH6" s="105">
        <v>103.52202978</v>
      </c>
      <c r="AI6" s="105">
        <v>103.39707464999999</v>
      </c>
      <c r="AJ6" s="105">
        <v>103.71816346999999</v>
      </c>
      <c r="AK6" s="105">
        <v>103.34333011</v>
      </c>
      <c r="AL6" s="105">
        <v>103.56513674</v>
      </c>
      <c r="AM6" s="105">
        <v>101.71685643000001</v>
      </c>
      <c r="AN6" s="105">
        <v>103.20873112</v>
      </c>
      <c r="AO6" s="105">
        <v>102.01445053</v>
      </c>
      <c r="AP6" s="105">
        <v>103.27531942</v>
      </c>
      <c r="AQ6" s="105">
        <v>103.19712907</v>
      </c>
      <c r="AR6" s="105">
        <v>105.41771045</v>
      </c>
      <c r="AS6" s="105">
        <v>105.11770444</v>
      </c>
      <c r="AT6" s="105">
        <v>104.18641818</v>
      </c>
      <c r="AU6" s="105">
        <v>105.54438761</v>
      </c>
      <c r="AV6" s="105">
        <v>104.14233921</v>
      </c>
      <c r="AW6" s="105">
        <v>103.93233875999999</v>
      </c>
      <c r="AX6" s="105">
        <v>105.90796778000001</v>
      </c>
      <c r="AY6" s="105">
        <v>102.60853238999999</v>
      </c>
      <c r="AZ6" s="906">
        <v>104.68493624</v>
      </c>
      <c r="BA6" s="906">
        <v>102.33190343</v>
      </c>
      <c r="BB6" s="906">
        <v>103.16832277</v>
      </c>
      <c r="BC6" s="388">
        <v>103.39954974</v>
      </c>
      <c r="BD6" s="388">
        <v>105.03378718</v>
      </c>
      <c r="BE6" s="388">
        <v>104.93390553</v>
      </c>
      <c r="BF6" s="388">
        <v>104.86844597</v>
      </c>
      <c r="BG6" s="388">
        <v>105.02318308</v>
      </c>
      <c r="BH6" s="388">
        <v>103.79727016</v>
      </c>
      <c r="BI6" s="388">
        <v>104.49851936</v>
      </c>
      <c r="BJ6" s="388">
        <v>105.59573817</v>
      </c>
      <c r="BK6" s="388">
        <v>103.03886882</v>
      </c>
      <c r="BL6" s="388">
        <v>105.30715533</v>
      </c>
      <c r="BM6" s="388">
        <v>104.18696213</v>
      </c>
      <c r="BN6" s="388">
        <v>105.03274469999999</v>
      </c>
      <c r="BO6" s="388">
        <v>105.28107669000001</v>
      </c>
      <c r="BP6" s="388">
        <v>106.83500432</v>
      </c>
      <c r="BQ6" s="388">
        <v>106.47859072</v>
      </c>
      <c r="BR6" s="388">
        <v>106.3763433</v>
      </c>
      <c r="BS6" s="388">
        <v>106.53530327</v>
      </c>
      <c r="BT6" s="388">
        <v>105.32467622</v>
      </c>
      <c r="BU6" s="388">
        <v>106.10023209000001</v>
      </c>
      <c r="BV6" s="388">
        <v>107.2324524</v>
      </c>
    </row>
    <row r="7" spans="1:74" ht="11.1" customHeight="1" x14ac:dyDescent="0.2">
      <c r="A7" s="335" t="s">
        <v>166</v>
      </c>
      <c r="B7" s="404" t="s">
        <v>980</v>
      </c>
      <c r="C7" s="289">
        <v>44.441421400000003</v>
      </c>
      <c r="D7" s="289">
        <v>46.603728472</v>
      </c>
      <c r="E7" s="289">
        <v>46.140415629000003</v>
      </c>
      <c r="F7" s="289">
        <v>44.485986988999997</v>
      </c>
      <c r="G7" s="289">
        <v>44.945332161000003</v>
      </c>
      <c r="H7" s="289">
        <v>46.115895272000003</v>
      </c>
      <c r="I7" s="289">
        <v>45.713259893999997</v>
      </c>
      <c r="J7" s="289">
        <v>46.536002281000002</v>
      </c>
      <c r="K7" s="289">
        <v>46.134259845999999</v>
      </c>
      <c r="L7" s="289">
        <v>45.044369766000003</v>
      </c>
      <c r="M7" s="289">
        <v>46.010772123999999</v>
      </c>
      <c r="N7" s="289">
        <v>45.956097591999999</v>
      </c>
      <c r="O7" s="289">
        <v>43.988347840000003</v>
      </c>
      <c r="P7" s="289">
        <v>46.208346427999999</v>
      </c>
      <c r="Q7" s="289">
        <v>45.870443047999998</v>
      </c>
      <c r="R7" s="289">
        <v>44.505314886000001</v>
      </c>
      <c r="S7" s="289">
        <v>45.460024699000002</v>
      </c>
      <c r="T7" s="289">
        <v>46.598897158</v>
      </c>
      <c r="U7" s="289">
        <v>45.68647996</v>
      </c>
      <c r="V7" s="289">
        <v>46.306116537999998</v>
      </c>
      <c r="W7" s="289">
        <v>45.612835410999999</v>
      </c>
      <c r="X7" s="289">
        <v>46.207943620000002</v>
      </c>
      <c r="Y7" s="289">
        <v>46.358800692000003</v>
      </c>
      <c r="Z7" s="289">
        <v>45.949306565999997</v>
      </c>
      <c r="AA7" s="289">
        <v>44.558887788</v>
      </c>
      <c r="AB7" s="289">
        <v>45.309075331999999</v>
      </c>
      <c r="AC7" s="289">
        <v>44.926488683999999</v>
      </c>
      <c r="AD7" s="289">
        <v>45.475564716000001</v>
      </c>
      <c r="AE7" s="289">
        <v>46.010722416999997</v>
      </c>
      <c r="AF7" s="289">
        <v>46.132544705999997</v>
      </c>
      <c r="AG7" s="289">
        <v>46.560237962999999</v>
      </c>
      <c r="AH7" s="289">
        <v>46.794467642999997</v>
      </c>
      <c r="AI7" s="289">
        <v>46.128636401000001</v>
      </c>
      <c r="AJ7" s="289">
        <v>47.257419849999998</v>
      </c>
      <c r="AK7" s="289">
        <v>46.052735165999998</v>
      </c>
      <c r="AL7" s="289">
        <v>45.858425971000003</v>
      </c>
      <c r="AM7" s="289">
        <v>45.228590167</v>
      </c>
      <c r="AN7" s="289">
        <v>45.812916456000004</v>
      </c>
      <c r="AO7" s="289">
        <v>44.866475340000001</v>
      </c>
      <c r="AP7" s="289">
        <v>45.681014787999999</v>
      </c>
      <c r="AQ7" s="289">
        <v>44.920434739999997</v>
      </c>
      <c r="AR7" s="289">
        <v>46.474652618</v>
      </c>
      <c r="AS7" s="289">
        <v>46.709663933000002</v>
      </c>
      <c r="AT7" s="289">
        <v>46.159843189</v>
      </c>
      <c r="AU7" s="289">
        <v>46.733738060999997</v>
      </c>
      <c r="AV7" s="289">
        <v>46.464472737000001</v>
      </c>
      <c r="AW7" s="289">
        <v>45.199823563000002</v>
      </c>
      <c r="AX7" s="289">
        <v>46.542343408999997</v>
      </c>
      <c r="AY7" s="289">
        <v>45.387830278999999</v>
      </c>
      <c r="AZ7" s="894">
        <v>46.569573515999998</v>
      </c>
      <c r="BA7" s="894">
        <v>45.009565686999998</v>
      </c>
      <c r="BB7" s="894">
        <v>45.114090580999999</v>
      </c>
      <c r="BC7" s="355">
        <v>44.832183245000003</v>
      </c>
      <c r="BD7" s="355">
        <v>45.676865997999997</v>
      </c>
      <c r="BE7" s="355">
        <v>46.000742266000003</v>
      </c>
      <c r="BF7" s="355">
        <v>46.329839194000002</v>
      </c>
      <c r="BG7" s="355">
        <v>45.642464265999998</v>
      </c>
      <c r="BH7" s="355">
        <v>45.760543839999997</v>
      </c>
      <c r="BI7" s="355">
        <v>45.346879723999997</v>
      </c>
      <c r="BJ7" s="355">
        <v>45.670295416000002</v>
      </c>
      <c r="BK7" s="355">
        <v>44.695384159</v>
      </c>
      <c r="BL7" s="355">
        <v>45.852311192999998</v>
      </c>
      <c r="BM7" s="355">
        <v>45.126599888000001</v>
      </c>
      <c r="BN7" s="355">
        <v>45.123669196000002</v>
      </c>
      <c r="BO7" s="355">
        <v>45.020626196000002</v>
      </c>
      <c r="BP7" s="355">
        <v>45.861834438999999</v>
      </c>
      <c r="BQ7" s="355">
        <v>46.081138535000001</v>
      </c>
      <c r="BR7" s="355">
        <v>46.411518872999999</v>
      </c>
      <c r="BS7" s="355">
        <v>45.722844821999999</v>
      </c>
      <c r="BT7" s="355">
        <v>45.874159560999999</v>
      </c>
      <c r="BU7" s="355">
        <v>45.515594563999997</v>
      </c>
      <c r="BV7" s="355">
        <v>45.874232573999997</v>
      </c>
    </row>
    <row r="8" spans="1:74" ht="11.1" customHeight="1" x14ac:dyDescent="0.2">
      <c r="A8" s="335" t="s">
        <v>172</v>
      </c>
      <c r="B8" s="404" t="s">
        <v>933</v>
      </c>
      <c r="C8" s="289">
        <v>52.762986024</v>
      </c>
      <c r="D8" s="289">
        <v>53.852326040000001</v>
      </c>
      <c r="E8" s="289">
        <v>53.081588443000001</v>
      </c>
      <c r="F8" s="289">
        <v>53.434654180999999</v>
      </c>
      <c r="G8" s="289">
        <v>54.255745148000003</v>
      </c>
      <c r="H8" s="289">
        <v>54.890055767</v>
      </c>
      <c r="I8" s="289">
        <v>54.517770411000001</v>
      </c>
      <c r="J8" s="289">
        <v>54.256623374999997</v>
      </c>
      <c r="K8" s="289">
        <v>54.934244395</v>
      </c>
      <c r="L8" s="289">
        <v>53.795941407999997</v>
      </c>
      <c r="M8" s="289">
        <v>54.363462763000001</v>
      </c>
      <c r="N8" s="289">
        <v>54.995888989000001</v>
      </c>
      <c r="O8" s="289">
        <v>53.942258299999999</v>
      </c>
      <c r="P8" s="289">
        <v>55.344907360999997</v>
      </c>
      <c r="Q8" s="289">
        <v>55.138160933999998</v>
      </c>
      <c r="R8" s="289">
        <v>55.524644227000003</v>
      </c>
      <c r="S8" s="289">
        <v>55.989245803000003</v>
      </c>
      <c r="T8" s="289">
        <v>56.545140275999998</v>
      </c>
      <c r="U8" s="289">
        <v>56.105460450999999</v>
      </c>
      <c r="V8" s="289">
        <v>55.749170837999998</v>
      </c>
      <c r="W8" s="289">
        <v>56.403702912</v>
      </c>
      <c r="X8" s="289">
        <v>55.257344304</v>
      </c>
      <c r="Y8" s="289">
        <v>56.011795974000002</v>
      </c>
      <c r="Z8" s="289">
        <v>56.609507506999996</v>
      </c>
      <c r="AA8" s="289">
        <v>55.182331376</v>
      </c>
      <c r="AB8" s="289">
        <v>56.595828787000002</v>
      </c>
      <c r="AC8" s="289">
        <v>56.396096798999999</v>
      </c>
      <c r="AD8" s="289">
        <v>56.678289644000003</v>
      </c>
      <c r="AE8" s="289">
        <v>57.127355803999997</v>
      </c>
      <c r="AF8" s="289">
        <v>57.675640835999999</v>
      </c>
      <c r="AG8" s="289">
        <v>57.431297080999997</v>
      </c>
      <c r="AH8" s="289">
        <v>56.727562137</v>
      </c>
      <c r="AI8" s="289">
        <v>57.268438246999999</v>
      </c>
      <c r="AJ8" s="289">
        <v>56.460743618000002</v>
      </c>
      <c r="AK8" s="289">
        <v>57.290594947000002</v>
      </c>
      <c r="AL8" s="289">
        <v>57.706710766999997</v>
      </c>
      <c r="AM8" s="289">
        <v>56.488266262000003</v>
      </c>
      <c r="AN8" s="289">
        <v>57.395814667000003</v>
      </c>
      <c r="AO8" s="289">
        <v>57.147975185999996</v>
      </c>
      <c r="AP8" s="289">
        <v>57.594304628000003</v>
      </c>
      <c r="AQ8" s="289">
        <v>58.276694333999998</v>
      </c>
      <c r="AR8" s="289">
        <v>58.943057830999997</v>
      </c>
      <c r="AS8" s="289">
        <v>58.408040507999999</v>
      </c>
      <c r="AT8" s="289">
        <v>58.026574990999997</v>
      </c>
      <c r="AU8" s="289">
        <v>58.810649548999997</v>
      </c>
      <c r="AV8" s="289">
        <v>57.677866469000001</v>
      </c>
      <c r="AW8" s="289">
        <v>58.732515202000002</v>
      </c>
      <c r="AX8" s="289">
        <v>59.365624375000003</v>
      </c>
      <c r="AY8" s="289">
        <v>57.220702113999998</v>
      </c>
      <c r="AZ8" s="894">
        <v>58.115362726999997</v>
      </c>
      <c r="BA8" s="894">
        <v>57.322337738000002</v>
      </c>
      <c r="BB8" s="894">
        <v>58.054232186</v>
      </c>
      <c r="BC8" s="355">
        <v>58.567366493999998</v>
      </c>
      <c r="BD8" s="355">
        <v>59.356921178</v>
      </c>
      <c r="BE8" s="355">
        <v>58.933163264999997</v>
      </c>
      <c r="BF8" s="355">
        <v>58.538606772000001</v>
      </c>
      <c r="BG8" s="355">
        <v>59.380718811999998</v>
      </c>
      <c r="BH8" s="355">
        <v>58.036726317000003</v>
      </c>
      <c r="BI8" s="355">
        <v>59.151639639999999</v>
      </c>
      <c r="BJ8" s="355">
        <v>59.925442756999999</v>
      </c>
      <c r="BK8" s="355">
        <v>58.343484664999998</v>
      </c>
      <c r="BL8" s="355">
        <v>59.454844137999999</v>
      </c>
      <c r="BM8" s="355">
        <v>59.060362247</v>
      </c>
      <c r="BN8" s="355">
        <v>59.9090755</v>
      </c>
      <c r="BO8" s="355">
        <v>60.260450495999997</v>
      </c>
      <c r="BP8" s="355">
        <v>60.973169884000001</v>
      </c>
      <c r="BQ8" s="355">
        <v>60.397452188999999</v>
      </c>
      <c r="BR8" s="355">
        <v>59.964824423000003</v>
      </c>
      <c r="BS8" s="355">
        <v>60.812458446000001</v>
      </c>
      <c r="BT8" s="355">
        <v>59.450516659000002</v>
      </c>
      <c r="BU8" s="355">
        <v>60.584637528000002</v>
      </c>
      <c r="BV8" s="355">
        <v>61.358219826999999</v>
      </c>
    </row>
    <row r="9" spans="1:74" ht="11.1" customHeight="1" x14ac:dyDescent="0.2">
      <c r="B9" s="413"/>
      <c r="AY9" s="336"/>
      <c r="BC9" s="423"/>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809</v>
      </c>
      <c r="C10" s="105">
        <v>97.204407423999996</v>
      </c>
      <c r="D10" s="105">
        <v>100.45605451</v>
      </c>
      <c r="E10" s="105">
        <v>99.222004071000001</v>
      </c>
      <c r="F10" s="105">
        <v>97.920641169999996</v>
      </c>
      <c r="G10" s="105">
        <v>99.201077308999999</v>
      </c>
      <c r="H10" s="105">
        <v>101.00595104</v>
      </c>
      <c r="I10" s="105">
        <v>100.2310303</v>
      </c>
      <c r="J10" s="105">
        <v>100.79262566</v>
      </c>
      <c r="K10" s="105">
        <v>101.06850424</v>
      </c>
      <c r="L10" s="105">
        <v>98.840311173000003</v>
      </c>
      <c r="M10" s="105">
        <v>100.37423489</v>
      </c>
      <c r="N10" s="105">
        <v>100.95198658</v>
      </c>
      <c r="O10" s="105">
        <v>97.930606139999995</v>
      </c>
      <c r="P10" s="105">
        <v>101.55325379</v>
      </c>
      <c r="Q10" s="105">
        <v>101.00860398</v>
      </c>
      <c r="R10" s="105">
        <v>100.02995910999999</v>
      </c>
      <c r="S10" s="105">
        <v>101.4492705</v>
      </c>
      <c r="T10" s="105">
        <v>103.14403743</v>
      </c>
      <c r="U10" s="105">
        <v>101.79194041</v>
      </c>
      <c r="V10" s="105">
        <v>102.05528738</v>
      </c>
      <c r="W10" s="105">
        <v>102.01653832</v>
      </c>
      <c r="X10" s="105">
        <v>101.46528791999999</v>
      </c>
      <c r="Y10" s="105">
        <v>102.37059667</v>
      </c>
      <c r="Z10" s="105">
        <v>102.55881407</v>
      </c>
      <c r="AA10" s="105">
        <v>99.741219165000004</v>
      </c>
      <c r="AB10" s="105">
        <v>101.90490412</v>
      </c>
      <c r="AC10" s="105">
        <v>101.32258548</v>
      </c>
      <c r="AD10" s="105">
        <v>102.15385436</v>
      </c>
      <c r="AE10" s="105">
        <v>103.13807822</v>
      </c>
      <c r="AF10" s="105">
        <v>103.80818554</v>
      </c>
      <c r="AG10" s="105">
        <v>103.99153504</v>
      </c>
      <c r="AH10" s="105">
        <v>103.52202978</v>
      </c>
      <c r="AI10" s="105">
        <v>103.39707464999999</v>
      </c>
      <c r="AJ10" s="105">
        <v>103.71816346999999</v>
      </c>
      <c r="AK10" s="105">
        <v>103.34333011</v>
      </c>
      <c r="AL10" s="105">
        <v>103.56513674</v>
      </c>
      <c r="AM10" s="105">
        <v>101.71685643000001</v>
      </c>
      <c r="AN10" s="105">
        <v>103.20873112</v>
      </c>
      <c r="AO10" s="105">
        <v>102.01445053</v>
      </c>
      <c r="AP10" s="105">
        <v>103.27531942</v>
      </c>
      <c r="AQ10" s="105">
        <v>103.19712907</v>
      </c>
      <c r="AR10" s="105">
        <v>105.41771045</v>
      </c>
      <c r="AS10" s="105">
        <v>105.11770444</v>
      </c>
      <c r="AT10" s="105">
        <v>104.18641818</v>
      </c>
      <c r="AU10" s="105">
        <v>105.54438761</v>
      </c>
      <c r="AV10" s="105">
        <v>104.14233921</v>
      </c>
      <c r="AW10" s="105">
        <v>103.93233875999999</v>
      </c>
      <c r="AX10" s="105">
        <v>105.90796778000001</v>
      </c>
      <c r="AY10" s="105">
        <v>102.60853238999999</v>
      </c>
      <c r="AZ10" s="906">
        <v>104.68493624</v>
      </c>
      <c r="BA10" s="906">
        <v>102.33190343</v>
      </c>
      <c r="BB10" s="906">
        <v>103.16832277</v>
      </c>
      <c r="BC10" s="388">
        <v>103.39954974</v>
      </c>
      <c r="BD10" s="388">
        <v>105.03378718</v>
      </c>
      <c r="BE10" s="388">
        <v>104.93390553</v>
      </c>
      <c r="BF10" s="388">
        <v>104.86844597</v>
      </c>
      <c r="BG10" s="388">
        <v>105.02318308</v>
      </c>
      <c r="BH10" s="388">
        <v>103.79727016</v>
      </c>
      <c r="BI10" s="388">
        <v>104.49851936</v>
      </c>
      <c r="BJ10" s="388">
        <v>105.59573817</v>
      </c>
      <c r="BK10" s="388">
        <v>103.03886882</v>
      </c>
      <c r="BL10" s="388">
        <v>105.30715533</v>
      </c>
      <c r="BM10" s="388">
        <v>104.18696213</v>
      </c>
      <c r="BN10" s="388">
        <v>105.03274469999999</v>
      </c>
      <c r="BO10" s="388">
        <v>105.28107669000001</v>
      </c>
      <c r="BP10" s="388">
        <v>106.83500432</v>
      </c>
      <c r="BQ10" s="388">
        <v>106.47859072</v>
      </c>
      <c r="BR10" s="388">
        <v>106.3763433</v>
      </c>
      <c r="BS10" s="388">
        <v>106.53530327</v>
      </c>
      <c r="BT10" s="388">
        <v>105.32467622</v>
      </c>
      <c r="BU10" s="388">
        <v>106.10023209000001</v>
      </c>
      <c r="BV10" s="388">
        <v>107.2324524</v>
      </c>
    </row>
    <row r="11" spans="1:74" s="425" customFormat="1" ht="11.1" customHeight="1" x14ac:dyDescent="0.2">
      <c r="A11" s="418" t="s">
        <v>300</v>
      </c>
      <c r="B11" s="416" t="s">
        <v>956</v>
      </c>
      <c r="C11" s="105">
        <v>23.609911</v>
      </c>
      <c r="D11" s="105">
        <v>24.401613000000001</v>
      </c>
      <c r="E11" s="105">
        <v>24.595686000000001</v>
      </c>
      <c r="F11" s="105">
        <v>23.893941000000002</v>
      </c>
      <c r="G11" s="105">
        <v>24.065166999999999</v>
      </c>
      <c r="H11" s="105">
        <v>24.883837</v>
      </c>
      <c r="I11" s="105">
        <v>24.380261000000001</v>
      </c>
      <c r="J11" s="105">
        <v>24.569728999999999</v>
      </c>
      <c r="K11" s="105">
        <v>24.411657999999999</v>
      </c>
      <c r="L11" s="105">
        <v>24.305617999999999</v>
      </c>
      <c r="M11" s="105">
        <v>24.615614000000001</v>
      </c>
      <c r="N11" s="105">
        <v>23.718209000000002</v>
      </c>
      <c r="O11" s="105">
        <v>23.468283</v>
      </c>
      <c r="P11" s="105">
        <v>24.179124000000002</v>
      </c>
      <c r="Q11" s="105">
        <v>24.377092999999999</v>
      </c>
      <c r="R11" s="105">
        <v>24.052714999999999</v>
      </c>
      <c r="S11" s="105">
        <v>24.464842999999998</v>
      </c>
      <c r="T11" s="105">
        <v>25.330186000000001</v>
      </c>
      <c r="U11" s="105">
        <v>24.598889</v>
      </c>
      <c r="V11" s="105">
        <v>25.258272000000002</v>
      </c>
      <c r="W11" s="105">
        <v>24.361782999999999</v>
      </c>
      <c r="X11" s="105">
        <v>25.023444000000001</v>
      </c>
      <c r="Y11" s="105">
        <v>25.005179999999999</v>
      </c>
      <c r="Z11" s="105">
        <v>24.748882999999999</v>
      </c>
      <c r="AA11" s="105">
        <v>23.970279000000001</v>
      </c>
      <c r="AB11" s="105">
        <v>24.253878</v>
      </c>
      <c r="AC11" s="105">
        <v>24.147687999999999</v>
      </c>
      <c r="AD11" s="105">
        <v>24.213578999999999</v>
      </c>
      <c r="AE11" s="105">
        <v>25.201733999999998</v>
      </c>
      <c r="AF11" s="105">
        <v>24.986177000000001</v>
      </c>
      <c r="AG11" s="105">
        <v>25.112378</v>
      </c>
      <c r="AH11" s="105">
        <v>25.394348999999998</v>
      </c>
      <c r="AI11" s="105">
        <v>24.657995</v>
      </c>
      <c r="AJ11" s="105">
        <v>25.501472</v>
      </c>
      <c r="AK11" s="105">
        <v>24.734103000000001</v>
      </c>
      <c r="AL11" s="105">
        <v>24.813545999999999</v>
      </c>
      <c r="AM11" s="105">
        <v>24.957366</v>
      </c>
      <c r="AN11" s="105">
        <v>24.495835</v>
      </c>
      <c r="AO11" s="105">
        <v>24.148306999999999</v>
      </c>
      <c r="AP11" s="105">
        <v>24.371853000000002</v>
      </c>
      <c r="AQ11" s="105">
        <v>24.532074999999999</v>
      </c>
      <c r="AR11" s="105">
        <v>25.266939000000001</v>
      </c>
      <c r="AS11" s="105">
        <v>25.392613999999998</v>
      </c>
      <c r="AT11" s="105">
        <v>25.557969</v>
      </c>
      <c r="AU11" s="105">
        <v>25.273015000000001</v>
      </c>
      <c r="AV11" s="105">
        <v>25.184645</v>
      </c>
      <c r="AW11" s="105">
        <v>24.666055</v>
      </c>
      <c r="AX11" s="105">
        <v>25.212204</v>
      </c>
      <c r="AY11" s="105">
        <v>24.983440000000002</v>
      </c>
      <c r="AZ11" s="906">
        <v>25.464514119</v>
      </c>
      <c r="BA11" s="906">
        <v>24.776504288999998</v>
      </c>
      <c r="BB11" s="906">
        <v>24.916504488000001</v>
      </c>
      <c r="BC11" s="388">
        <v>24.8170337</v>
      </c>
      <c r="BD11" s="388">
        <v>25.277956526000001</v>
      </c>
      <c r="BE11" s="388">
        <v>25.243622072000001</v>
      </c>
      <c r="BF11" s="388">
        <v>25.530216667000001</v>
      </c>
      <c r="BG11" s="388">
        <v>24.849900993999999</v>
      </c>
      <c r="BH11" s="388">
        <v>25.136681897999999</v>
      </c>
      <c r="BI11" s="388">
        <v>24.629290144999999</v>
      </c>
      <c r="BJ11" s="388">
        <v>24.748513234000001</v>
      </c>
      <c r="BK11" s="388">
        <v>24.542795891000001</v>
      </c>
      <c r="BL11" s="388">
        <v>24.621032293999999</v>
      </c>
      <c r="BM11" s="388">
        <v>24.491858946000001</v>
      </c>
      <c r="BN11" s="388">
        <v>24.715800923</v>
      </c>
      <c r="BO11" s="388">
        <v>24.895687415000001</v>
      </c>
      <c r="BP11" s="388">
        <v>25.391131462000001</v>
      </c>
      <c r="BQ11" s="388">
        <v>25.283503491000001</v>
      </c>
      <c r="BR11" s="388">
        <v>25.583239058</v>
      </c>
      <c r="BS11" s="388">
        <v>24.899617096</v>
      </c>
      <c r="BT11" s="388">
        <v>25.221524337999998</v>
      </c>
      <c r="BU11" s="388">
        <v>24.776602995000001</v>
      </c>
      <c r="BV11" s="388">
        <v>24.940324092000001</v>
      </c>
    </row>
    <row r="12" spans="1:74" ht="11.1" customHeight="1" x14ac:dyDescent="0.2">
      <c r="A12" s="335" t="s">
        <v>162</v>
      </c>
      <c r="B12" s="406" t="s">
        <v>937</v>
      </c>
      <c r="C12" s="289">
        <v>2.3574999999999999</v>
      </c>
      <c r="D12" s="289">
        <v>2.4460999999999999</v>
      </c>
      <c r="E12" s="289">
        <v>2.214</v>
      </c>
      <c r="F12" s="289">
        <v>2.2357999999999998</v>
      </c>
      <c r="G12" s="289">
        <v>2.2814999999999999</v>
      </c>
      <c r="H12" s="289">
        <v>2.5057999999999998</v>
      </c>
      <c r="I12" s="289">
        <v>2.5062000000000002</v>
      </c>
      <c r="J12" s="289">
        <v>2.4134000000000002</v>
      </c>
      <c r="K12" s="289">
        <v>2.4085999999999999</v>
      </c>
      <c r="L12" s="289">
        <v>2.4251</v>
      </c>
      <c r="M12" s="289">
        <v>2.5041000000000002</v>
      </c>
      <c r="N12" s="289">
        <v>2.5255000000000001</v>
      </c>
      <c r="O12" s="289">
        <v>2.2873000000000001</v>
      </c>
      <c r="P12" s="289">
        <v>2.383</v>
      </c>
      <c r="Q12" s="289">
        <v>2.3365</v>
      </c>
      <c r="R12" s="289">
        <v>2.2742</v>
      </c>
      <c r="S12" s="289">
        <v>2.3083</v>
      </c>
      <c r="T12" s="289">
        <v>2.6846999999999999</v>
      </c>
      <c r="U12" s="289">
        <v>2.6899000000000002</v>
      </c>
      <c r="V12" s="289">
        <v>2.5979999999999999</v>
      </c>
      <c r="W12" s="289">
        <v>2.3570000000000002</v>
      </c>
      <c r="X12" s="289">
        <v>2.5699000000000001</v>
      </c>
      <c r="Y12" s="289">
        <v>2.3953000000000002</v>
      </c>
      <c r="Z12" s="289">
        <v>2.4590999999999998</v>
      </c>
      <c r="AA12" s="289">
        <v>2.4144999999999999</v>
      </c>
      <c r="AB12" s="289">
        <v>2.4302000000000001</v>
      </c>
      <c r="AC12" s="289">
        <v>2.2688000000000001</v>
      </c>
      <c r="AD12" s="289">
        <v>2.2000999999999999</v>
      </c>
      <c r="AE12" s="289">
        <v>2.4098999999999999</v>
      </c>
      <c r="AF12" s="289">
        <v>2.5335999999999999</v>
      </c>
      <c r="AG12" s="289">
        <v>2.5678000000000001</v>
      </c>
      <c r="AH12" s="289">
        <v>2.5148000000000001</v>
      </c>
      <c r="AI12" s="289">
        <v>2.4893999999999998</v>
      </c>
      <c r="AJ12" s="289">
        <v>2.4817999999999998</v>
      </c>
      <c r="AK12" s="289">
        <v>2.5505</v>
      </c>
      <c r="AL12" s="289">
        <v>2.4207000000000001</v>
      </c>
      <c r="AM12" s="289">
        <v>2.4559000000000002</v>
      </c>
      <c r="AN12" s="289">
        <v>2.4199000000000002</v>
      </c>
      <c r="AO12" s="289">
        <v>2.4125000000000001</v>
      </c>
      <c r="AP12" s="289">
        <v>2.3037000000000001</v>
      </c>
      <c r="AQ12" s="289">
        <v>2.3374999999999999</v>
      </c>
      <c r="AR12" s="289">
        <v>2.3445</v>
      </c>
      <c r="AS12" s="289">
        <v>2.5003000000000002</v>
      </c>
      <c r="AT12" s="289">
        <v>2.5164</v>
      </c>
      <c r="AU12" s="289">
        <v>2.7235</v>
      </c>
      <c r="AV12" s="289">
        <v>2.5461</v>
      </c>
      <c r="AW12" s="289">
        <v>2.6114999999999999</v>
      </c>
      <c r="AX12" s="289">
        <v>2.5434000000000001</v>
      </c>
      <c r="AY12" s="289">
        <v>2.5343</v>
      </c>
      <c r="AZ12" s="894">
        <v>2.4841605086</v>
      </c>
      <c r="BA12" s="894">
        <v>2.4156942621000002</v>
      </c>
      <c r="BB12" s="894">
        <v>2.3676982378</v>
      </c>
      <c r="BC12" s="355">
        <v>2.4226955935999999</v>
      </c>
      <c r="BD12" s="355">
        <v>2.5058102373</v>
      </c>
      <c r="BE12" s="355">
        <v>2.5511633586000002</v>
      </c>
      <c r="BF12" s="355">
        <v>2.5540777633</v>
      </c>
      <c r="BG12" s="355">
        <v>2.5180908819000001</v>
      </c>
      <c r="BH12" s="355">
        <v>2.5147748158000001</v>
      </c>
      <c r="BI12" s="355">
        <v>2.5123053646</v>
      </c>
      <c r="BJ12" s="355">
        <v>2.473238936</v>
      </c>
      <c r="BK12" s="355">
        <v>2.4479787989999999</v>
      </c>
      <c r="BL12" s="355">
        <v>2.4851318477</v>
      </c>
      <c r="BM12" s="355">
        <v>2.3666190922000001</v>
      </c>
      <c r="BN12" s="355">
        <v>2.3086002990000001</v>
      </c>
      <c r="BO12" s="355">
        <v>2.4136388760999998</v>
      </c>
      <c r="BP12" s="355">
        <v>2.5067900759000001</v>
      </c>
      <c r="BQ12" s="355">
        <v>2.5521610026000001</v>
      </c>
      <c r="BR12" s="355">
        <v>2.5550765514</v>
      </c>
      <c r="BS12" s="355">
        <v>2.5190755417999999</v>
      </c>
      <c r="BT12" s="355">
        <v>2.5157581738000001</v>
      </c>
      <c r="BU12" s="355">
        <v>2.5132877532000002</v>
      </c>
      <c r="BV12" s="355">
        <v>2.4742059873</v>
      </c>
    </row>
    <row r="13" spans="1:74" ht="11.1" customHeight="1" x14ac:dyDescent="0.2">
      <c r="A13" s="335" t="s">
        <v>301</v>
      </c>
      <c r="B13" s="406" t="s">
        <v>193</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1.7588999999999999</v>
      </c>
      <c r="AB13" s="289">
        <v>1.8436999999999999</v>
      </c>
      <c r="AC13" s="289">
        <v>1.8599000000000001</v>
      </c>
      <c r="AD13" s="289">
        <v>1.8506</v>
      </c>
      <c r="AE13" s="289">
        <v>1.8964000000000001</v>
      </c>
      <c r="AF13" s="289">
        <v>1.9084000000000001</v>
      </c>
      <c r="AG13" s="289">
        <v>1.9438</v>
      </c>
      <c r="AH13" s="289">
        <v>1.887</v>
      </c>
      <c r="AI13" s="289">
        <v>1.8047</v>
      </c>
      <c r="AJ13" s="289">
        <v>1.7626999999999999</v>
      </c>
      <c r="AK13" s="289">
        <v>1.8088</v>
      </c>
      <c r="AL13" s="289">
        <v>1.7702</v>
      </c>
      <c r="AM13" s="289">
        <v>1.7582</v>
      </c>
      <c r="AN13" s="289">
        <v>1.8428</v>
      </c>
      <c r="AO13" s="289">
        <v>1.7783</v>
      </c>
      <c r="AP13" s="289">
        <v>1.8479000000000001</v>
      </c>
      <c r="AQ13" s="289">
        <v>1.8640000000000001</v>
      </c>
      <c r="AR13" s="289">
        <v>1.9076</v>
      </c>
      <c r="AS13" s="289">
        <v>1.9004000000000001</v>
      </c>
      <c r="AT13" s="289">
        <v>1.8385</v>
      </c>
      <c r="AU13" s="289">
        <v>1.8218000000000001</v>
      </c>
      <c r="AV13" s="289">
        <v>1.7845</v>
      </c>
      <c r="AW13" s="289">
        <v>1.8203</v>
      </c>
      <c r="AX13" s="289">
        <v>1.8098000000000001</v>
      </c>
      <c r="AY13" s="289">
        <v>1.7919</v>
      </c>
      <c r="AZ13" s="894">
        <v>1.8349606105</v>
      </c>
      <c r="BA13" s="894">
        <v>1.8246730492000001</v>
      </c>
      <c r="BB13" s="894">
        <v>1.8502758238000001</v>
      </c>
      <c r="BC13" s="355">
        <v>1.8425861058999999</v>
      </c>
      <c r="BD13" s="355">
        <v>1.8874642892</v>
      </c>
      <c r="BE13" s="355">
        <v>1.8722667135</v>
      </c>
      <c r="BF13" s="355">
        <v>1.8544869037</v>
      </c>
      <c r="BG13" s="355">
        <v>1.8049981117</v>
      </c>
      <c r="BH13" s="355">
        <v>1.8056550826</v>
      </c>
      <c r="BI13" s="355">
        <v>1.7869227806000001</v>
      </c>
      <c r="BJ13" s="355">
        <v>1.7766022981</v>
      </c>
      <c r="BK13" s="355">
        <v>1.7249530917</v>
      </c>
      <c r="BL13" s="355">
        <v>1.7884564462000001</v>
      </c>
      <c r="BM13" s="355">
        <v>1.7782058536000001</v>
      </c>
      <c r="BN13" s="355">
        <v>1.8037166236</v>
      </c>
      <c r="BO13" s="355">
        <v>1.796054539</v>
      </c>
      <c r="BP13" s="355">
        <v>1.8308073862000001</v>
      </c>
      <c r="BQ13" s="355">
        <v>1.8256284882</v>
      </c>
      <c r="BR13" s="355">
        <v>1.7979485062</v>
      </c>
      <c r="BS13" s="355">
        <v>1.7486375541000001</v>
      </c>
      <c r="BT13" s="355">
        <v>1.7492921642000001</v>
      </c>
      <c r="BU13" s="355">
        <v>1.740591242</v>
      </c>
      <c r="BV13" s="355">
        <v>1.7701641050000001</v>
      </c>
    </row>
    <row r="14" spans="1:74" ht="11.1" customHeight="1" x14ac:dyDescent="0.2">
      <c r="A14" s="335" t="s">
        <v>160</v>
      </c>
      <c r="B14" s="406" t="s">
        <v>194</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21.007196</v>
      </c>
      <c r="AS14" s="289">
        <v>20.984271</v>
      </c>
      <c r="AT14" s="289">
        <v>21.195426000000001</v>
      </c>
      <c r="AU14" s="289">
        <v>20.720071999999998</v>
      </c>
      <c r="AV14" s="289">
        <v>20.846402000000001</v>
      </c>
      <c r="AW14" s="289">
        <v>20.226611999999999</v>
      </c>
      <c r="AX14" s="289">
        <v>20.851361000000001</v>
      </c>
      <c r="AY14" s="289">
        <v>20.649557999999999</v>
      </c>
      <c r="AZ14" s="894">
        <v>21.137710999999999</v>
      </c>
      <c r="BA14" s="894">
        <v>20.528454976999999</v>
      </c>
      <c r="BB14" s="894">
        <v>20.690848426999999</v>
      </c>
      <c r="BC14" s="355">
        <v>20.544070000000001</v>
      </c>
      <c r="BD14" s="355">
        <v>20.876999999999999</v>
      </c>
      <c r="BE14" s="355">
        <v>20.81251</v>
      </c>
      <c r="BF14" s="355">
        <v>21.113969999999998</v>
      </c>
      <c r="BG14" s="355">
        <v>20.519130000000001</v>
      </c>
      <c r="BH14" s="355">
        <v>20.80857</v>
      </c>
      <c r="BI14" s="355">
        <v>20.322379999999999</v>
      </c>
      <c r="BJ14" s="355">
        <v>20.49099</v>
      </c>
      <c r="BK14" s="355">
        <v>20.36215</v>
      </c>
      <c r="BL14" s="355">
        <v>20.339729999999999</v>
      </c>
      <c r="BM14" s="355">
        <v>20.339320000000001</v>
      </c>
      <c r="BN14" s="355">
        <v>20.595770000000002</v>
      </c>
      <c r="BO14" s="355">
        <v>20.678280000000001</v>
      </c>
      <c r="BP14" s="355">
        <v>21.045819999999999</v>
      </c>
      <c r="BQ14" s="355">
        <v>20.898</v>
      </c>
      <c r="BR14" s="355">
        <v>21.2225</v>
      </c>
      <c r="BS14" s="355">
        <v>20.624189999999999</v>
      </c>
      <c r="BT14" s="355">
        <v>20.94876</v>
      </c>
      <c r="BU14" s="355">
        <v>20.51501</v>
      </c>
      <c r="BV14" s="355">
        <v>20.68824</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894"/>
      <c r="BA15" s="894"/>
      <c r="BB15" s="894"/>
      <c r="BC15" s="35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302</v>
      </c>
      <c r="B16" s="416" t="s">
        <v>957</v>
      </c>
      <c r="C16" s="105">
        <v>6.2745919679000002</v>
      </c>
      <c r="D16" s="105">
        <v>6.5883063391999999</v>
      </c>
      <c r="E16" s="105">
        <v>6.6346335248999999</v>
      </c>
      <c r="F16" s="105">
        <v>6.7026012547000002</v>
      </c>
      <c r="G16" s="105">
        <v>6.5645456543999998</v>
      </c>
      <c r="H16" s="105">
        <v>6.7360751954999998</v>
      </c>
      <c r="I16" s="105">
        <v>6.7429983807999996</v>
      </c>
      <c r="J16" s="105">
        <v>6.7864205596999998</v>
      </c>
      <c r="K16" s="105">
        <v>6.8400244965999999</v>
      </c>
      <c r="L16" s="105">
        <v>6.7651609456999999</v>
      </c>
      <c r="M16" s="105">
        <v>6.6895895393</v>
      </c>
      <c r="N16" s="105">
        <v>6.7818142429000003</v>
      </c>
      <c r="O16" s="105">
        <v>6.3864198011999997</v>
      </c>
      <c r="P16" s="105">
        <v>6.7093619986000004</v>
      </c>
      <c r="Q16" s="105">
        <v>6.7601617126000004</v>
      </c>
      <c r="R16" s="105">
        <v>6.8042919568000002</v>
      </c>
      <c r="S16" s="105">
        <v>6.6802805696999998</v>
      </c>
      <c r="T16" s="105">
        <v>6.8590811800000004</v>
      </c>
      <c r="U16" s="105">
        <v>6.8782305793000003</v>
      </c>
      <c r="V16" s="105">
        <v>6.9057949553000002</v>
      </c>
      <c r="W16" s="105">
        <v>6.9694439949999998</v>
      </c>
      <c r="X16" s="105">
        <v>6.8920421345999996</v>
      </c>
      <c r="Y16" s="105">
        <v>6.8183227763999996</v>
      </c>
      <c r="Z16" s="105">
        <v>6.9098346571000002</v>
      </c>
      <c r="AA16" s="105">
        <v>6.4496462876000002</v>
      </c>
      <c r="AB16" s="105">
        <v>6.7871786788000001</v>
      </c>
      <c r="AC16" s="105">
        <v>6.8055902017000003</v>
      </c>
      <c r="AD16" s="105">
        <v>6.8972549848</v>
      </c>
      <c r="AE16" s="105">
        <v>6.7631660150000004</v>
      </c>
      <c r="AF16" s="105">
        <v>6.9440520206</v>
      </c>
      <c r="AG16" s="105">
        <v>6.9489588612000004</v>
      </c>
      <c r="AH16" s="105">
        <v>7.0017157006000001</v>
      </c>
      <c r="AI16" s="105">
        <v>7.0714173942</v>
      </c>
      <c r="AJ16" s="105">
        <v>6.9831527255000001</v>
      </c>
      <c r="AK16" s="105">
        <v>6.9019983692000002</v>
      </c>
      <c r="AL16" s="105">
        <v>6.9900276260999998</v>
      </c>
      <c r="AM16" s="105">
        <v>6.6149265289999999</v>
      </c>
      <c r="AN16" s="105">
        <v>6.9043856467999998</v>
      </c>
      <c r="AO16" s="105">
        <v>6.9272847030999998</v>
      </c>
      <c r="AP16" s="105">
        <v>7.0014170002</v>
      </c>
      <c r="AQ16" s="105">
        <v>6.8686078491</v>
      </c>
      <c r="AR16" s="105">
        <v>7.0313557793000001</v>
      </c>
      <c r="AS16" s="105">
        <v>7.0335655130000001</v>
      </c>
      <c r="AT16" s="105">
        <v>7.0944357296999998</v>
      </c>
      <c r="AU16" s="105">
        <v>7.1559254379999997</v>
      </c>
      <c r="AV16" s="105">
        <v>7.0920701267000004</v>
      </c>
      <c r="AW16" s="105">
        <v>6.9808682635999997</v>
      </c>
      <c r="AX16" s="105">
        <v>7.0296334213999998</v>
      </c>
      <c r="AY16" s="105">
        <v>6.7117263424000004</v>
      </c>
      <c r="AZ16" s="906">
        <v>7.0198644240999997</v>
      </c>
      <c r="BA16" s="906">
        <v>7.0375901196999999</v>
      </c>
      <c r="BB16" s="906">
        <v>7.1200820571000003</v>
      </c>
      <c r="BC16" s="388">
        <v>6.9959079664999999</v>
      </c>
      <c r="BD16" s="388">
        <v>7.1649579225000002</v>
      </c>
      <c r="BE16" s="388">
        <v>7.1781868885</v>
      </c>
      <c r="BF16" s="388">
        <v>7.2142614903000002</v>
      </c>
      <c r="BG16" s="388">
        <v>7.2603685931999999</v>
      </c>
      <c r="BH16" s="388">
        <v>7.2048463530999998</v>
      </c>
      <c r="BI16" s="388">
        <v>7.1055969524</v>
      </c>
      <c r="BJ16" s="388">
        <v>7.1914347941000001</v>
      </c>
      <c r="BK16" s="388">
        <v>6.8949505934999999</v>
      </c>
      <c r="BL16" s="388">
        <v>7.1896945488000004</v>
      </c>
      <c r="BM16" s="388">
        <v>7.2067598615000001</v>
      </c>
      <c r="BN16" s="388">
        <v>7.2904304107</v>
      </c>
      <c r="BO16" s="388">
        <v>7.1634981426</v>
      </c>
      <c r="BP16" s="388">
        <v>7.3362228573000001</v>
      </c>
      <c r="BQ16" s="388">
        <v>7.3480896473000001</v>
      </c>
      <c r="BR16" s="388">
        <v>7.3848811462999997</v>
      </c>
      <c r="BS16" s="388">
        <v>7.4317122042000001</v>
      </c>
      <c r="BT16" s="388">
        <v>7.3731189846999996</v>
      </c>
      <c r="BU16" s="388">
        <v>7.2723499197999999</v>
      </c>
      <c r="BV16" s="388">
        <v>7.3608196832999999</v>
      </c>
    </row>
    <row r="17" spans="1:74" ht="11.1" customHeight="1" x14ac:dyDescent="0.2">
      <c r="A17" s="335" t="s">
        <v>303</v>
      </c>
      <c r="B17" s="406" t="s">
        <v>946</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3.1323531280000001</v>
      </c>
      <c r="AN17" s="289">
        <v>3.3155936715999998</v>
      </c>
      <c r="AO17" s="289">
        <v>3.3493558487000001</v>
      </c>
      <c r="AP17" s="289">
        <v>3.3414064502</v>
      </c>
      <c r="AQ17" s="289">
        <v>3.280106129</v>
      </c>
      <c r="AR17" s="289">
        <v>3.3667220320000002</v>
      </c>
      <c r="AS17" s="289">
        <v>3.3542475035999999</v>
      </c>
      <c r="AT17" s="289">
        <v>3.4335540192999998</v>
      </c>
      <c r="AU17" s="289">
        <v>3.4819963504999998</v>
      </c>
      <c r="AV17" s="289">
        <v>3.4921855005000002</v>
      </c>
      <c r="AW17" s="289">
        <v>3.3684235884999998</v>
      </c>
      <c r="AX17" s="289">
        <v>3.3918277782000001</v>
      </c>
      <c r="AY17" s="289">
        <v>3.1568385882999999</v>
      </c>
      <c r="AZ17" s="894">
        <v>3.3415115149000001</v>
      </c>
      <c r="BA17" s="894">
        <v>3.3755376092999998</v>
      </c>
      <c r="BB17" s="894">
        <v>3.3675260706999999</v>
      </c>
      <c r="BC17" s="355">
        <v>3.3057465678</v>
      </c>
      <c r="BD17" s="355">
        <v>3.3930395433</v>
      </c>
      <c r="BE17" s="355">
        <v>3.3804675021000001</v>
      </c>
      <c r="BF17" s="355">
        <v>3.4603939532000001</v>
      </c>
      <c r="BG17" s="355">
        <v>3.5092149558000001</v>
      </c>
      <c r="BH17" s="355">
        <v>3.5194837539999999</v>
      </c>
      <c r="BI17" s="355">
        <v>3.3947544007000001</v>
      </c>
      <c r="BJ17" s="355">
        <v>3.4183415400000001</v>
      </c>
      <c r="BK17" s="355">
        <v>3.2340623936999999</v>
      </c>
      <c r="BL17" s="355">
        <v>3.4232528606999999</v>
      </c>
      <c r="BM17" s="355">
        <v>3.4581113146</v>
      </c>
      <c r="BN17" s="355">
        <v>3.4499037947</v>
      </c>
      <c r="BO17" s="355">
        <v>3.3866130176999998</v>
      </c>
      <c r="BP17" s="355">
        <v>3.4760413876</v>
      </c>
      <c r="BQ17" s="355">
        <v>3.4631618042999999</v>
      </c>
      <c r="BR17" s="355">
        <v>3.5450434470999999</v>
      </c>
      <c r="BS17" s="355">
        <v>3.5950587280000001</v>
      </c>
      <c r="BT17" s="355">
        <v>3.6055787255</v>
      </c>
      <c r="BU17" s="355">
        <v>3.4777981946000001</v>
      </c>
      <c r="BV17" s="355">
        <v>3.5019623315000001</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4"/>
      <c r="BA18" s="894"/>
      <c r="BB18" s="894"/>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304</v>
      </c>
      <c r="B19" s="416" t="s">
        <v>958</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13.283341991</v>
      </c>
      <c r="AB19" s="105">
        <v>13.72581244</v>
      </c>
      <c r="AC19" s="105">
        <v>13.673085817</v>
      </c>
      <c r="AD19" s="105">
        <v>14.448394952999999</v>
      </c>
      <c r="AE19" s="105">
        <v>14.210334293000001</v>
      </c>
      <c r="AF19" s="105">
        <v>14.511908050000001</v>
      </c>
      <c r="AG19" s="105">
        <v>15.021177027</v>
      </c>
      <c r="AH19" s="105">
        <v>14.651276964999999</v>
      </c>
      <c r="AI19" s="105">
        <v>14.783659825999999</v>
      </c>
      <c r="AJ19" s="105">
        <v>14.938590297999999</v>
      </c>
      <c r="AK19" s="105">
        <v>14.235778722999999</v>
      </c>
      <c r="AL19" s="105">
        <v>13.709206676000001</v>
      </c>
      <c r="AM19" s="105">
        <v>13.229702819</v>
      </c>
      <c r="AN19" s="105">
        <v>14.067391026999999</v>
      </c>
      <c r="AO19" s="105">
        <v>13.777205156999999</v>
      </c>
      <c r="AP19" s="105">
        <v>14.521066807</v>
      </c>
      <c r="AQ19" s="105">
        <v>14.132482644</v>
      </c>
      <c r="AR19" s="105">
        <v>14.770953690000001</v>
      </c>
      <c r="AS19" s="105">
        <v>14.690483502999999</v>
      </c>
      <c r="AT19" s="105">
        <v>14.125460946</v>
      </c>
      <c r="AU19" s="105">
        <v>14.760732782</v>
      </c>
      <c r="AV19" s="105">
        <v>14.669776068999999</v>
      </c>
      <c r="AW19" s="105">
        <v>13.798079177</v>
      </c>
      <c r="AX19" s="105">
        <v>14.10485738</v>
      </c>
      <c r="AY19" s="105">
        <v>13.256452059000001</v>
      </c>
      <c r="AZ19" s="906">
        <v>14.009825242</v>
      </c>
      <c r="BA19" s="906">
        <v>13.843017508000001</v>
      </c>
      <c r="BB19" s="906">
        <v>14.034321169</v>
      </c>
      <c r="BC19" s="388">
        <v>13.930653541</v>
      </c>
      <c r="BD19" s="388">
        <v>14.297490924</v>
      </c>
      <c r="BE19" s="388">
        <v>14.530991737000001</v>
      </c>
      <c r="BF19" s="388">
        <v>14.407036435</v>
      </c>
      <c r="BG19" s="388">
        <v>14.572117688000001</v>
      </c>
      <c r="BH19" s="388">
        <v>14.394889801</v>
      </c>
      <c r="BI19" s="388">
        <v>14.009196097</v>
      </c>
      <c r="BJ19" s="388">
        <v>13.790376719999999</v>
      </c>
      <c r="BK19" s="388">
        <v>13.188598298</v>
      </c>
      <c r="BL19" s="388">
        <v>14.013500321</v>
      </c>
      <c r="BM19" s="388">
        <v>13.845790262</v>
      </c>
      <c r="BN19" s="388">
        <v>14.038098149</v>
      </c>
      <c r="BO19" s="388">
        <v>13.933836866</v>
      </c>
      <c r="BP19" s="388">
        <v>14.302617607</v>
      </c>
      <c r="BQ19" s="388">
        <v>14.537337749000001</v>
      </c>
      <c r="BR19" s="388">
        <v>14.412726865</v>
      </c>
      <c r="BS19" s="388">
        <v>14.578681530000001</v>
      </c>
      <c r="BT19" s="388">
        <v>14.400475637</v>
      </c>
      <c r="BU19" s="388">
        <v>14.012761355</v>
      </c>
      <c r="BV19" s="388">
        <v>13.792847361</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906"/>
      <c r="BA20" s="906"/>
      <c r="BB20" s="906"/>
      <c r="BC20" s="388"/>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305</v>
      </c>
      <c r="B21" s="416" t="s">
        <v>959</v>
      </c>
      <c r="C21" s="105">
        <v>4.6294934751000003</v>
      </c>
      <c r="D21" s="105">
        <v>4.8720871672000001</v>
      </c>
      <c r="E21" s="105">
        <v>4.7601247992999998</v>
      </c>
      <c r="F21" s="105">
        <v>4.6847681787999997</v>
      </c>
      <c r="G21" s="105">
        <v>4.8256909567999999</v>
      </c>
      <c r="H21" s="105">
        <v>5.0313657193000001</v>
      </c>
      <c r="I21" s="105">
        <v>5.0974607170999997</v>
      </c>
      <c r="J21" s="105">
        <v>5.2203538343</v>
      </c>
      <c r="K21" s="105">
        <v>5.1246987342999999</v>
      </c>
      <c r="L21" s="105">
        <v>4.9428701678999998</v>
      </c>
      <c r="M21" s="105">
        <v>5.0119429690999997</v>
      </c>
      <c r="N21" s="105">
        <v>5.0579025421999999</v>
      </c>
      <c r="O21" s="105">
        <v>4.6713690243999997</v>
      </c>
      <c r="P21" s="105">
        <v>4.9136174262000001</v>
      </c>
      <c r="Q21" s="105">
        <v>4.8018201350999998</v>
      </c>
      <c r="R21" s="105">
        <v>4.7268675686000003</v>
      </c>
      <c r="S21" s="105">
        <v>4.8675893537999997</v>
      </c>
      <c r="T21" s="105">
        <v>5.0729725100999996</v>
      </c>
      <c r="U21" s="105">
        <v>5.1390572812000004</v>
      </c>
      <c r="V21" s="105">
        <v>5.2617776723</v>
      </c>
      <c r="W21" s="105">
        <v>5.1662610631000003</v>
      </c>
      <c r="X21" s="105">
        <v>4.9850542205000004</v>
      </c>
      <c r="Y21" s="105">
        <v>5.0540294464000004</v>
      </c>
      <c r="Z21" s="105">
        <v>5.0999224552999998</v>
      </c>
      <c r="AA21" s="105">
        <v>4.7565699812000002</v>
      </c>
      <c r="AB21" s="105">
        <v>5.0041976296000001</v>
      </c>
      <c r="AC21" s="105">
        <v>4.8899108351000002</v>
      </c>
      <c r="AD21" s="105">
        <v>4.8134975315000004</v>
      </c>
      <c r="AE21" s="105">
        <v>4.9573437414999999</v>
      </c>
      <c r="AF21" s="105">
        <v>5.1672859246999998</v>
      </c>
      <c r="AG21" s="105">
        <v>5.2349261630999999</v>
      </c>
      <c r="AH21" s="105">
        <v>5.3603687153999999</v>
      </c>
      <c r="AI21" s="105">
        <v>5.2627272343999998</v>
      </c>
      <c r="AJ21" s="105">
        <v>5.0776974942999997</v>
      </c>
      <c r="AK21" s="105">
        <v>5.1482026043999998</v>
      </c>
      <c r="AL21" s="105">
        <v>5.1951207312000003</v>
      </c>
      <c r="AM21" s="105">
        <v>4.7322983087999999</v>
      </c>
      <c r="AN21" s="105">
        <v>4.9981307572000002</v>
      </c>
      <c r="AO21" s="105">
        <v>4.8601390609999999</v>
      </c>
      <c r="AP21" s="105">
        <v>4.8325632911999996</v>
      </c>
      <c r="AQ21" s="105">
        <v>4.9977684305999999</v>
      </c>
      <c r="AR21" s="105">
        <v>5.2128239056999996</v>
      </c>
      <c r="AS21" s="105">
        <v>5.2928077331000001</v>
      </c>
      <c r="AT21" s="105">
        <v>5.4116036898999997</v>
      </c>
      <c r="AU21" s="105">
        <v>5.2970350554000003</v>
      </c>
      <c r="AV21" s="105">
        <v>5.1824389360999996</v>
      </c>
      <c r="AW21" s="105">
        <v>5.2260515457999999</v>
      </c>
      <c r="AX21" s="105">
        <v>5.2545592852</v>
      </c>
      <c r="AY21" s="105">
        <v>4.7357114828000002</v>
      </c>
      <c r="AZ21" s="906">
        <v>5.0044998224999997</v>
      </c>
      <c r="BA21" s="906">
        <v>4.8649873247000004</v>
      </c>
      <c r="BB21" s="906">
        <v>4.8371359356000001</v>
      </c>
      <c r="BC21" s="388">
        <v>5.0041521346</v>
      </c>
      <c r="BD21" s="388">
        <v>5.2215727417000002</v>
      </c>
      <c r="BE21" s="388">
        <v>5.3024438037000001</v>
      </c>
      <c r="BF21" s="388">
        <v>5.4225432679000001</v>
      </c>
      <c r="BG21" s="388">
        <v>5.3067213832000002</v>
      </c>
      <c r="BH21" s="388">
        <v>5.1909266791000004</v>
      </c>
      <c r="BI21" s="388">
        <v>5.2350029391000001</v>
      </c>
      <c r="BJ21" s="388">
        <v>5.2637944852</v>
      </c>
      <c r="BK21" s="388">
        <v>4.7384671699999998</v>
      </c>
      <c r="BL21" s="388">
        <v>5.0104075455999997</v>
      </c>
      <c r="BM21" s="388">
        <v>4.869149116</v>
      </c>
      <c r="BN21" s="388">
        <v>4.8407202150000002</v>
      </c>
      <c r="BO21" s="388">
        <v>5.0099047201999998</v>
      </c>
      <c r="BP21" s="388">
        <v>5.2300865986999998</v>
      </c>
      <c r="BQ21" s="388">
        <v>5.3119233046999996</v>
      </c>
      <c r="BR21" s="388">
        <v>5.4335721979000002</v>
      </c>
      <c r="BS21" s="388">
        <v>5.3162247316000002</v>
      </c>
      <c r="BT21" s="388">
        <v>5.1984599352999998</v>
      </c>
      <c r="BU21" s="388">
        <v>5.2432253885</v>
      </c>
      <c r="BV21" s="388">
        <v>5.2726230762000004</v>
      </c>
    </row>
    <row r="22" spans="1:74" ht="11.1" customHeight="1" x14ac:dyDescent="0.2">
      <c r="A22" s="335" t="s">
        <v>306</v>
      </c>
      <c r="B22" s="406" t="s">
        <v>203</v>
      </c>
      <c r="C22" s="289">
        <v>3.4249712735000002</v>
      </c>
      <c r="D22" s="289">
        <v>3.6675441387999999</v>
      </c>
      <c r="E22" s="289">
        <v>3.5552468843999998</v>
      </c>
      <c r="F22" s="289">
        <v>3.4722590343999999</v>
      </c>
      <c r="G22" s="289">
        <v>3.6131591705999999</v>
      </c>
      <c r="H22" s="289">
        <v>3.8187299229999998</v>
      </c>
      <c r="I22" s="289">
        <v>3.8826167027</v>
      </c>
      <c r="J22" s="289">
        <v>4.0053489125999997</v>
      </c>
      <c r="K22" s="289">
        <v>3.9095214251999999</v>
      </c>
      <c r="L22" s="289">
        <v>3.7193064792000001</v>
      </c>
      <c r="M22" s="289">
        <v>3.7882897549000001</v>
      </c>
      <c r="N22" s="289">
        <v>3.8344234798999999</v>
      </c>
      <c r="O22" s="289">
        <v>3.4200975057999998</v>
      </c>
      <c r="P22" s="289">
        <v>3.6623251875</v>
      </c>
      <c r="Q22" s="289">
        <v>3.5501877333</v>
      </c>
      <c r="R22" s="289">
        <v>3.4673179756999999</v>
      </c>
      <c r="S22" s="289">
        <v>3.6080176096000001</v>
      </c>
      <c r="T22" s="289">
        <v>3.8132958329000002</v>
      </c>
      <c r="U22" s="289">
        <v>3.8770917010999999</v>
      </c>
      <c r="V22" s="289">
        <v>3.9996492619000001</v>
      </c>
      <c r="W22" s="289">
        <v>3.9039581379000001</v>
      </c>
      <c r="X22" s="289">
        <v>3.7140138696</v>
      </c>
      <c r="Y22" s="289">
        <v>3.7828989813999998</v>
      </c>
      <c r="Z22" s="289">
        <v>3.8289670576999999</v>
      </c>
      <c r="AA22" s="289">
        <v>3.4960547154000001</v>
      </c>
      <c r="AB22" s="289">
        <v>3.7436620504000002</v>
      </c>
      <c r="AC22" s="289">
        <v>3.6290341268000001</v>
      </c>
      <c r="AD22" s="289">
        <v>3.5443239084</v>
      </c>
      <c r="AE22" s="289">
        <v>3.6881483514000002</v>
      </c>
      <c r="AF22" s="289">
        <v>3.8979856146</v>
      </c>
      <c r="AG22" s="289">
        <v>3.96319833</v>
      </c>
      <c r="AH22" s="289">
        <v>4.0884777811999999</v>
      </c>
      <c r="AI22" s="289">
        <v>3.9906614455999998</v>
      </c>
      <c r="AJ22" s="289">
        <v>3.7964986905</v>
      </c>
      <c r="AK22" s="289">
        <v>3.8669136769999999</v>
      </c>
      <c r="AL22" s="289">
        <v>3.9140048828</v>
      </c>
      <c r="AM22" s="289">
        <v>3.5163342310000001</v>
      </c>
      <c r="AN22" s="289">
        <v>3.7417211466999998</v>
      </c>
      <c r="AO22" s="289">
        <v>3.6101978313999998</v>
      </c>
      <c r="AP22" s="289">
        <v>3.5536508037000001</v>
      </c>
      <c r="AQ22" s="289">
        <v>3.7214453352999999</v>
      </c>
      <c r="AR22" s="289">
        <v>3.9317543104000001</v>
      </c>
      <c r="AS22" s="289">
        <v>4.0018534486000004</v>
      </c>
      <c r="AT22" s="289">
        <v>4.1212193722999997</v>
      </c>
      <c r="AU22" s="289">
        <v>4.0019590221000003</v>
      </c>
      <c r="AV22" s="289">
        <v>3.8238735208999999</v>
      </c>
      <c r="AW22" s="289">
        <v>3.8836293099999999</v>
      </c>
      <c r="AX22" s="289">
        <v>3.9432936675999999</v>
      </c>
      <c r="AY22" s="289">
        <v>3.5052628483000001</v>
      </c>
      <c r="AZ22" s="894">
        <v>3.7331238683999999</v>
      </c>
      <c r="BA22" s="894">
        <v>3.6001568027999999</v>
      </c>
      <c r="BB22" s="894">
        <v>3.5429890504000001</v>
      </c>
      <c r="BC22" s="355">
        <v>3.7126254864999999</v>
      </c>
      <c r="BD22" s="355">
        <v>3.9252430533</v>
      </c>
      <c r="BE22" s="355">
        <v>3.9961116796999998</v>
      </c>
      <c r="BF22" s="355">
        <v>4.1167879002000003</v>
      </c>
      <c r="BG22" s="355">
        <v>3.9962184121000002</v>
      </c>
      <c r="BH22" s="355">
        <v>3.8161780409000001</v>
      </c>
      <c r="BI22" s="355">
        <v>3.8765897778</v>
      </c>
      <c r="BJ22" s="355">
        <v>3.9369090795999999</v>
      </c>
      <c r="BK22" s="355">
        <v>3.5013883606</v>
      </c>
      <c r="BL22" s="355">
        <v>3.7321808829999998</v>
      </c>
      <c r="BM22" s="355">
        <v>3.5975031551000001</v>
      </c>
      <c r="BN22" s="355">
        <v>3.5395999218999998</v>
      </c>
      <c r="BO22" s="355">
        <v>3.7114187830000001</v>
      </c>
      <c r="BP22" s="355">
        <v>3.9267717404</v>
      </c>
      <c r="BQ22" s="355">
        <v>3.9985521136000002</v>
      </c>
      <c r="BR22" s="355">
        <v>4.1207808709</v>
      </c>
      <c r="BS22" s="355">
        <v>3.9986602192</v>
      </c>
      <c r="BT22" s="355">
        <v>3.8163035729999999</v>
      </c>
      <c r="BU22" s="355">
        <v>3.8774925256000001</v>
      </c>
      <c r="BV22" s="355">
        <v>3.9385878538000001</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94"/>
      <c r="BA23" s="894"/>
      <c r="BB23" s="894"/>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307</v>
      </c>
      <c r="B24" s="416" t="s">
        <v>960</v>
      </c>
      <c r="C24" s="105">
        <v>8.6913097885999999</v>
      </c>
      <c r="D24" s="105">
        <v>8.6498643680999994</v>
      </c>
      <c r="E24" s="105">
        <v>8.6660030551999991</v>
      </c>
      <c r="F24" s="105">
        <v>8.7588929613000008</v>
      </c>
      <c r="G24" s="105">
        <v>9.3675436656999995</v>
      </c>
      <c r="H24" s="105">
        <v>9.7847020645999994</v>
      </c>
      <c r="I24" s="105">
        <v>9.6790869346000008</v>
      </c>
      <c r="J24" s="105">
        <v>9.7750548068000001</v>
      </c>
      <c r="K24" s="105">
        <v>9.5435943024000007</v>
      </c>
      <c r="L24" s="105">
        <v>9.3432497501</v>
      </c>
      <c r="M24" s="105">
        <v>8.9360373131999999</v>
      </c>
      <c r="N24" s="105">
        <v>8.8894842071000006</v>
      </c>
      <c r="O24" s="105">
        <v>8.8357138057999993</v>
      </c>
      <c r="P24" s="105">
        <v>8.7784034886000004</v>
      </c>
      <c r="Q24" s="105">
        <v>8.7929710453999999</v>
      </c>
      <c r="R24" s="105">
        <v>8.8658116669999991</v>
      </c>
      <c r="S24" s="105">
        <v>9.4803873760999995</v>
      </c>
      <c r="T24" s="105">
        <v>9.9099824016000007</v>
      </c>
      <c r="U24" s="105">
        <v>9.8109159746000003</v>
      </c>
      <c r="V24" s="105">
        <v>9.9063491605999996</v>
      </c>
      <c r="W24" s="105">
        <v>9.6474426150999992</v>
      </c>
      <c r="X24" s="105">
        <v>9.4424620998000002</v>
      </c>
      <c r="Y24" s="105">
        <v>9.0100444436</v>
      </c>
      <c r="Z24" s="105">
        <v>8.9682221022000004</v>
      </c>
      <c r="AA24" s="105">
        <v>8.8650507582000007</v>
      </c>
      <c r="AB24" s="105">
        <v>8.8235276410000001</v>
      </c>
      <c r="AC24" s="105">
        <v>8.8320943644999996</v>
      </c>
      <c r="AD24" s="105">
        <v>8.9152400180000004</v>
      </c>
      <c r="AE24" s="105">
        <v>9.5358248324999995</v>
      </c>
      <c r="AF24" s="105">
        <v>9.9607497679999994</v>
      </c>
      <c r="AG24" s="105">
        <v>9.8746982925999998</v>
      </c>
      <c r="AH24" s="105">
        <v>9.9457264058000003</v>
      </c>
      <c r="AI24" s="105">
        <v>9.7234375574000005</v>
      </c>
      <c r="AJ24" s="105">
        <v>9.5153301252000002</v>
      </c>
      <c r="AK24" s="105">
        <v>9.0825316746000002</v>
      </c>
      <c r="AL24" s="105">
        <v>9.0577834635999999</v>
      </c>
      <c r="AM24" s="105">
        <v>9.0136356419000006</v>
      </c>
      <c r="AN24" s="105">
        <v>8.9640479047999992</v>
      </c>
      <c r="AO24" s="105">
        <v>9.0010318034000001</v>
      </c>
      <c r="AP24" s="105">
        <v>9.0700897199000003</v>
      </c>
      <c r="AQ24" s="105">
        <v>9.6827062744999992</v>
      </c>
      <c r="AR24" s="105">
        <v>10.165275586</v>
      </c>
      <c r="AS24" s="105">
        <v>10.154189406</v>
      </c>
      <c r="AT24" s="105">
        <v>10.226318191000001</v>
      </c>
      <c r="AU24" s="105">
        <v>9.9610133502</v>
      </c>
      <c r="AV24" s="105">
        <v>9.6218435191000005</v>
      </c>
      <c r="AW24" s="105">
        <v>9.2022009372000007</v>
      </c>
      <c r="AX24" s="105">
        <v>9.1933836655000007</v>
      </c>
      <c r="AY24" s="105">
        <v>8.6001647601000002</v>
      </c>
      <c r="AZ24" s="906">
        <v>8.5541209345000002</v>
      </c>
      <c r="BA24" s="906">
        <v>8.3752545058999992</v>
      </c>
      <c r="BB24" s="906">
        <v>8.4418943477999999</v>
      </c>
      <c r="BC24" s="388">
        <v>9.1605732935000006</v>
      </c>
      <c r="BD24" s="388">
        <v>9.6556100270999998</v>
      </c>
      <c r="BE24" s="388">
        <v>9.6311609659999995</v>
      </c>
      <c r="BF24" s="388">
        <v>9.7183828617000003</v>
      </c>
      <c r="BG24" s="388">
        <v>9.4523901221000006</v>
      </c>
      <c r="BH24" s="388">
        <v>9.2057579979999993</v>
      </c>
      <c r="BI24" s="388">
        <v>8.7815409141000007</v>
      </c>
      <c r="BJ24" s="388">
        <v>8.7622430096000006</v>
      </c>
      <c r="BK24" s="388">
        <v>9.0561312106000003</v>
      </c>
      <c r="BL24" s="388">
        <v>9.0091533677999998</v>
      </c>
      <c r="BM24" s="388">
        <v>9.0461171056000005</v>
      </c>
      <c r="BN24" s="388">
        <v>9.1147487339000008</v>
      </c>
      <c r="BO24" s="388">
        <v>9.7638044633999996</v>
      </c>
      <c r="BP24" s="388">
        <v>10.243710454</v>
      </c>
      <c r="BQ24" s="388">
        <v>10.126306507000001</v>
      </c>
      <c r="BR24" s="388">
        <v>10.207847386999999</v>
      </c>
      <c r="BS24" s="388">
        <v>9.9265403860999992</v>
      </c>
      <c r="BT24" s="388">
        <v>9.6974542745000001</v>
      </c>
      <c r="BU24" s="388">
        <v>9.2551500713999992</v>
      </c>
      <c r="BV24" s="388">
        <v>9.2385600383999993</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906"/>
      <c r="BA25" s="906"/>
      <c r="BB25" s="906"/>
      <c r="BC25" s="388"/>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310</v>
      </c>
      <c r="B26" s="416" t="s">
        <v>961</v>
      </c>
      <c r="C26" s="105">
        <v>4.4797480953999997</v>
      </c>
      <c r="D26" s="105">
        <v>4.4757637722999997</v>
      </c>
      <c r="E26" s="105">
        <v>4.4770914685000003</v>
      </c>
      <c r="F26" s="105">
        <v>4.4753568677000004</v>
      </c>
      <c r="G26" s="105">
        <v>4.4826642373999999</v>
      </c>
      <c r="H26" s="105">
        <v>4.4925360769999996</v>
      </c>
      <c r="I26" s="105">
        <v>4.4237565745999996</v>
      </c>
      <c r="J26" s="105">
        <v>4.4393539549999996</v>
      </c>
      <c r="K26" s="105">
        <v>4.4309861969000002</v>
      </c>
      <c r="L26" s="105">
        <v>4.4777654641</v>
      </c>
      <c r="M26" s="105">
        <v>4.5005123686999999</v>
      </c>
      <c r="N26" s="105">
        <v>4.5162611426000003</v>
      </c>
      <c r="O26" s="105">
        <v>4.5654299992</v>
      </c>
      <c r="P26" s="105">
        <v>4.5612927294999999</v>
      </c>
      <c r="Q26" s="105">
        <v>4.5626766049</v>
      </c>
      <c r="R26" s="105">
        <v>4.5610779744999999</v>
      </c>
      <c r="S26" s="105">
        <v>4.5686450970000001</v>
      </c>
      <c r="T26" s="105">
        <v>4.5788185281000002</v>
      </c>
      <c r="U26" s="105">
        <v>4.5070962212000003</v>
      </c>
      <c r="V26" s="105">
        <v>4.5232377540000002</v>
      </c>
      <c r="W26" s="105">
        <v>4.5145777433000003</v>
      </c>
      <c r="X26" s="105">
        <v>4.5635151712999997</v>
      </c>
      <c r="Y26" s="105">
        <v>4.5870178101999999</v>
      </c>
      <c r="Z26" s="105">
        <v>4.6032392134000002</v>
      </c>
      <c r="AA26" s="105">
        <v>4.6784156983000003</v>
      </c>
      <c r="AB26" s="105">
        <v>4.6741830609999999</v>
      </c>
      <c r="AC26" s="105">
        <v>4.6755989322999998</v>
      </c>
      <c r="AD26" s="105">
        <v>4.6739837575000003</v>
      </c>
      <c r="AE26" s="105">
        <v>4.6817277354</v>
      </c>
      <c r="AF26" s="105">
        <v>4.6921431073999997</v>
      </c>
      <c r="AG26" s="105">
        <v>4.6186314284999996</v>
      </c>
      <c r="AH26" s="105">
        <v>4.6351509155999997</v>
      </c>
      <c r="AI26" s="105">
        <v>4.6262885652000003</v>
      </c>
      <c r="AJ26" s="105">
        <v>4.6764661508999996</v>
      </c>
      <c r="AK26" s="105">
        <v>4.7005221866999998</v>
      </c>
      <c r="AL26" s="105">
        <v>4.7171299709000003</v>
      </c>
      <c r="AM26" s="105">
        <v>4.8381575836000001</v>
      </c>
      <c r="AN26" s="105">
        <v>4.8290722495000002</v>
      </c>
      <c r="AO26" s="105">
        <v>4.8573863409999998</v>
      </c>
      <c r="AP26" s="105">
        <v>4.8540942021999998</v>
      </c>
      <c r="AQ26" s="105">
        <v>4.8221656754</v>
      </c>
      <c r="AR26" s="105">
        <v>4.8239684627999999</v>
      </c>
      <c r="AS26" s="105">
        <v>4.7026681431000004</v>
      </c>
      <c r="AT26" s="105">
        <v>4.7205005834999998</v>
      </c>
      <c r="AU26" s="105">
        <v>4.7252499512000004</v>
      </c>
      <c r="AV26" s="105">
        <v>4.7977513209999998</v>
      </c>
      <c r="AW26" s="105">
        <v>4.8856537355</v>
      </c>
      <c r="AX26" s="105">
        <v>4.8996197513000004</v>
      </c>
      <c r="AY26" s="105">
        <v>4.9866725847</v>
      </c>
      <c r="AZ26" s="906">
        <v>4.9773454187999997</v>
      </c>
      <c r="BA26" s="906">
        <v>5.0064131696</v>
      </c>
      <c r="BB26" s="906">
        <v>5.0030334011999997</v>
      </c>
      <c r="BC26" s="388">
        <v>4.9702550068000004</v>
      </c>
      <c r="BD26" s="388">
        <v>4.9721057804999997</v>
      </c>
      <c r="BE26" s="388">
        <v>4.8475767114000003</v>
      </c>
      <c r="BF26" s="388">
        <v>4.8658838123999999</v>
      </c>
      <c r="BG26" s="388">
        <v>4.8707595979000002</v>
      </c>
      <c r="BH26" s="388">
        <v>4.9451907957000003</v>
      </c>
      <c r="BI26" s="388">
        <v>5.0354329803000004</v>
      </c>
      <c r="BJ26" s="388">
        <v>5.0497707408999997</v>
      </c>
      <c r="BK26" s="388">
        <v>5.1670422403999998</v>
      </c>
      <c r="BL26" s="388">
        <v>5.1574697528</v>
      </c>
      <c r="BM26" s="388">
        <v>5.1873020392000004</v>
      </c>
      <c r="BN26" s="388">
        <v>5.1838333766</v>
      </c>
      <c r="BO26" s="388">
        <v>5.1501928497999998</v>
      </c>
      <c r="BP26" s="388">
        <v>5.1520923022999998</v>
      </c>
      <c r="BQ26" s="388">
        <v>5.0242878884</v>
      </c>
      <c r="BR26" s="388">
        <v>5.0430764999999997</v>
      </c>
      <c r="BS26" s="388">
        <v>5.0480805275999998</v>
      </c>
      <c r="BT26" s="388">
        <v>5.1244694036</v>
      </c>
      <c r="BU26" s="388">
        <v>5.2170851245999996</v>
      </c>
      <c r="BV26" s="388">
        <v>5.2317999948000002</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906"/>
      <c r="BA27" s="906"/>
      <c r="BB27" s="906"/>
      <c r="BC27" s="388"/>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308</v>
      </c>
      <c r="B28" s="416" t="s">
        <v>962</v>
      </c>
      <c r="C28" s="105">
        <v>36.328023961</v>
      </c>
      <c r="D28" s="105">
        <v>36.906439861000003</v>
      </c>
      <c r="E28" s="105">
        <v>35.771960006999997</v>
      </c>
      <c r="F28" s="105">
        <v>35.352967079000003</v>
      </c>
      <c r="G28" s="105">
        <v>35.650756616999999</v>
      </c>
      <c r="H28" s="105">
        <v>35.422655474999999</v>
      </c>
      <c r="I28" s="105">
        <v>35.265014614000002</v>
      </c>
      <c r="J28" s="105">
        <v>35.07057794</v>
      </c>
      <c r="K28" s="105">
        <v>35.674674957000001</v>
      </c>
      <c r="L28" s="105">
        <v>34.907350282000003</v>
      </c>
      <c r="M28" s="105">
        <v>36.348299793000002</v>
      </c>
      <c r="N28" s="105">
        <v>37.736318470000001</v>
      </c>
      <c r="O28" s="105">
        <v>36.875811755999997</v>
      </c>
      <c r="P28" s="105">
        <v>38.040650845999998</v>
      </c>
      <c r="Q28" s="105">
        <v>37.569159102999997</v>
      </c>
      <c r="R28" s="105">
        <v>37.172457735000002</v>
      </c>
      <c r="S28" s="105">
        <v>36.920817243000002</v>
      </c>
      <c r="T28" s="105">
        <v>36.663389416000001</v>
      </c>
      <c r="U28" s="105">
        <v>36.425930569000002</v>
      </c>
      <c r="V28" s="105">
        <v>35.825329164999999</v>
      </c>
      <c r="W28" s="105">
        <v>36.740021347999999</v>
      </c>
      <c r="X28" s="105">
        <v>35.978625710999999</v>
      </c>
      <c r="Y28" s="105">
        <v>37.699439400999999</v>
      </c>
      <c r="Z28" s="105">
        <v>38.4616063</v>
      </c>
      <c r="AA28" s="105">
        <v>37.737915448000003</v>
      </c>
      <c r="AB28" s="105">
        <v>38.636126668000003</v>
      </c>
      <c r="AC28" s="105">
        <v>38.298617331999999</v>
      </c>
      <c r="AD28" s="105">
        <v>38.191904115</v>
      </c>
      <c r="AE28" s="105">
        <v>37.787947602999999</v>
      </c>
      <c r="AF28" s="105">
        <v>37.545869670999998</v>
      </c>
      <c r="AG28" s="105">
        <v>37.180765272000002</v>
      </c>
      <c r="AH28" s="105">
        <v>36.533442078</v>
      </c>
      <c r="AI28" s="105">
        <v>37.271549071999999</v>
      </c>
      <c r="AJ28" s="105">
        <v>37.025454674000002</v>
      </c>
      <c r="AK28" s="105">
        <v>38.540193555000002</v>
      </c>
      <c r="AL28" s="105">
        <v>39.082322269999999</v>
      </c>
      <c r="AM28" s="105">
        <v>38.330769545999999</v>
      </c>
      <c r="AN28" s="105">
        <v>38.949868537999997</v>
      </c>
      <c r="AO28" s="105">
        <v>38.44309646</v>
      </c>
      <c r="AP28" s="105">
        <v>38.624235394999999</v>
      </c>
      <c r="AQ28" s="105">
        <v>38.161323199999998</v>
      </c>
      <c r="AR28" s="105">
        <v>38.146394024000003</v>
      </c>
      <c r="AS28" s="105">
        <v>37.851376141999999</v>
      </c>
      <c r="AT28" s="105">
        <v>37.050130041000003</v>
      </c>
      <c r="AU28" s="105">
        <v>38.371416033999999</v>
      </c>
      <c r="AV28" s="105">
        <v>37.593814235000004</v>
      </c>
      <c r="AW28" s="105">
        <v>39.173430105999998</v>
      </c>
      <c r="AX28" s="105">
        <v>40.213710280000001</v>
      </c>
      <c r="AY28" s="105">
        <v>39.334365163999998</v>
      </c>
      <c r="AZ28" s="906">
        <v>39.654766281999997</v>
      </c>
      <c r="BA28" s="906">
        <v>38.428136508999998</v>
      </c>
      <c r="BB28" s="906">
        <v>38.815351368000002</v>
      </c>
      <c r="BC28" s="388">
        <v>38.520974097</v>
      </c>
      <c r="BD28" s="388">
        <v>38.444093254000002</v>
      </c>
      <c r="BE28" s="388">
        <v>38.199923353000003</v>
      </c>
      <c r="BF28" s="388">
        <v>37.710121432000001</v>
      </c>
      <c r="BG28" s="388">
        <v>38.710924701000003</v>
      </c>
      <c r="BH28" s="388">
        <v>37.718976630999997</v>
      </c>
      <c r="BI28" s="388">
        <v>39.702459335999997</v>
      </c>
      <c r="BJ28" s="388">
        <v>40.789605190000003</v>
      </c>
      <c r="BK28" s="388">
        <v>39.450883419999997</v>
      </c>
      <c r="BL28" s="388">
        <v>40.305897500999997</v>
      </c>
      <c r="BM28" s="388">
        <v>39.539984805000003</v>
      </c>
      <c r="BN28" s="388">
        <v>39.849112888000001</v>
      </c>
      <c r="BO28" s="388">
        <v>39.364152234000002</v>
      </c>
      <c r="BP28" s="388">
        <v>39.179143042</v>
      </c>
      <c r="BQ28" s="388">
        <v>38.847142136999999</v>
      </c>
      <c r="BR28" s="388">
        <v>38.311000141999997</v>
      </c>
      <c r="BS28" s="388">
        <v>39.334446792000001</v>
      </c>
      <c r="BT28" s="388">
        <v>38.309173647000001</v>
      </c>
      <c r="BU28" s="388">
        <v>40.323057237999997</v>
      </c>
      <c r="BV28" s="388">
        <v>41.395478154999999</v>
      </c>
    </row>
    <row r="29" spans="1:74" ht="11.1" customHeight="1" x14ac:dyDescent="0.2">
      <c r="A29" s="335" t="s">
        <v>169</v>
      </c>
      <c r="B29" s="406" t="s">
        <v>941</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16.255184287999999</v>
      </c>
      <c r="AN29" s="289">
        <v>16.655399141</v>
      </c>
      <c r="AO29" s="289">
        <v>16.404392141999999</v>
      </c>
      <c r="AP29" s="289">
        <v>16.767741475000001</v>
      </c>
      <c r="AQ29" s="289">
        <v>16.646583279000001</v>
      </c>
      <c r="AR29" s="289">
        <v>16.666155313000001</v>
      </c>
      <c r="AS29" s="289">
        <v>16.426350869</v>
      </c>
      <c r="AT29" s="289">
        <v>15.944277263</v>
      </c>
      <c r="AU29" s="289">
        <v>17.009504758999999</v>
      </c>
      <c r="AV29" s="289">
        <v>15.871693349999999</v>
      </c>
      <c r="AW29" s="289">
        <v>17.024079402000002</v>
      </c>
      <c r="AX29" s="289">
        <v>17.56544272</v>
      </c>
      <c r="AY29" s="289">
        <v>16.678798109999999</v>
      </c>
      <c r="AZ29" s="894">
        <v>16.965370999000001</v>
      </c>
      <c r="BA29" s="894">
        <v>16.606399700000001</v>
      </c>
      <c r="BB29" s="894">
        <v>17.193254136</v>
      </c>
      <c r="BC29" s="355">
        <v>16.731859221000001</v>
      </c>
      <c r="BD29" s="355">
        <v>16.803009836000001</v>
      </c>
      <c r="BE29" s="355">
        <v>16.648783658999999</v>
      </c>
      <c r="BF29" s="355">
        <v>16.091342407999999</v>
      </c>
      <c r="BG29" s="355">
        <v>17.245169230999998</v>
      </c>
      <c r="BH29" s="355">
        <v>15.960863633000001</v>
      </c>
      <c r="BI29" s="355">
        <v>17.152692135999999</v>
      </c>
      <c r="BJ29" s="355">
        <v>17.795312931000002</v>
      </c>
      <c r="BK29" s="355">
        <v>16.768363076</v>
      </c>
      <c r="BL29" s="355">
        <v>17.060393644000001</v>
      </c>
      <c r="BM29" s="355">
        <v>16.694585864</v>
      </c>
      <c r="BN29" s="355">
        <v>17.406749733000002</v>
      </c>
      <c r="BO29" s="355">
        <v>16.936567717999999</v>
      </c>
      <c r="BP29" s="355">
        <v>17.009073369999999</v>
      </c>
      <c r="BQ29" s="355">
        <v>16.851910011000001</v>
      </c>
      <c r="BR29" s="355">
        <v>16.283852489000001</v>
      </c>
      <c r="BS29" s="355">
        <v>17.459653533000001</v>
      </c>
      <c r="BT29" s="355">
        <v>16.150888793</v>
      </c>
      <c r="BU29" s="355">
        <v>17.365415245000001</v>
      </c>
      <c r="BV29" s="355">
        <v>18.020274524000001</v>
      </c>
    </row>
    <row r="30" spans="1:74" ht="11.1" customHeight="1" x14ac:dyDescent="0.2">
      <c r="A30" s="335" t="s">
        <v>309</v>
      </c>
      <c r="B30" s="406" t="s">
        <v>954</v>
      </c>
      <c r="C30" s="289">
        <v>4.9393917900000002</v>
      </c>
      <c r="D30" s="289">
        <v>5.3206849032000001</v>
      </c>
      <c r="E30" s="289">
        <v>5.2921055030000002</v>
      </c>
      <c r="F30" s="289">
        <v>5.2214396152999996</v>
      </c>
      <c r="G30" s="289">
        <v>5.2981753629000004</v>
      </c>
      <c r="H30" s="289">
        <v>5.2129321480000002</v>
      </c>
      <c r="I30" s="289">
        <v>4.9436014358999998</v>
      </c>
      <c r="J30" s="289">
        <v>4.8336482235</v>
      </c>
      <c r="K30" s="289">
        <v>4.9159115466000003</v>
      </c>
      <c r="L30" s="289">
        <v>5.0455997133999997</v>
      </c>
      <c r="M30" s="289">
        <v>5.2566994541999996</v>
      </c>
      <c r="N30" s="289">
        <v>5.3163760288999997</v>
      </c>
      <c r="O30" s="289">
        <v>5.1824484086</v>
      </c>
      <c r="P30" s="289">
        <v>5.5825041182000001</v>
      </c>
      <c r="Q30" s="289">
        <v>5.5525183885000002</v>
      </c>
      <c r="R30" s="289">
        <v>5.4783751877000002</v>
      </c>
      <c r="S30" s="289">
        <v>5.5588869329000001</v>
      </c>
      <c r="T30" s="289">
        <v>5.4694490866000001</v>
      </c>
      <c r="U30" s="289">
        <v>5.1868652018999999</v>
      </c>
      <c r="V30" s="289">
        <v>5.0715014334999999</v>
      </c>
      <c r="W30" s="289">
        <v>5.1578127540000001</v>
      </c>
      <c r="X30" s="289">
        <v>5.2938825906</v>
      </c>
      <c r="Y30" s="289">
        <v>5.5153700858999999</v>
      </c>
      <c r="Z30" s="289">
        <v>5.5779832136999996</v>
      </c>
      <c r="AA30" s="289">
        <v>5.5023717209000003</v>
      </c>
      <c r="AB30" s="289">
        <v>5.8921586446000003</v>
      </c>
      <c r="AC30" s="289">
        <v>5.8709597998999996</v>
      </c>
      <c r="AD30" s="289">
        <v>5.6875228621999998</v>
      </c>
      <c r="AE30" s="289">
        <v>5.7507066934999997</v>
      </c>
      <c r="AF30" s="289">
        <v>5.6472784466999997</v>
      </c>
      <c r="AG30" s="289">
        <v>5.5645867972999996</v>
      </c>
      <c r="AH30" s="289">
        <v>5.1053567267000002</v>
      </c>
      <c r="AI30" s="289">
        <v>5.0611187102999997</v>
      </c>
      <c r="AJ30" s="289">
        <v>5.5630114584000001</v>
      </c>
      <c r="AK30" s="289">
        <v>5.8436797801000004</v>
      </c>
      <c r="AL30" s="289">
        <v>5.7107553620999996</v>
      </c>
      <c r="AM30" s="289">
        <v>5.6914570605000003</v>
      </c>
      <c r="AN30" s="289">
        <v>5.7266197591000001</v>
      </c>
      <c r="AO30" s="289">
        <v>5.7481310697000003</v>
      </c>
      <c r="AP30" s="289">
        <v>5.7073058515000001</v>
      </c>
      <c r="AQ30" s="289">
        <v>5.8962099744999996</v>
      </c>
      <c r="AR30" s="289">
        <v>5.6868761123000002</v>
      </c>
      <c r="AS30" s="289">
        <v>5.4490152431999999</v>
      </c>
      <c r="AT30" s="289">
        <v>5.3241480449000003</v>
      </c>
      <c r="AU30" s="289">
        <v>5.3638419361</v>
      </c>
      <c r="AV30" s="289">
        <v>5.6549104485999999</v>
      </c>
      <c r="AW30" s="289">
        <v>5.8876185018999996</v>
      </c>
      <c r="AX30" s="289">
        <v>5.9078859977000002</v>
      </c>
      <c r="AY30" s="289">
        <v>5.8863373983000002</v>
      </c>
      <c r="AZ30" s="894">
        <v>6.0181477296999999</v>
      </c>
      <c r="BA30" s="894">
        <v>5.9161142848999999</v>
      </c>
      <c r="BB30" s="894">
        <v>5.9346324049000003</v>
      </c>
      <c r="BC30" s="355">
        <v>6.11432574</v>
      </c>
      <c r="BD30" s="355">
        <v>5.9534003326000002</v>
      </c>
      <c r="BE30" s="355">
        <v>5.7074945641000001</v>
      </c>
      <c r="BF30" s="355">
        <v>5.6247256848999996</v>
      </c>
      <c r="BG30" s="355">
        <v>5.6098544902</v>
      </c>
      <c r="BH30" s="355">
        <v>5.8490191895999999</v>
      </c>
      <c r="BI30" s="355">
        <v>6.0926219119000002</v>
      </c>
      <c r="BJ30" s="355">
        <v>6.1138382689000004</v>
      </c>
      <c r="BK30" s="355">
        <v>5.9757474329000004</v>
      </c>
      <c r="BL30" s="355">
        <v>6.3120933209999999</v>
      </c>
      <c r="BM30" s="355">
        <v>6.3001260395000003</v>
      </c>
      <c r="BN30" s="355">
        <v>6.2675191497</v>
      </c>
      <c r="BO30" s="355">
        <v>6.4454300518999998</v>
      </c>
      <c r="BP30" s="355">
        <v>6.2557431532000001</v>
      </c>
      <c r="BQ30" s="355">
        <v>5.9874448954000004</v>
      </c>
      <c r="BR30" s="355">
        <v>5.9006678515999997</v>
      </c>
      <c r="BS30" s="355">
        <v>5.8850765045999998</v>
      </c>
      <c r="BT30" s="355">
        <v>6.1358229905000004</v>
      </c>
      <c r="BU30" s="355">
        <v>6.3912224148999996</v>
      </c>
      <c r="BV30" s="355">
        <v>6.3934661950000002</v>
      </c>
    </row>
    <row r="31" spans="1:74" ht="11.1" customHeight="1" x14ac:dyDescent="0.2">
      <c r="A31" s="335" t="s">
        <v>164</v>
      </c>
      <c r="B31" s="406" t="s">
        <v>939</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3.1215999999999999</v>
      </c>
      <c r="AX31" s="329">
        <v>3.5089999999999999</v>
      </c>
      <c r="AY31" s="329">
        <v>3.3714</v>
      </c>
      <c r="AZ31" s="908">
        <v>3.536963536</v>
      </c>
      <c r="BA31" s="908">
        <v>3.1794106624</v>
      </c>
      <c r="BB31" s="908">
        <v>2.8474758822999999</v>
      </c>
      <c r="BC31" s="400">
        <v>2.6701223434000001</v>
      </c>
      <c r="BD31" s="400">
        <v>2.6756261413</v>
      </c>
      <c r="BE31" s="400">
        <v>2.7842666670999998</v>
      </c>
      <c r="BF31" s="400">
        <v>2.8505504664000001</v>
      </c>
      <c r="BG31" s="400">
        <v>2.7803208823999999</v>
      </c>
      <c r="BH31" s="400">
        <v>2.8044978594000001</v>
      </c>
      <c r="BI31" s="400">
        <v>3.0847322560000001</v>
      </c>
      <c r="BJ31" s="400">
        <v>3.4355975482000001</v>
      </c>
      <c r="BK31" s="400">
        <v>3.2519231608000001</v>
      </c>
      <c r="BL31" s="400">
        <v>3.4302408820000001</v>
      </c>
      <c r="BM31" s="400">
        <v>3.1302288839000001</v>
      </c>
      <c r="BN31" s="400">
        <v>2.8161876084999999</v>
      </c>
      <c r="BO31" s="400">
        <v>2.613918162</v>
      </c>
      <c r="BP31" s="400">
        <v>2.6095322021</v>
      </c>
      <c r="BQ31" s="400">
        <v>2.7057541651000001</v>
      </c>
      <c r="BR31" s="400">
        <v>2.7704127549000002</v>
      </c>
      <c r="BS31" s="400">
        <v>2.7019051269999999</v>
      </c>
      <c r="BT31" s="400">
        <v>2.7254893096999999</v>
      </c>
      <c r="BU31" s="400">
        <v>2.9988526514</v>
      </c>
      <c r="BV31" s="400">
        <v>3.3411150928</v>
      </c>
    </row>
    <row r="32" spans="1:74" ht="28.35" customHeight="1" x14ac:dyDescent="0.2">
      <c r="B32" s="1039" t="s">
        <v>883</v>
      </c>
      <c r="C32" s="1040"/>
      <c r="D32" s="1040"/>
      <c r="E32" s="1040"/>
      <c r="F32" s="1040"/>
      <c r="G32" s="1040"/>
      <c r="H32" s="1040"/>
      <c r="I32" s="1040"/>
      <c r="J32" s="1040"/>
      <c r="K32" s="1040"/>
      <c r="L32" s="1040"/>
      <c r="M32" s="1040"/>
      <c r="N32" s="1040"/>
      <c r="O32" s="1040"/>
      <c r="P32" s="1040"/>
      <c r="Q32" s="1040"/>
    </row>
    <row r="33" spans="2:17" ht="34.5" customHeight="1" x14ac:dyDescent="0.2">
      <c r="B33" s="1040" t="s">
        <v>884</v>
      </c>
      <c r="C33" s="1040"/>
      <c r="D33" s="1040"/>
      <c r="E33" s="1040"/>
      <c r="F33" s="1040"/>
      <c r="G33" s="1040"/>
      <c r="H33" s="1040"/>
      <c r="I33" s="1040"/>
      <c r="J33" s="1040"/>
      <c r="K33" s="1040"/>
      <c r="L33" s="1040"/>
      <c r="M33" s="1040"/>
      <c r="N33" s="1040"/>
      <c r="O33" s="1040"/>
      <c r="P33" s="1040"/>
      <c r="Q33" s="1040"/>
    </row>
    <row r="34" spans="2:17" ht="12" customHeight="1" x14ac:dyDescent="0.2">
      <c r="B34" s="773" t="s">
        <v>808</v>
      </c>
      <c r="C34" s="788"/>
      <c r="D34" s="788"/>
      <c r="E34" s="788"/>
      <c r="F34" s="788"/>
      <c r="G34" s="788"/>
      <c r="H34" s="788"/>
      <c r="I34" s="788"/>
      <c r="J34" s="788"/>
      <c r="K34" s="788"/>
      <c r="L34" s="788"/>
      <c r="M34" s="788"/>
      <c r="N34" s="788"/>
      <c r="O34" s="788"/>
      <c r="P34" s="788"/>
      <c r="Q34" s="788"/>
    </row>
    <row r="35" spans="2:17" ht="12" customHeight="1" x14ac:dyDescent="0.2">
      <c r="B35" s="993" t="str">
        <f>Dates!$G$2</f>
        <v>EIA completed modeling and analysis for this report on Thursday, May 7, 2026.</v>
      </c>
      <c r="C35" s="980"/>
      <c r="D35" s="980"/>
      <c r="E35" s="980"/>
      <c r="F35" s="980"/>
      <c r="G35" s="980"/>
      <c r="H35" s="980"/>
      <c r="I35" s="980"/>
      <c r="J35" s="980"/>
      <c r="K35" s="980"/>
      <c r="L35" s="980"/>
      <c r="M35" s="980"/>
      <c r="N35" s="980"/>
      <c r="O35" s="980"/>
      <c r="P35" s="980"/>
      <c r="Q35" s="980"/>
    </row>
    <row r="36" spans="2:17" ht="12" customHeight="1" x14ac:dyDescent="0.2">
      <c r="B36" s="1026" t="s">
        <v>481</v>
      </c>
      <c r="C36" s="1027"/>
      <c r="D36" s="1027"/>
      <c r="E36" s="1027"/>
      <c r="F36" s="1027"/>
      <c r="G36" s="1027"/>
      <c r="H36" s="1027"/>
      <c r="I36" s="1027"/>
      <c r="J36" s="1027"/>
      <c r="K36" s="1027"/>
      <c r="L36" s="1027"/>
      <c r="M36" s="1027"/>
      <c r="N36" s="1027"/>
      <c r="O36" s="1027"/>
      <c r="P36" s="1027"/>
      <c r="Q36" s="1027"/>
    </row>
    <row r="37" spans="2:17" ht="12" customHeight="1" x14ac:dyDescent="0.2">
      <c r="B37" s="1002" t="s">
        <v>1402</v>
      </c>
      <c r="C37" s="989"/>
      <c r="D37" s="989"/>
      <c r="E37" s="989"/>
      <c r="F37" s="989"/>
      <c r="G37" s="989"/>
      <c r="H37" s="989"/>
      <c r="I37" s="989"/>
      <c r="J37" s="989"/>
      <c r="K37" s="989"/>
      <c r="L37" s="989"/>
      <c r="M37" s="989"/>
      <c r="N37" s="989"/>
      <c r="O37" s="989"/>
      <c r="P37" s="989"/>
      <c r="Q37" s="989"/>
    </row>
    <row r="38" spans="2:17" ht="12" customHeight="1" x14ac:dyDescent="0.2">
      <c r="B38" s="997" t="s">
        <v>489</v>
      </c>
      <c r="C38" s="1018"/>
      <c r="D38" s="1018"/>
      <c r="E38" s="1018"/>
      <c r="F38" s="1018"/>
      <c r="G38" s="1018"/>
      <c r="H38" s="1018"/>
      <c r="I38" s="1018"/>
      <c r="J38" s="1018"/>
      <c r="K38" s="1018"/>
      <c r="L38" s="1018"/>
      <c r="M38" s="1018"/>
      <c r="N38" s="1018"/>
      <c r="O38" s="1018"/>
      <c r="P38" s="1018"/>
      <c r="Q38" s="1018"/>
    </row>
    <row r="39" spans="2:17" ht="12" customHeight="1" x14ac:dyDescent="0.2">
      <c r="B39" s="790" t="s">
        <v>821</v>
      </c>
      <c r="C39" s="791"/>
      <c r="D39" s="791"/>
      <c r="E39" s="791"/>
      <c r="F39" s="791"/>
      <c r="G39" s="791"/>
      <c r="H39" s="791"/>
      <c r="I39" s="791"/>
      <c r="J39" s="791"/>
      <c r="K39" s="791"/>
      <c r="L39" s="791"/>
      <c r="M39" s="791"/>
      <c r="N39" s="791"/>
      <c r="O39" s="791"/>
      <c r="P39" s="791"/>
      <c r="Q39" s="789"/>
    </row>
    <row r="40" spans="2:17" ht="12.75" x14ac:dyDescent="0.2">
      <c r="B40" s="1037" t="s">
        <v>822</v>
      </c>
      <c r="C40" s="1038"/>
      <c r="D40" s="1038"/>
      <c r="E40" s="1038"/>
      <c r="F40" s="1038"/>
      <c r="G40" s="1038"/>
      <c r="H40" s="1038"/>
      <c r="I40" s="1038"/>
      <c r="J40" s="1038"/>
      <c r="K40" s="1038"/>
      <c r="L40" s="1038"/>
      <c r="M40" s="1038"/>
      <c r="N40" s="1038"/>
      <c r="O40" s="1038"/>
      <c r="P40" s="1038"/>
      <c r="Q40" s="1038"/>
    </row>
    <row r="41" spans="2:17" ht="12.75" x14ac:dyDescent="0.2">
      <c r="B41" s="1004" t="s">
        <v>823</v>
      </c>
      <c r="C41" s="1038"/>
      <c r="D41" s="1038"/>
      <c r="E41" s="1038"/>
      <c r="F41" s="1038"/>
      <c r="G41" s="1038"/>
      <c r="H41" s="1038"/>
      <c r="I41" s="1038"/>
      <c r="J41" s="1038"/>
      <c r="K41" s="1038"/>
      <c r="L41" s="1038"/>
      <c r="M41" s="1038"/>
      <c r="N41" s="1038"/>
      <c r="O41" s="1038"/>
      <c r="P41" s="1038"/>
      <c r="Q41" s="1038"/>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Hess, Timothy</cp:lastModifiedBy>
  <cp:lastPrinted>2023-03-01T21:02:34Z</cp:lastPrinted>
  <dcterms:created xsi:type="dcterms:W3CDTF">2006-10-10T12:45:59Z</dcterms:created>
  <dcterms:modified xsi:type="dcterms:W3CDTF">2026-05-08T20:06:45Z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